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Helpdesk\Statistics\INN-Reach Circulation\"/>
    </mc:Choice>
  </mc:AlternateContent>
  <bookViews>
    <workbookView xWindow="0" yWindow="0" windowWidth="23040" windowHeight="9192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6" i="1" l="1"/>
  <c r="C15" i="1"/>
  <c r="D15" i="1"/>
  <c r="E15" i="1"/>
  <c r="F15" i="1"/>
  <c r="G15" i="1"/>
  <c r="H15" i="1"/>
  <c r="I15" i="1"/>
  <c r="J15" i="1"/>
  <c r="C16" i="1"/>
  <c r="D16" i="1"/>
  <c r="E16" i="1"/>
  <c r="F16" i="1"/>
  <c r="G16" i="1"/>
  <c r="H16" i="1"/>
  <c r="I16" i="1"/>
  <c r="J16" i="1"/>
  <c r="C17" i="1"/>
  <c r="D17" i="1"/>
  <c r="E17" i="1"/>
  <c r="F17" i="1"/>
  <c r="G17" i="1"/>
  <c r="H17" i="1"/>
  <c r="I17" i="1"/>
  <c r="J17" i="1"/>
  <c r="C19" i="1"/>
  <c r="D19" i="1"/>
  <c r="E19" i="1"/>
  <c r="F19" i="1"/>
  <c r="G19" i="1"/>
  <c r="H19" i="1"/>
  <c r="I19" i="1"/>
  <c r="J19" i="1"/>
  <c r="C20" i="1"/>
  <c r="D20" i="1"/>
  <c r="E20" i="1"/>
  <c r="F20" i="1"/>
  <c r="G20" i="1"/>
  <c r="H20" i="1"/>
  <c r="I20" i="1"/>
  <c r="J20" i="1"/>
  <c r="C21" i="1"/>
  <c r="D21" i="1"/>
  <c r="E21" i="1"/>
  <c r="F21" i="1"/>
  <c r="G21" i="1"/>
  <c r="H21" i="1"/>
  <c r="I21" i="1"/>
  <c r="J21" i="1"/>
  <c r="B2" i="1"/>
  <c r="C2" i="1"/>
  <c r="D2" i="1"/>
  <c r="E2" i="1"/>
  <c r="F2" i="1"/>
  <c r="G2" i="1"/>
  <c r="H2" i="1"/>
  <c r="I2" i="1"/>
  <c r="J2" i="1"/>
  <c r="K2" i="1"/>
  <c r="L2" i="1"/>
  <c r="L15" i="1" s="1"/>
  <c r="M2" i="1"/>
  <c r="M15" i="1" s="1"/>
  <c r="N2" i="1"/>
  <c r="O2" i="1"/>
  <c r="B6" i="1"/>
  <c r="C6" i="1"/>
  <c r="D6" i="1"/>
  <c r="E6" i="1"/>
  <c r="F6" i="1"/>
  <c r="G6" i="1"/>
  <c r="H6" i="1"/>
  <c r="J6" i="1"/>
  <c r="K6" i="1"/>
  <c r="L19" i="1" s="1"/>
  <c r="L6" i="1"/>
  <c r="M6" i="1"/>
  <c r="N6" i="1"/>
  <c r="O6" i="1"/>
  <c r="P19" i="1" s="1"/>
  <c r="K15" i="1"/>
  <c r="O15" i="1"/>
  <c r="K16" i="1"/>
  <c r="L16" i="1"/>
  <c r="M16" i="1"/>
  <c r="N16" i="1"/>
  <c r="O16" i="1"/>
  <c r="K17" i="1"/>
  <c r="L17" i="1"/>
  <c r="M17" i="1"/>
  <c r="N17" i="1"/>
  <c r="O17" i="1"/>
  <c r="M19" i="1"/>
  <c r="N19" i="1"/>
  <c r="K20" i="1"/>
  <c r="L20" i="1"/>
  <c r="M20" i="1"/>
  <c r="N20" i="1"/>
  <c r="O20" i="1"/>
  <c r="K21" i="1"/>
  <c r="L21" i="1"/>
  <c r="M21" i="1"/>
  <c r="N21" i="1"/>
  <c r="O21" i="1"/>
  <c r="P16" i="1"/>
  <c r="Q16" i="1"/>
  <c r="R16" i="1"/>
  <c r="S16" i="1"/>
  <c r="T16" i="1"/>
  <c r="P17" i="1"/>
  <c r="Q17" i="1"/>
  <c r="R17" i="1"/>
  <c r="S17" i="1"/>
  <c r="T17" i="1"/>
  <c r="Q19" i="1"/>
  <c r="R19" i="1"/>
  <c r="S19" i="1"/>
  <c r="T19" i="1"/>
  <c r="P20" i="1"/>
  <c r="Q20" i="1"/>
  <c r="R20" i="1"/>
  <c r="S20" i="1"/>
  <c r="T20" i="1"/>
  <c r="P21" i="1"/>
  <c r="Q21" i="1"/>
  <c r="R21" i="1"/>
  <c r="S21" i="1"/>
  <c r="T21" i="1"/>
  <c r="P23" i="1"/>
  <c r="Q23" i="1"/>
  <c r="R23" i="1"/>
  <c r="S23" i="1"/>
  <c r="T23" i="1"/>
  <c r="P24" i="1"/>
  <c r="Q24" i="1"/>
  <c r="R24" i="1"/>
  <c r="S24" i="1"/>
  <c r="T24" i="1"/>
  <c r="P15" i="1"/>
  <c r="Q15" i="1"/>
  <c r="R15" i="1"/>
  <c r="S15" i="1"/>
  <c r="T15" i="1"/>
  <c r="P6" i="1"/>
  <c r="Q6" i="1"/>
  <c r="R6" i="1"/>
  <c r="S6" i="1"/>
  <c r="T6" i="1"/>
  <c r="P2" i="1"/>
  <c r="Q2" i="1"/>
  <c r="R2" i="1"/>
  <c r="S2" i="1"/>
  <c r="T2" i="1"/>
  <c r="K19" i="1" l="1"/>
  <c r="N15" i="1"/>
  <c r="O19" i="1"/>
</calcChain>
</file>

<file path=xl/sharedStrings.xml><?xml version="1.0" encoding="utf-8"?>
<sst xmlns="http://schemas.openxmlformats.org/spreadsheetml/2006/main" count="38" uniqueCount="34">
  <si>
    <t>MOBIUS Lends</t>
  </si>
  <si>
    <t>MOBIUS Borrows</t>
  </si>
  <si>
    <t>FY09-10</t>
  </si>
  <si>
    <t>FY10-11</t>
  </si>
  <si>
    <t>FY11-12</t>
  </si>
  <si>
    <t>FY12-13</t>
  </si>
  <si>
    <t>FY13-14</t>
  </si>
  <si>
    <t>FY14-15</t>
  </si>
  <si>
    <t>Prospector Lends</t>
  </si>
  <si>
    <t>Prospector Borrows</t>
  </si>
  <si>
    <t>FY15-16</t>
  </si>
  <si>
    <t>FY16-17</t>
  </si>
  <si>
    <t>FY17-18</t>
  </si>
  <si>
    <t>FY18-19</t>
  </si>
  <si>
    <t>% Change</t>
  </si>
  <si>
    <t>FY19-20</t>
  </si>
  <si>
    <t>INN-Reach</t>
  </si>
  <si>
    <t>Cluster</t>
  </si>
  <si>
    <t>FY01-02</t>
  </si>
  <si>
    <t>FY02-03</t>
  </si>
  <si>
    <t>FY03-04</t>
  </si>
  <si>
    <t>FY04-05</t>
  </si>
  <si>
    <t>FY05-06</t>
  </si>
  <si>
    <t>FY06-07</t>
  </si>
  <si>
    <t>FY07-08</t>
  </si>
  <si>
    <t>FY08-09</t>
  </si>
  <si>
    <t>ALL Lending</t>
  </si>
  <si>
    <t>MOBIUS Lending</t>
  </si>
  <si>
    <t>Cluster Lending</t>
  </si>
  <si>
    <t>ALL Borrowing</t>
  </si>
  <si>
    <t>MOBIUS Borrowing</t>
  </si>
  <si>
    <t>Cluster Borrowing</t>
  </si>
  <si>
    <t>Lent to Prospector</t>
  </si>
  <si>
    <t>Borrowed from Prospector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</si>
</sst>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3" fontId="0" fillId="0" borderId="0" xfId="0" applyNumberFormat="1"/>
    <xf numFmtId="9" fontId="0" fillId="0" borderId="0" xfId="0" applyNumberFormat="1"/>
    <xf numFmtId="0" fontId="0" fillId="0" borderId="0" xfId="0" applyAlignment="1">
      <alignment horizontal="center"/>
    </xf>
    <xf numFmtId="9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MOBIUS Lending Activity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ALL Lending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Sheet1!$B$1:$T$1</c:f>
              <c:strCache>
                <c:ptCount val="19"/>
                <c:pt idx="0">
                  <c:v>FY01-02</c:v>
                </c:pt>
                <c:pt idx="1">
                  <c:v>FY02-03</c:v>
                </c:pt>
                <c:pt idx="2">
                  <c:v>FY03-04</c:v>
                </c:pt>
                <c:pt idx="3">
                  <c:v>FY04-05</c:v>
                </c:pt>
                <c:pt idx="4">
                  <c:v>FY05-06</c:v>
                </c:pt>
                <c:pt idx="5">
                  <c:v>FY06-07</c:v>
                </c:pt>
                <c:pt idx="6">
                  <c:v>FY07-08</c:v>
                </c:pt>
                <c:pt idx="7">
                  <c:v>FY08-09</c:v>
                </c:pt>
                <c:pt idx="8">
                  <c:v>FY09-10</c:v>
                </c:pt>
                <c:pt idx="9">
                  <c:v>FY10-11</c:v>
                </c:pt>
                <c:pt idx="10">
                  <c:v>FY11-12</c:v>
                </c:pt>
                <c:pt idx="11">
                  <c:v>FY12-13</c:v>
                </c:pt>
                <c:pt idx="12">
                  <c:v>FY13-14</c:v>
                </c:pt>
                <c:pt idx="13">
                  <c:v>FY14-15</c:v>
                </c:pt>
                <c:pt idx="14">
                  <c:v>FY15-16</c:v>
                </c:pt>
                <c:pt idx="15">
                  <c:v>FY16-17</c:v>
                </c:pt>
                <c:pt idx="16">
                  <c:v>FY17-18</c:v>
                </c:pt>
                <c:pt idx="17">
                  <c:v>FY18-19</c:v>
                </c:pt>
                <c:pt idx="18">
                  <c:v>FY19-20</c:v>
                </c:pt>
              </c:strCache>
            </c:strRef>
          </c:cat>
          <c:val>
            <c:numRef>
              <c:f>Sheet1!$B$2:$T$2</c:f>
              <c:numCache>
                <c:formatCode>#,##0</c:formatCode>
                <c:ptCount val="19"/>
                <c:pt idx="0">
                  <c:v>160636</c:v>
                </c:pt>
                <c:pt idx="1">
                  <c:v>191683</c:v>
                </c:pt>
                <c:pt idx="2">
                  <c:v>221082</c:v>
                </c:pt>
                <c:pt idx="3">
                  <c:v>259360</c:v>
                </c:pt>
                <c:pt idx="4">
                  <c:v>262293</c:v>
                </c:pt>
                <c:pt idx="5">
                  <c:v>244023</c:v>
                </c:pt>
                <c:pt idx="6">
                  <c:v>242998</c:v>
                </c:pt>
                <c:pt idx="7">
                  <c:v>254355</c:v>
                </c:pt>
                <c:pt idx="8">
                  <c:v>260582</c:v>
                </c:pt>
                <c:pt idx="9">
                  <c:v>237833</c:v>
                </c:pt>
                <c:pt idx="10">
                  <c:v>225999</c:v>
                </c:pt>
                <c:pt idx="11">
                  <c:v>215009</c:v>
                </c:pt>
                <c:pt idx="12">
                  <c:v>199019</c:v>
                </c:pt>
                <c:pt idx="13">
                  <c:v>196533</c:v>
                </c:pt>
                <c:pt idx="14">
                  <c:v>201599</c:v>
                </c:pt>
                <c:pt idx="15">
                  <c:v>202779</c:v>
                </c:pt>
                <c:pt idx="16">
                  <c:v>192329</c:v>
                </c:pt>
                <c:pt idx="17">
                  <c:v>199189</c:v>
                </c:pt>
                <c:pt idx="18">
                  <c:v>168478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E3-461C-B867-75DAF1C70F75}"/>
            </c:ext>
          </c:extLst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MOBIUS Lending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Sheet1!$B$1:$T$1</c:f>
              <c:strCache>
                <c:ptCount val="19"/>
                <c:pt idx="0">
                  <c:v>FY01-02</c:v>
                </c:pt>
                <c:pt idx="1">
                  <c:v>FY02-03</c:v>
                </c:pt>
                <c:pt idx="2">
                  <c:v>FY03-04</c:v>
                </c:pt>
                <c:pt idx="3">
                  <c:v>FY04-05</c:v>
                </c:pt>
                <c:pt idx="4">
                  <c:v>FY05-06</c:v>
                </c:pt>
                <c:pt idx="5">
                  <c:v>FY06-07</c:v>
                </c:pt>
                <c:pt idx="6">
                  <c:v>FY07-08</c:v>
                </c:pt>
                <c:pt idx="7">
                  <c:v>FY08-09</c:v>
                </c:pt>
                <c:pt idx="8">
                  <c:v>FY09-10</c:v>
                </c:pt>
                <c:pt idx="9">
                  <c:v>FY10-11</c:v>
                </c:pt>
                <c:pt idx="10">
                  <c:v>FY11-12</c:v>
                </c:pt>
                <c:pt idx="11">
                  <c:v>FY12-13</c:v>
                </c:pt>
                <c:pt idx="12">
                  <c:v>FY13-14</c:v>
                </c:pt>
                <c:pt idx="13">
                  <c:v>FY14-15</c:v>
                </c:pt>
                <c:pt idx="14">
                  <c:v>FY15-16</c:v>
                </c:pt>
                <c:pt idx="15">
                  <c:v>FY16-17</c:v>
                </c:pt>
                <c:pt idx="16">
                  <c:v>FY17-18</c:v>
                </c:pt>
                <c:pt idx="17">
                  <c:v>FY18-19</c:v>
                </c:pt>
                <c:pt idx="18">
                  <c:v>FY19-20</c:v>
                </c:pt>
              </c:strCache>
            </c:strRef>
          </c:cat>
          <c:val>
            <c:numRef>
              <c:f>Sheet1!$B$3:$T$3</c:f>
              <c:numCache>
                <c:formatCode>#,##0</c:formatCode>
                <c:ptCount val="19"/>
                <c:pt idx="0">
                  <c:v>57377</c:v>
                </c:pt>
                <c:pt idx="1">
                  <c:v>86504</c:v>
                </c:pt>
                <c:pt idx="2">
                  <c:v>111632</c:v>
                </c:pt>
                <c:pt idx="3">
                  <c:v>152602</c:v>
                </c:pt>
                <c:pt idx="4">
                  <c:v>159879</c:v>
                </c:pt>
                <c:pt idx="5">
                  <c:v>169313</c:v>
                </c:pt>
                <c:pt idx="6">
                  <c:v>172929</c:v>
                </c:pt>
                <c:pt idx="7">
                  <c:v>184610</c:v>
                </c:pt>
                <c:pt idx="8">
                  <c:v>188874</c:v>
                </c:pt>
                <c:pt idx="9">
                  <c:v>172643</c:v>
                </c:pt>
                <c:pt idx="10">
                  <c:v>166675</c:v>
                </c:pt>
                <c:pt idx="11">
                  <c:v>162646</c:v>
                </c:pt>
                <c:pt idx="12">
                  <c:v>155129</c:v>
                </c:pt>
                <c:pt idx="13">
                  <c:v>157234</c:v>
                </c:pt>
                <c:pt idx="14">
                  <c:v>164489</c:v>
                </c:pt>
                <c:pt idx="15">
                  <c:v>171392</c:v>
                </c:pt>
                <c:pt idx="16">
                  <c:v>161527</c:v>
                </c:pt>
                <c:pt idx="17">
                  <c:v>171442</c:v>
                </c:pt>
                <c:pt idx="18">
                  <c:v>150413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1E3-461C-B867-75DAF1C70F75}"/>
            </c:ext>
          </c:extLst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Cluster Lending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Sheet1!$B$1:$T$1</c:f>
              <c:strCache>
                <c:ptCount val="19"/>
                <c:pt idx="0">
                  <c:v>FY01-02</c:v>
                </c:pt>
                <c:pt idx="1">
                  <c:v>FY02-03</c:v>
                </c:pt>
                <c:pt idx="2">
                  <c:v>FY03-04</c:v>
                </c:pt>
                <c:pt idx="3">
                  <c:v>FY04-05</c:v>
                </c:pt>
                <c:pt idx="4">
                  <c:v>FY05-06</c:v>
                </c:pt>
                <c:pt idx="5">
                  <c:v>FY06-07</c:v>
                </c:pt>
                <c:pt idx="6">
                  <c:v>FY07-08</c:v>
                </c:pt>
                <c:pt idx="7">
                  <c:v>FY08-09</c:v>
                </c:pt>
                <c:pt idx="8">
                  <c:v>FY09-10</c:v>
                </c:pt>
                <c:pt idx="9">
                  <c:v>FY10-11</c:v>
                </c:pt>
                <c:pt idx="10">
                  <c:v>FY11-12</c:v>
                </c:pt>
                <c:pt idx="11">
                  <c:v>FY12-13</c:v>
                </c:pt>
                <c:pt idx="12">
                  <c:v>FY13-14</c:v>
                </c:pt>
                <c:pt idx="13">
                  <c:v>FY14-15</c:v>
                </c:pt>
                <c:pt idx="14">
                  <c:v>FY15-16</c:v>
                </c:pt>
                <c:pt idx="15">
                  <c:v>FY16-17</c:v>
                </c:pt>
                <c:pt idx="16">
                  <c:v>FY17-18</c:v>
                </c:pt>
                <c:pt idx="17">
                  <c:v>FY18-19</c:v>
                </c:pt>
                <c:pt idx="18">
                  <c:v>FY19-20</c:v>
                </c:pt>
              </c:strCache>
            </c:strRef>
          </c:cat>
          <c:val>
            <c:numRef>
              <c:f>Sheet1!$B$4:$T$4</c:f>
              <c:numCache>
                <c:formatCode>#,##0</c:formatCode>
                <c:ptCount val="19"/>
                <c:pt idx="0">
                  <c:v>103259</c:v>
                </c:pt>
                <c:pt idx="1">
                  <c:v>105179</c:v>
                </c:pt>
                <c:pt idx="2">
                  <c:v>109450</c:v>
                </c:pt>
                <c:pt idx="3">
                  <c:v>106758</c:v>
                </c:pt>
                <c:pt idx="4">
                  <c:v>102414</c:v>
                </c:pt>
                <c:pt idx="5">
                  <c:v>74710</c:v>
                </c:pt>
                <c:pt idx="6">
                  <c:v>70069</c:v>
                </c:pt>
                <c:pt idx="7">
                  <c:v>69745</c:v>
                </c:pt>
                <c:pt idx="8">
                  <c:v>71708</c:v>
                </c:pt>
                <c:pt idx="9">
                  <c:v>65190</c:v>
                </c:pt>
                <c:pt idx="10">
                  <c:v>59324</c:v>
                </c:pt>
                <c:pt idx="11">
                  <c:v>52363</c:v>
                </c:pt>
                <c:pt idx="12">
                  <c:v>43890</c:v>
                </c:pt>
                <c:pt idx="13">
                  <c:v>39299</c:v>
                </c:pt>
                <c:pt idx="14">
                  <c:v>37110</c:v>
                </c:pt>
                <c:pt idx="15">
                  <c:v>31387</c:v>
                </c:pt>
                <c:pt idx="16">
                  <c:v>30802</c:v>
                </c:pt>
                <c:pt idx="17">
                  <c:v>27747</c:v>
                </c:pt>
                <c:pt idx="18">
                  <c:v>18065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1E3-461C-B867-75DAF1C70F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34479951"/>
        <c:axId val="1934484527"/>
      </c:lineChart>
      <c:catAx>
        <c:axId val="19344799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34484527"/>
        <c:crosses val="autoZero"/>
        <c:auto val="1"/>
        <c:lblAlgn val="ctr"/>
        <c:lblOffset val="100"/>
        <c:noMultiLvlLbl val="0"/>
      </c:catAx>
      <c:valAx>
        <c:axId val="19344845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344799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MOBIUS Borrowing Activity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Sheet1!$A$6</c:f>
              <c:strCache>
                <c:ptCount val="1"/>
                <c:pt idx="0">
                  <c:v>ALL Borrowing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Sheet1!$B$1:$T$1</c:f>
              <c:strCache>
                <c:ptCount val="19"/>
                <c:pt idx="0">
                  <c:v>FY01-02</c:v>
                </c:pt>
                <c:pt idx="1">
                  <c:v>FY02-03</c:v>
                </c:pt>
                <c:pt idx="2">
                  <c:v>FY03-04</c:v>
                </c:pt>
                <c:pt idx="3">
                  <c:v>FY04-05</c:v>
                </c:pt>
                <c:pt idx="4">
                  <c:v>FY05-06</c:v>
                </c:pt>
                <c:pt idx="5">
                  <c:v>FY06-07</c:v>
                </c:pt>
                <c:pt idx="6">
                  <c:v>FY07-08</c:v>
                </c:pt>
                <c:pt idx="7">
                  <c:v>FY08-09</c:v>
                </c:pt>
                <c:pt idx="8">
                  <c:v>FY09-10</c:v>
                </c:pt>
                <c:pt idx="9">
                  <c:v>FY10-11</c:v>
                </c:pt>
                <c:pt idx="10">
                  <c:v>FY11-12</c:v>
                </c:pt>
                <c:pt idx="11">
                  <c:v>FY12-13</c:v>
                </c:pt>
                <c:pt idx="12">
                  <c:v>FY13-14</c:v>
                </c:pt>
                <c:pt idx="13">
                  <c:v>FY14-15</c:v>
                </c:pt>
                <c:pt idx="14">
                  <c:v>FY15-16</c:v>
                </c:pt>
                <c:pt idx="15">
                  <c:v>FY16-17</c:v>
                </c:pt>
                <c:pt idx="16">
                  <c:v>FY17-18</c:v>
                </c:pt>
                <c:pt idx="17">
                  <c:v>FY18-19</c:v>
                </c:pt>
                <c:pt idx="18">
                  <c:v>FY19-20</c:v>
                </c:pt>
              </c:strCache>
            </c:strRef>
          </c:cat>
          <c:val>
            <c:numRef>
              <c:f>Sheet1!$B$6:$T$6</c:f>
              <c:numCache>
                <c:formatCode>#,##0</c:formatCode>
                <c:ptCount val="19"/>
                <c:pt idx="0">
                  <c:v>147425</c:v>
                </c:pt>
                <c:pt idx="1">
                  <c:v>180894</c:v>
                </c:pt>
                <c:pt idx="2">
                  <c:v>204908</c:v>
                </c:pt>
                <c:pt idx="3">
                  <c:v>219039</c:v>
                </c:pt>
                <c:pt idx="4">
                  <c:v>218270</c:v>
                </c:pt>
                <c:pt idx="5">
                  <c:v>204948</c:v>
                </c:pt>
                <c:pt idx="6">
                  <c:v>213471</c:v>
                </c:pt>
                <c:pt idx="8">
                  <c:v>221326</c:v>
                </c:pt>
                <c:pt idx="9">
                  <c:v>203289</c:v>
                </c:pt>
                <c:pt idx="10">
                  <c:v>193387</c:v>
                </c:pt>
                <c:pt idx="11">
                  <c:v>185804</c:v>
                </c:pt>
                <c:pt idx="12">
                  <c:v>176012</c:v>
                </c:pt>
                <c:pt idx="13">
                  <c:v>177581</c:v>
                </c:pt>
                <c:pt idx="14">
                  <c:v>182669</c:v>
                </c:pt>
                <c:pt idx="15">
                  <c:v>187924</c:v>
                </c:pt>
                <c:pt idx="16">
                  <c:v>177421</c:v>
                </c:pt>
                <c:pt idx="17">
                  <c:v>183865</c:v>
                </c:pt>
                <c:pt idx="18">
                  <c:v>158922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13C-4D00-AFFF-96BA3B433B54}"/>
            </c:ext>
          </c:extLst>
        </c:ser>
        <c:ser>
          <c:idx val="1"/>
          <c:order val="1"/>
          <c:tx>
            <c:strRef>
              <c:f>Sheet1!$A$7</c:f>
              <c:strCache>
                <c:ptCount val="1"/>
                <c:pt idx="0">
                  <c:v>MOBIUS Borrowing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Sheet1!$B$1:$T$1</c:f>
              <c:strCache>
                <c:ptCount val="19"/>
                <c:pt idx="0">
                  <c:v>FY01-02</c:v>
                </c:pt>
                <c:pt idx="1">
                  <c:v>FY02-03</c:v>
                </c:pt>
                <c:pt idx="2">
                  <c:v>FY03-04</c:v>
                </c:pt>
                <c:pt idx="3">
                  <c:v>FY04-05</c:v>
                </c:pt>
                <c:pt idx="4">
                  <c:v>FY05-06</c:v>
                </c:pt>
                <c:pt idx="5">
                  <c:v>FY06-07</c:v>
                </c:pt>
                <c:pt idx="6">
                  <c:v>FY07-08</c:v>
                </c:pt>
                <c:pt idx="7">
                  <c:v>FY08-09</c:v>
                </c:pt>
                <c:pt idx="8">
                  <c:v>FY09-10</c:v>
                </c:pt>
                <c:pt idx="9">
                  <c:v>FY10-11</c:v>
                </c:pt>
                <c:pt idx="10">
                  <c:v>FY11-12</c:v>
                </c:pt>
                <c:pt idx="11">
                  <c:v>FY12-13</c:v>
                </c:pt>
                <c:pt idx="12">
                  <c:v>FY13-14</c:v>
                </c:pt>
                <c:pt idx="13">
                  <c:v>FY14-15</c:v>
                </c:pt>
                <c:pt idx="14">
                  <c:v>FY15-16</c:v>
                </c:pt>
                <c:pt idx="15">
                  <c:v>FY16-17</c:v>
                </c:pt>
                <c:pt idx="16">
                  <c:v>FY17-18</c:v>
                </c:pt>
                <c:pt idx="17">
                  <c:v>FY18-19</c:v>
                </c:pt>
                <c:pt idx="18">
                  <c:v>FY19-20</c:v>
                </c:pt>
              </c:strCache>
            </c:strRef>
          </c:cat>
          <c:val>
            <c:numRef>
              <c:f>Sheet1!$B$7:$T$7</c:f>
              <c:numCache>
                <c:formatCode>#,##0</c:formatCode>
                <c:ptCount val="19"/>
                <c:pt idx="0">
                  <c:v>47974</c:v>
                </c:pt>
                <c:pt idx="1">
                  <c:v>74669</c:v>
                </c:pt>
                <c:pt idx="2">
                  <c:v>95522</c:v>
                </c:pt>
                <c:pt idx="3">
                  <c:v>112312</c:v>
                </c:pt>
                <c:pt idx="4">
                  <c:v>115059</c:v>
                </c:pt>
                <c:pt idx="5">
                  <c:v>129652</c:v>
                </c:pt>
                <c:pt idx="6">
                  <c:v>128443</c:v>
                </c:pt>
                <c:pt idx="8">
                  <c:v>149621</c:v>
                </c:pt>
                <c:pt idx="9">
                  <c:v>138095</c:v>
                </c:pt>
                <c:pt idx="10">
                  <c:v>134095</c:v>
                </c:pt>
                <c:pt idx="11">
                  <c:v>133315</c:v>
                </c:pt>
                <c:pt idx="12">
                  <c:v>132099</c:v>
                </c:pt>
                <c:pt idx="13">
                  <c:v>138467</c:v>
                </c:pt>
                <c:pt idx="14">
                  <c:v>146202</c:v>
                </c:pt>
                <c:pt idx="15">
                  <c:v>156612</c:v>
                </c:pt>
                <c:pt idx="16">
                  <c:v>146605</c:v>
                </c:pt>
                <c:pt idx="17">
                  <c:v>156125</c:v>
                </c:pt>
                <c:pt idx="18">
                  <c:v>140856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13C-4D00-AFFF-96BA3B433B54}"/>
            </c:ext>
          </c:extLst>
        </c:ser>
        <c:ser>
          <c:idx val="2"/>
          <c:order val="2"/>
          <c:tx>
            <c:strRef>
              <c:f>Sheet1!$A$8</c:f>
              <c:strCache>
                <c:ptCount val="1"/>
                <c:pt idx="0">
                  <c:v>Cluster Borrowing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Sheet1!$B$1:$T$1</c:f>
              <c:strCache>
                <c:ptCount val="19"/>
                <c:pt idx="0">
                  <c:v>FY01-02</c:v>
                </c:pt>
                <c:pt idx="1">
                  <c:v>FY02-03</c:v>
                </c:pt>
                <c:pt idx="2">
                  <c:v>FY03-04</c:v>
                </c:pt>
                <c:pt idx="3">
                  <c:v>FY04-05</c:v>
                </c:pt>
                <c:pt idx="4">
                  <c:v>FY05-06</c:v>
                </c:pt>
                <c:pt idx="5">
                  <c:v>FY06-07</c:v>
                </c:pt>
                <c:pt idx="6">
                  <c:v>FY07-08</c:v>
                </c:pt>
                <c:pt idx="7">
                  <c:v>FY08-09</c:v>
                </c:pt>
                <c:pt idx="8">
                  <c:v>FY09-10</c:v>
                </c:pt>
                <c:pt idx="9">
                  <c:v>FY10-11</c:v>
                </c:pt>
                <c:pt idx="10">
                  <c:v>FY11-12</c:v>
                </c:pt>
                <c:pt idx="11">
                  <c:v>FY12-13</c:v>
                </c:pt>
                <c:pt idx="12">
                  <c:v>FY13-14</c:v>
                </c:pt>
                <c:pt idx="13">
                  <c:v>FY14-15</c:v>
                </c:pt>
                <c:pt idx="14">
                  <c:v>FY15-16</c:v>
                </c:pt>
                <c:pt idx="15">
                  <c:v>FY16-17</c:v>
                </c:pt>
                <c:pt idx="16">
                  <c:v>FY17-18</c:v>
                </c:pt>
                <c:pt idx="17">
                  <c:v>FY18-19</c:v>
                </c:pt>
                <c:pt idx="18">
                  <c:v>FY19-20</c:v>
                </c:pt>
              </c:strCache>
            </c:strRef>
          </c:cat>
          <c:val>
            <c:numRef>
              <c:f>Sheet1!$B$8:$T$8</c:f>
              <c:numCache>
                <c:formatCode>#,##0</c:formatCode>
                <c:ptCount val="19"/>
                <c:pt idx="0">
                  <c:v>99451</c:v>
                </c:pt>
                <c:pt idx="1">
                  <c:v>106225</c:v>
                </c:pt>
                <c:pt idx="2">
                  <c:v>109386</c:v>
                </c:pt>
                <c:pt idx="3">
                  <c:v>106727</c:v>
                </c:pt>
                <c:pt idx="4">
                  <c:v>103211</c:v>
                </c:pt>
                <c:pt idx="5">
                  <c:v>75296</c:v>
                </c:pt>
                <c:pt idx="6">
                  <c:v>85028</c:v>
                </c:pt>
                <c:pt idx="8">
                  <c:v>71705</c:v>
                </c:pt>
                <c:pt idx="9">
                  <c:v>65194</c:v>
                </c:pt>
                <c:pt idx="10">
                  <c:v>59292</c:v>
                </c:pt>
                <c:pt idx="11">
                  <c:v>52489</c:v>
                </c:pt>
                <c:pt idx="12">
                  <c:v>43913</c:v>
                </c:pt>
                <c:pt idx="13">
                  <c:v>39114</c:v>
                </c:pt>
                <c:pt idx="14">
                  <c:v>36467</c:v>
                </c:pt>
                <c:pt idx="15">
                  <c:v>31312</c:v>
                </c:pt>
                <c:pt idx="16">
                  <c:v>30816</c:v>
                </c:pt>
                <c:pt idx="17">
                  <c:v>27740</c:v>
                </c:pt>
                <c:pt idx="18">
                  <c:v>18066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13C-4D00-AFFF-96BA3B433B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34479951"/>
        <c:axId val="1934484527"/>
      </c:lineChart>
      <c:catAx>
        <c:axId val="19344799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34484527"/>
        <c:crosses val="autoZero"/>
        <c:auto val="1"/>
        <c:lblAlgn val="ctr"/>
        <c:lblOffset val="100"/>
        <c:noMultiLvlLbl val="0"/>
      </c:catAx>
      <c:valAx>
        <c:axId val="19344845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344799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Prospector Circulation Activity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Sheet1!$N$10</c:f>
              <c:strCache>
                <c:ptCount val="1"/>
                <c:pt idx="0">
                  <c:v>Lent to Prospector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Sheet1!$O$1:$T$1</c:f>
              <c:strCache>
                <c:ptCount val="6"/>
                <c:pt idx="0">
                  <c:v>FY14-15</c:v>
                </c:pt>
                <c:pt idx="1">
                  <c:v>FY15-16</c:v>
                </c:pt>
                <c:pt idx="2">
                  <c:v>FY16-17</c:v>
                </c:pt>
                <c:pt idx="3">
                  <c:v>FY17-18</c:v>
                </c:pt>
                <c:pt idx="4">
                  <c:v>FY18-19</c:v>
                </c:pt>
                <c:pt idx="5">
                  <c:v>FY19-20</c:v>
                </c:pt>
              </c:strCache>
            </c:strRef>
          </c:cat>
          <c:val>
            <c:numRef>
              <c:f>Sheet1!$O$10:$T$10</c:f>
              <c:numCache>
                <c:formatCode>#,##0</c:formatCode>
                <c:ptCount val="6"/>
                <c:pt idx="0">
                  <c:v>4638</c:v>
                </c:pt>
                <c:pt idx="1">
                  <c:v>8558</c:v>
                </c:pt>
                <c:pt idx="2">
                  <c:v>10309</c:v>
                </c:pt>
                <c:pt idx="3">
                  <c:v>9081</c:v>
                </c:pt>
                <c:pt idx="4">
                  <c:v>12524</c:v>
                </c:pt>
                <c:pt idx="5">
                  <c:v>13541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AE-4326-A65C-C556E77EF381}"/>
            </c:ext>
          </c:extLst>
        </c:ser>
        <c:ser>
          <c:idx val="1"/>
          <c:order val="1"/>
          <c:tx>
            <c:strRef>
              <c:f>Sheet1!$N$11</c:f>
              <c:strCache>
                <c:ptCount val="1"/>
                <c:pt idx="0">
                  <c:v>Borrowed from Prospector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Sheet1!$O$1:$T$1</c:f>
              <c:strCache>
                <c:ptCount val="6"/>
                <c:pt idx="0">
                  <c:v>FY14-15</c:v>
                </c:pt>
                <c:pt idx="1">
                  <c:v>FY15-16</c:v>
                </c:pt>
                <c:pt idx="2">
                  <c:v>FY16-17</c:v>
                </c:pt>
                <c:pt idx="3">
                  <c:v>FY17-18</c:v>
                </c:pt>
                <c:pt idx="4">
                  <c:v>FY18-19</c:v>
                </c:pt>
                <c:pt idx="5">
                  <c:v>FY19-20</c:v>
                </c:pt>
              </c:strCache>
            </c:strRef>
          </c:cat>
          <c:val>
            <c:numRef>
              <c:f>Sheet1!$O$11:$T$11</c:f>
              <c:numCache>
                <c:formatCode>#,##0</c:formatCode>
                <c:ptCount val="6"/>
                <c:pt idx="0">
                  <c:v>5204</c:v>
                </c:pt>
                <c:pt idx="1">
                  <c:v>6637</c:v>
                </c:pt>
                <c:pt idx="2">
                  <c:v>7781</c:v>
                </c:pt>
                <c:pt idx="3">
                  <c:v>7214</c:v>
                </c:pt>
                <c:pt idx="4">
                  <c:v>9600</c:v>
                </c:pt>
                <c:pt idx="5">
                  <c:v>7942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01AE-4326-A65C-C556E77EF3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34479951"/>
        <c:axId val="1934484527"/>
      </c:lineChart>
      <c:catAx>
        <c:axId val="19344799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34484527"/>
        <c:crosses val="autoZero"/>
        <c:auto val="1"/>
        <c:lblAlgn val="ctr"/>
        <c:lblOffset val="100"/>
        <c:noMultiLvlLbl val="0"/>
      </c:catAx>
      <c:valAx>
        <c:axId val="19344845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344799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236220</xdr:colOff>
      <xdr:row>0</xdr:row>
      <xdr:rowOff>156210</xdr:rowOff>
    </xdr:from>
    <xdr:to>
      <xdr:col>34</xdr:col>
      <xdr:colOff>91440</xdr:colOff>
      <xdr:row>17</xdr:row>
      <xdr:rowOff>106680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0</xdr:colOff>
      <xdr:row>19</xdr:row>
      <xdr:rowOff>0</xdr:rowOff>
    </xdr:from>
    <xdr:to>
      <xdr:col>33</xdr:col>
      <xdr:colOff>464820</xdr:colOff>
      <xdr:row>35</xdr:row>
      <xdr:rowOff>133350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0</xdr:colOff>
      <xdr:row>37</xdr:row>
      <xdr:rowOff>0</xdr:rowOff>
    </xdr:from>
    <xdr:to>
      <xdr:col>33</xdr:col>
      <xdr:colOff>464820</xdr:colOff>
      <xdr:row>53</xdr:row>
      <xdr:rowOff>133350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tabSelected="1" topLeftCell="O25" workbookViewId="0">
      <selection activeCell="N12" sqref="N12"/>
    </sheetView>
  </sheetViews>
  <sheetFormatPr defaultRowHeight="14.4" x14ac:dyDescent="0.3"/>
  <cols>
    <col min="1" max="1" width="17.44140625" bestFit="1" customWidth="1"/>
    <col min="2" max="9" width="8.88671875" customWidth="1"/>
  </cols>
  <sheetData>
    <row r="1" spans="1:20" x14ac:dyDescent="0.3">
      <c r="B1" s="4" t="s">
        <v>18</v>
      </c>
      <c r="C1" s="4" t="s">
        <v>19</v>
      </c>
      <c r="D1" s="4" t="s">
        <v>20</v>
      </c>
      <c r="E1" s="4" t="s">
        <v>21</v>
      </c>
      <c r="F1" s="4" t="s">
        <v>22</v>
      </c>
      <c r="G1" s="4" t="s">
        <v>23</v>
      </c>
      <c r="H1" s="4" t="s">
        <v>24</v>
      </c>
      <c r="I1" s="4" t="s">
        <v>25</v>
      </c>
      <c r="J1" s="4" t="s">
        <v>2</v>
      </c>
      <c r="K1" s="4" t="s">
        <v>3</v>
      </c>
      <c r="L1" s="4" t="s">
        <v>4</v>
      </c>
      <c r="M1" s="4" t="s">
        <v>5</v>
      </c>
      <c r="N1" s="4" t="s">
        <v>6</v>
      </c>
      <c r="O1" s="4" t="s">
        <v>7</v>
      </c>
      <c r="P1" s="4" t="s">
        <v>10</v>
      </c>
      <c r="Q1" s="4" t="s">
        <v>11</v>
      </c>
      <c r="R1" s="4" t="s">
        <v>12</v>
      </c>
      <c r="S1" s="4" t="s">
        <v>13</v>
      </c>
      <c r="T1" s="4" t="s">
        <v>15</v>
      </c>
    </row>
    <row r="2" spans="1:20" x14ac:dyDescent="0.3">
      <c r="A2" t="s">
        <v>26</v>
      </c>
      <c r="B2" s="2">
        <f t="shared" ref="B2:I2" si="0">SUM(B3:B4)</f>
        <v>160636</v>
      </c>
      <c r="C2" s="2">
        <f t="shared" si="0"/>
        <v>191683</v>
      </c>
      <c r="D2" s="2">
        <f t="shared" si="0"/>
        <v>221082</v>
      </c>
      <c r="E2" s="2">
        <f t="shared" si="0"/>
        <v>259360</v>
      </c>
      <c r="F2" s="2">
        <f t="shared" si="0"/>
        <v>262293</v>
      </c>
      <c r="G2" s="2">
        <f t="shared" si="0"/>
        <v>244023</v>
      </c>
      <c r="H2" s="2">
        <f t="shared" si="0"/>
        <v>242998</v>
      </c>
      <c r="I2" s="2">
        <f t="shared" si="0"/>
        <v>254355</v>
      </c>
      <c r="J2" s="2">
        <f>SUM(J3:J4)</f>
        <v>260582</v>
      </c>
      <c r="K2" s="2">
        <f t="shared" ref="K2:T2" si="1">SUM(K3:K4)</f>
        <v>237833</v>
      </c>
      <c r="L2" s="2">
        <f t="shared" si="1"/>
        <v>225999</v>
      </c>
      <c r="M2" s="2">
        <f t="shared" si="1"/>
        <v>215009</v>
      </c>
      <c r="N2" s="2">
        <f t="shared" si="1"/>
        <v>199019</v>
      </c>
      <c r="O2" s="2">
        <f t="shared" si="1"/>
        <v>196533</v>
      </c>
      <c r="P2" s="2">
        <f t="shared" si="1"/>
        <v>201599</v>
      </c>
      <c r="Q2" s="2">
        <f t="shared" si="1"/>
        <v>202779</v>
      </c>
      <c r="R2" s="2">
        <f t="shared" si="1"/>
        <v>192329</v>
      </c>
      <c r="S2" s="2">
        <f t="shared" si="1"/>
        <v>199189</v>
      </c>
      <c r="T2" s="2">
        <f t="shared" si="1"/>
        <v>168478</v>
      </c>
    </row>
    <row r="3" spans="1:20" x14ac:dyDescent="0.3">
      <c r="A3" t="s">
        <v>27</v>
      </c>
      <c r="B3" s="2">
        <v>57377</v>
      </c>
      <c r="C3" s="2">
        <v>86504</v>
      </c>
      <c r="D3" s="2">
        <v>111632</v>
      </c>
      <c r="E3" s="2">
        <v>152602</v>
      </c>
      <c r="F3" s="2">
        <v>159879</v>
      </c>
      <c r="G3" s="2">
        <v>169313</v>
      </c>
      <c r="H3" s="2">
        <v>172929</v>
      </c>
      <c r="I3" s="2">
        <v>184610</v>
      </c>
      <c r="J3" s="2">
        <v>188874</v>
      </c>
      <c r="K3" s="2">
        <v>172643</v>
      </c>
      <c r="L3" s="2">
        <v>166675</v>
      </c>
      <c r="M3" s="2">
        <v>162646</v>
      </c>
      <c r="N3" s="2">
        <v>155129</v>
      </c>
      <c r="O3" s="2">
        <v>157234</v>
      </c>
      <c r="P3" s="2">
        <v>164489</v>
      </c>
      <c r="Q3" s="2">
        <v>171392</v>
      </c>
      <c r="R3" s="2">
        <v>161527</v>
      </c>
      <c r="S3" s="2">
        <v>171442</v>
      </c>
      <c r="T3" s="2">
        <v>150413</v>
      </c>
    </row>
    <row r="4" spans="1:20" x14ac:dyDescent="0.3">
      <c r="A4" t="s">
        <v>28</v>
      </c>
      <c r="B4" s="2">
        <v>103259</v>
      </c>
      <c r="C4" s="2">
        <v>105179</v>
      </c>
      <c r="D4" s="2">
        <v>109450</v>
      </c>
      <c r="E4" s="2">
        <v>106758</v>
      </c>
      <c r="F4" s="2">
        <v>102414</v>
      </c>
      <c r="G4" s="2">
        <v>74710</v>
      </c>
      <c r="H4" s="2">
        <v>70069</v>
      </c>
      <c r="I4" s="2">
        <v>69745</v>
      </c>
      <c r="J4" s="2">
        <v>71708</v>
      </c>
      <c r="K4" s="2">
        <v>65190</v>
      </c>
      <c r="L4" s="2">
        <v>59324</v>
      </c>
      <c r="M4" s="2">
        <v>52363</v>
      </c>
      <c r="N4" s="2">
        <v>43890</v>
      </c>
      <c r="O4" s="2">
        <v>39299</v>
      </c>
      <c r="P4" s="2">
        <v>37110</v>
      </c>
      <c r="Q4" s="2">
        <v>31387</v>
      </c>
      <c r="R4" s="2">
        <v>30802</v>
      </c>
      <c r="S4" s="2">
        <v>27747</v>
      </c>
      <c r="T4" s="2">
        <v>18065</v>
      </c>
    </row>
    <row r="5" spans="1:20" x14ac:dyDescent="0.3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x14ac:dyDescent="0.3">
      <c r="A6" t="s">
        <v>29</v>
      </c>
      <c r="B6" s="2">
        <f t="shared" ref="B6:I6" si="2">SUM(B7:B8)</f>
        <v>147425</v>
      </c>
      <c r="C6" s="2">
        <f t="shared" si="2"/>
        <v>180894</v>
      </c>
      <c r="D6" s="2">
        <f t="shared" si="2"/>
        <v>204908</v>
      </c>
      <c r="E6" s="2">
        <f t="shared" si="2"/>
        <v>219039</v>
      </c>
      <c r="F6" s="2">
        <f t="shared" si="2"/>
        <v>218270</v>
      </c>
      <c r="G6" s="2">
        <f t="shared" si="2"/>
        <v>204948</v>
      </c>
      <c r="H6" s="2">
        <f t="shared" si="2"/>
        <v>213471</v>
      </c>
      <c r="I6" s="2"/>
      <c r="J6" s="2">
        <f>SUM(J7:J8)</f>
        <v>221326</v>
      </c>
      <c r="K6" s="2">
        <f t="shared" ref="K6:T6" si="3">SUM(K7:K8)</f>
        <v>203289</v>
      </c>
      <c r="L6" s="2">
        <f t="shared" si="3"/>
        <v>193387</v>
      </c>
      <c r="M6" s="2">
        <f t="shared" si="3"/>
        <v>185804</v>
      </c>
      <c r="N6" s="2">
        <f t="shared" si="3"/>
        <v>176012</v>
      </c>
      <c r="O6" s="2">
        <f t="shared" si="3"/>
        <v>177581</v>
      </c>
      <c r="P6" s="2">
        <f t="shared" si="3"/>
        <v>182669</v>
      </c>
      <c r="Q6" s="2">
        <f t="shared" si="3"/>
        <v>187924</v>
      </c>
      <c r="R6" s="2">
        <f t="shared" si="3"/>
        <v>177421</v>
      </c>
      <c r="S6" s="2">
        <f t="shared" si="3"/>
        <v>183865</v>
      </c>
      <c r="T6" s="2">
        <f t="shared" si="3"/>
        <v>158922</v>
      </c>
    </row>
    <row r="7" spans="1:20" x14ac:dyDescent="0.3">
      <c r="A7" t="s">
        <v>30</v>
      </c>
      <c r="B7" s="2">
        <v>47974</v>
      </c>
      <c r="C7" s="2">
        <v>74669</v>
      </c>
      <c r="D7" s="2">
        <v>95522</v>
      </c>
      <c r="E7" s="2">
        <v>112312</v>
      </c>
      <c r="F7" s="2">
        <v>115059</v>
      </c>
      <c r="G7" s="2">
        <v>129652</v>
      </c>
      <c r="H7" s="2">
        <v>128443</v>
      </c>
      <c r="I7" s="2"/>
      <c r="J7" s="2">
        <v>149621</v>
      </c>
      <c r="K7" s="2">
        <v>138095</v>
      </c>
      <c r="L7" s="2">
        <v>134095</v>
      </c>
      <c r="M7" s="2">
        <v>133315</v>
      </c>
      <c r="N7" s="2">
        <v>132099</v>
      </c>
      <c r="O7" s="2">
        <v>138467</v>
      </c>
      <c r="P7" s="2">
        <v>146202</v>
      </c>
      <c r="Q7" s="2">
        <v>156612</v>
      </c>
      <c r="R7" s="2">
        <v>146605</v>
      </c>
      <c r="S7" s="2">
        <v>156125</v>
      </c>
      <c r="T7" s="2">
        <v>140856</v>
      </c>
    </row>
    <row r="8" spans="1:20" x14ac:dyDescent="0.3">
      <c r="A8" t="s">
        <v>31</v>
      </c>
      <c r="B8" s="2">
        <v>99451</v>
      </c>
      <c r="C8" s="2">
        <v>106225</v>
      </c>
      <c r="D8" s="2">
        <v>109386</v>
      </c>
      <c r="E8" s="2">
        <v>106727</v>
      </c>
      <c r="F8" s="2">
        <v>103211</v>
      </c>
      <c r="G8" s="2">
        <v>75296</v>
      </c>
      <c r="H8" s="2">
        <v>85028</v>
      </c>
      <c r="I8" s="2"/>
      <c r="J8" s="2">
        <v>71705</v>
      </c>
      <c r="K8" s="2">
        <v>65194</v>
      </c>
      <c r="L8" s="2">
        <v>59292</v>
      </c>
      <c r="M8" s="2">
        <v>52489</v>
      </c>
      <c r="N8" s="2">
        <v>43913</v>
      </c>
      <c r="O8" s="2">
        <v>39114</v>
      </c>
      <c r="P8" s="2">
        <v>36467</v>
      </c>
      <c r="Q8" s="2">
        <v>31312</v>
      </c>
      <c r="R8" s="2">
        <v>30816</v>
      </c>
      <c r="S8" s="2">
        <v>27740</v>
      </c>
      <c r="T8" s="2">
        <v>18066</v>
      </c>
    </row>
    <row r="9" spans="1:20" x14ac:dyDescent="0.3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x14ac:dyDescent="0.3">
      <c r="A10" t="s">
        <v>8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t="s">
        <v>32</v>
      </c>
      <c r="O10" s="2">
        <v>4638</v>
      </c>
      <c r="P10" s="2">
        <v>8558</v>
      </c>
      <c r="Q10" s="2">
        <v>10309</v>
      </c>
      <c r="R10" s="2">
        <v>9081</v>
      </c>
      <c r="S10" s="2">
        <v>12524</v>
      </c>
      <c r="T10" s="2">
        <v>13541</v>
      </c>
    </row>
    <row r="11" spans="1:20" x14ac:dyDescent="0.3">
      <c r="A11" t="s">
        <v>9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t="s">
        <v>33</v>
      </c>
      <c r="O11" s="2">
        <v>5204</v>
      </c>
      <c r="P11" s="2">
        <v>6637</v>
      </c>
      <c r="Q11" s="2">
        <v>7781</v>
      </c>
      <c r="R11" s="2">
        <v>7214</v>
      </c>
      <c r="S11" s="2">
        <v>9600</v>
      </c>
      <c r="T11" s="2">
        <v>7942</v>
      </c>
    </row>
    <row r="14" spans="1:20" x14ac:dyDescent="0.3">
      <c r="A14" s="1" t="s">
        <v>14</v>
      </c>
    </row>
    <row r="15" spans="1:20" x14ac:dyDescent="0.3">
      <c r="A15" t="s">
        <v>0</v>
      </c>
      <c r="B15" s="3"/>
      <c r="C15" s="3">
        <f t="shared" ref="C15:J15" si="4">(C2-B2)/B2</f>
        <v>0.19327547996713065</v>
      </c>
      <c r="D15" s="3">
        <f t="shared" si="4"/>
        <v>0.15337301690812435</v>
      </c>
      <c r="E15" s="3">
        <f t="shared" si="4"/>
        <v>0.17313937814928398</v>
      </c>
      <c r="F15" s="3">
        <f t="shared" si="4"/>
        <v>1.1308605798889574E-2</v>
      </c>
      <c r="G15" s="3">
        <f t="shared" si="4"/>
        <v>-6.9654927885990092E-2</v>
      </c>
      <c r="H15" s="3">
        <f t="shared" si="4"/>
        <v>-4.2004237305499894E-3</v>
      </c>
      <c r="I15" s="3">
        <f t="shared" si="4"/>
        <v>4.6737010181153754E-2</v>
      </c>
      <c r="J15" s="3">
        <f t="shared" si="4"/>
        <v>2.4481531717481474E-2</v>
      </c>
      <c r="K15" s="3">
        <f>(K2-J2)/J2</f>
        <v>-8.7300734509674502E-2</v>
      </c>
      <c r="L15" s="3">
        <f t="shared" ref="L15:T15" si="5">(L2-K2)/K2</f>
        <v>-4.9757603023970601E-2</v>
      </c>
      <c r="M15" s="3">
        <f t="shared" si="5"/>
        <v>-4.8628533754574134E-2</v>
      </c>
      <c r="N15" s="3">
        <f t="shared" si="5"/>
        <v>-7.4368979903166849E-2</v>
      </c>
      <c r="O15" s="3">
        <f t="shared" si="5"/>
        <v>-1.249126967776946E-2</v>
      </c>
      <c r="P15" s="3">
        <f t="shared" si="5"/>
        <v>2.5776841548238717E-2</v>
      </c>
      <c r="Q15" s="3">
        <f t="shared" si="5"/>
        <v>5.8532036369228022E-3</v>
      </c>
      <c r="R15" s="3">
        <f t="shared" si="5"/>
        <v>-5.1533935959838052E-2</v>
      </c>
      <c r="S15" s="3">
        <f t="shared" si="5"/>
        <v>3.5668047980283786E-2</v>
      </c>
      <c r="T15" s="3">
        <f t="shared" si="5"/>
        <v>-0.15418020071389485</v>
      </c>
    </row>
    <row r="16" spans="1:20" x14ac:dyDescent="0.3">
      <c r="A16" t="s">
        <v>16</v>
      </c>
      <c r="B16" s="3"/>
      <c r="C16" s="3">
        <f t="shared" ref="C16:J16" si="6">(C3-B3)/B3</f>
        <v>0.50764243512208729</v>
      </c>
      <c r="D16" s="3">
        <f t="shared" si="6"/>
        <v>0.29048367705539629</v>
      </c>
      <c r="E16" s="3">
        <f t="shared" si="6"/>
        <v>0.36700945965314608</v>
      </c>
      <c r="F16" s="3">
        <f t="shared" si="6"/>
        <v>4.7686137796359156E-2</v>
      </c>
      <c r="G16" s="3">
        <f t="shared" si="6"/>
        <v>5.9007124137629083E-2</v>
      </c>
      <c r="H16" s="3">
        <f t="shared" si="6"/>
        <v>2.1356895217732839E-2</v>
      </c>
      <c r="I16" s="3">
        <f t="shared" si="6"/>
        <v>6.7547953206229153E-2</v>
      </c>
      <c r="J16" s="3">
        <f t="shared" si="6"/>
        <v>2.3097340339093223E-2</v>
      </c>
      <c r="K16" s="3">
        <f t="shared" ref="K16:T16" si="7">(K3-J3)/J3</f>
        <v>-8.5935597276491207E-2</v>
      </c>
      <c r="L16" s="3">
        <f t="shared" si="7"/>
        <v>-3.4568444709603054E-2</v>
      </c>
      <c r="M16" s="3">
        <f t="shared" si="7"/>
        <v>-2.4172791360431978E-2</v>
      </c>
      <c r="N16" s="3">
        <f t="shared" si="7"/>
        <v>-4.6216937397784146E-2</v>
      </c>
      <c r="O16" s="3">
        <f t="shared" si="7"/>
        <v>1.3569351958692443E-2</v>
      </c>
      <c r="P16" s="3">
        <f t="shared" si="7"/>
        <v>4.6141419794700891E-2</v>
      </c>
      <c r="Q16" s="3">
        <f t="shared" si="7"/>
        <v>4.1966332095155302E-2</v>
      </c>
      <c r="R16" s="3">
        <f t="shared" si="7"/>
        <v>-5.7558112397311428E-2</v>
      </c>
      <c r="S16" s="3">
        <f t="shared" si="7"/>
        <v>6.138292669337015E-2</v>
      </c>
      <c r="T16" s="3">
        <f t="shared" si="7"/>
        <v>-0.12265955833459713</v>
      </c>
    </row>
    <row r="17" spans="1:20" x14ac:dyDescent="0.3">
      <c r="A17" t="s">
        <v>17</v>
      </c>
      <c r="B17" s="3"/>
      <c r="C17" s="3">
        <f t="shared" ref="C17:J17" si="8">(C4-B4)/B4</f>
        <v>1.8594020860167152E-2</v>
      </c>
      <c r="D17" s="3">
        <f t="shared" si="8"/>
        <v>4.0606965268732351E-2</v>
      </c>
      <c r="E17" s="3">
        <f t="shared" si="8"/>
        <v>-2.4595705801735951E-2</v>
      </c>
      <c r="F17" s="3">
        <f t="shared" si="8"/>
        <v>-4.0690159051312312E-2</v>
      </c>
      <c r="G17" s="3">
        <f t="shared" si="8"/>
        <v>-0.27050989122580898</v>
      </c>
      <c r="H17" s="3">
        <f t="shared" si="8"/>
        <v>-6.2120198099317361E-2</v>
      </c>
      <c r="I17" s="3">
        <f t="shared" si="8"/>
        <v>-4.6240134724343145E-3</v>
      </c>
      <c r="J17" s="3">
        <f t="shared" si="8"/>
        <v>2.8145386766076422E-2</v>
      </c>
      <c r="K17" s="3">
        <f t="shared" ref="K17:T17" si="9">(K4-J4)/J4</f>
        <v>-9.0896413231438614E-2</v>
      </c>
      <c r="L17" s="3">
        <f t="shared" si="9"/>
        <v>-8.9983126246356807E-2</v>
      </c>
      <c r="M17" s="3">
        <f t="shared" si="9"/>
        <v>-0.11733868248938036</v>
      </c>
      <c r="N17" s="3">
        <f t="shared" si="9"/>
        <v>-0.16181273036304261</v>
      </c>
      <c r="O17" s="3">
        <f t="shared" si="9"/>
        <v>-0.10460241512873092</v>
      </c>
      <c r="P17" s="3">
        <f t="shared" si="9"/>
        <v>-5.5701162879462585E-2</v>
      </c>
      <c r="Q17" s="3">
        <f t="shared" si="9"/>
        <v>-0.15421719213150095</v>
      </c>
      <c r="R17" s="3">
        <f t="shared" si="9"/>
        <v>-1.863828973778953E-2</v>
      </c>
      <c r="S17" s="3">
        <f t="shared" si="9"/>
        <v>-9.9181871307057981E-2</v>
      </c>
      <c r="T17" s="3">
        <f t="shared" si="9"/>
        <v>-0.34893862399538689</v>
      </c>
    </row>
    <row r="18" spans="1:20" x14ac:dyDescent="0.3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1:20" x14ac:dyDescent="0.3">
      <c r="A19" t="s">
        <v>1</v>
      </c>
      <c r="B19" s="3"/>
      <c r="C19" s="3">
        <f t="shared" ref="C19:J19" si="10">(C6-B6)/B6</f>
        <v>0.22702391046294726</v>
      </c>
      <c r="D19" s="3">
        <f t="shared" si="10"/>
        <v>0.13275177728393422</v>
      </c>
      <c r="E19" s="3">
        <f t="shared" si="10"/>
        <v>6.8962656411657913E-2</v>
      </c>
      <c r="F19" s="3">
        <f t="shared" si="10"/>
        <v>-3.5107903158798203E-3</v>
      </c>
      <c r="G19" s="3">
        <f t="shared" si="10"/>
        <v>-6.103449855683328E-2</v>
      </c>
      <c r="H19" s="3">
        <f t="shared" si="10"/>
        <v>4.1586158440189709E-2</v>
      </c>
      <c r="I19" s="5">
        <f t="shared" si="10"/>
        <v>-1</v>
      </c>
      <c r="J19" s="3" t="e">
        <f t="shared" si="10"/>
        <v>#DIV/0!</v>
      </c>
      <c r="K19" s="3">
        <f t="shared" ref="K19:T19" si="11">(K6-J6)/J6</f>
        <v>-8.1495170020693453E-2</v>
      </c>
      <c r="L19" s="3">
        <f t="shared" si="11"/>
        <v>-4.8708980810570172E-2</v>
      </c>
      <c r="M19" s="3">
        <f t="shared" si="11"/>
        <v>-3.9211529213442474E-2</v>
      </c>
      <c r="N19" s="3">
        <f t="shared" si="11"/>
        <v>-5.2700695356397063E-2</v>
      </c>
      <c r="O19" s="3">
        <f t="shared" si="11"/>
        <v>8.9141649432993211E-3</v>
      </c>
      <c r="P19" s="3">
        <f t="shared" si="11"/>
        <v>2.8651713865785192E-2</v>
      </c>
      <c r="Q19" s="3">
        <f t="shared" si="11"/>
        <v>2.8767880702253803E-2</v>
      </c>
      <c r="R19" s="3">
        <f t="shared" si="11"/>
        <v>-5.588961495072476E-2</v>
      </c>
      <c r="S19" s="3">
        <f t="shared" si="11"/>
        <v>3.6320390483651877E-2</v>
      </c>
      <c r="T19" s="3">
        <f t="shared" si="11"/>
        <v>-0.13565931525847769</v>
      </c>
    </row>
    <row r="20" spans="1:20" x14ac:dyDescent="0.3">
      <c r="A20" t="s">
        <v>16</v>
      </c>
      <c r="B20" s="3"/>
      <c r="C20" s="3">
        <f t="shared" ref="C20:J20" si="12">(C7-B7)/B7</f>
        <v>0.55644724225622211</v>
      </c>
      <c r="D20" s="3">
        <f t="shared" si="12"/>
        <v>0.2792725227336646</v>
      </c>
      <c r="E20" s="3">
        <f t="shared" si="12"/>
        <v>0.17577102656979543</v>
      </c>
      <c r="F20" s="3">
        <f t="shared" si="12"/>
        <v>2.4458650901061328E-2</v>
      </c>
      <c r="G20" s="3">
        <f t="shared" si="12"/>
        <v>0.12683058257068114</v>
      </c>
      <c r="H20" s="3">
        <f t="shared" si="12"/>
        <v>-9.3249622065220746E-3</v>
      </c>
      <c r="I20" s="5">
        <f t="shared" si="12"/>
        <v>-1</v>
      </c>
      <c r="J20" s="3" t="e">
        <f t="shared" si="12"/>
        <v>#DIV/0!</v>
      </c>
      <c r="K20" s="3">
        <f t="shared" ref="K20:T20" si="13">(K7-J7)/J7</f>
        <v>-7.7034640859237669E-2</v>
      </c>
      <c r="L20" s="3">
        <f t="shared" si="13"/>
        <v>-2.8965567182012382E-2</v>
      </c>
      <c r="M20" s="3">
        <f t="shared" si="13"/>
        <v>-5.8167716917111E-3</v>
      </c>
      <c r="N20" s="3">
        <f t="shared" si="13"/>
        <v>-9.1212541724487121E-3</v>
      </c>
      <c r="O20" s="3">
        <f t="shared" si="13"/>
        <v>4.8206269540269041E-2</v>
      </c>
      <c r="P20" s="3">
        <f t="shared" si="13"/>
        <v>5.5861685455740356E-2</v>
      </c>
      <c r="Q20" s="3">
        <f t="shared" si="13"/>
        <v>7.1202856322074931E-2</v>
      </c>
      <c r="R20" s="3">
        <f t="shared" si="13"/>
        <v>-6.389676397721758E-2</v>
      </c>
      <c r="S20" s="3">
        <f t="shared" si="13"/>
        <v>6.4936393710992121E-2</v>
      </c>
      <c r="T20" s="3">
        <f t="shared" si="13"/>
        <v>-9.7799839871897512E-2</v>
      </c>
    </row>
    <row r="21" spans="1:20" x14ac:dyDescent="0.3">
      <c r="A21" t="s">
        <v>17</v>
      </c>
      <c r="B21" s="3"/>
      <c r="C21" s="3">
        <f t="shared" ref="C21:J21" si="14">(C8-B8)/B8</f>
        <v>6.8113945561130609E-2</v>
      </c>
      <c r="D21" s="3">
        <f t="shared" si="14"/>
        <v>2.9757590021181453E-2</v>
      </c>
      <c r="E21" s="3">
        <f t="shared" si="14"/>
        <v>-2.4308412411094656E-2</v>
      </c>
      <c r="F21" s="3">
        <f t="shared" si="14"/>
        <v>-3.2943866125722636E-2</v>
      </c>
      <c r="G21" s="3">
        <f t="shared" si="14"/>
        <v>-0.27046535737469846</v>
      </c>
      <c r="H21" s="3">
        <f t="shared" si="14"/>
        <v>0.12924989375265619</v>
      </c>
      <c r="I21" s="5">
        <f t="shared" si="14"/>
        <v>-1</v>
      </c>
      <c r="J21" s="3" t="e">
        <f t="shared" si="14"/>
        <v>#DIV/0!</v>
      </c>
      <c r="K21" s="3">
        <f t="shared" ref="K21:T21" si="15">(K8-J8)/J8</f>
        <v>-9.0802593961369499E-2</v>
      </c>
      <c r="L21" s="3">
        <f t="shared" si="15"/>
        <v>-9.052980335613707E-2</v>
      </c>
      <c r="M21" s="3">
        <f t="shared" si="15"/>
        <v>-0.11473723267894488</v>
      </c>
      <c r="N21" s="3">
        <f t="shared" si="15"/>
        <v>-0.16338661433824231</v>
      </c>
      <c r="O21" s="3">
        <f t="shared" si="15"/>
        <v>-0.10928426661808575</v>
      </c>
      <c r="P21" s="3">
        <f t="shared" si="15"/>
        <v>-6.7673978626578715E-2</v>
      </c>
      <c r="Q21" s="3">
        <f t="shared" si="15"/>
        <v>-0.14136068226067403</v>
      </c>
      <c r="R21" s="3">
        <f t="shared" si="15"/>
        <v>-1.5840572304547777E-2</v>
      </c>
      <c r="S21" s="3">
        <f t="shared" si="15"/>
        <v>-9.9818276220145385E-2</v>
      </c>
      <c r="T21" s="3">
        <f t="shared" si="15"/>
        <v>-0.34873828406633023</v>
      </c>
    </row>
    <row r="22" spans="1:20" x14ac:dyDescent="0.3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0" x14ac:dyDescent="0.3">
      <c r="A23" t="s">
        <v>8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>
        <f t="shared" ref="P23:T23" si="16">(P10-O10)/O10</f>
        <v>0.84519189305735232</v>
      </c>
      <c r="Q23" s="3">
        <f t="shared" si="16"/>
        <v>0.20460387941107736</v>
      </c>
      <c r="R23" s="3">
        <f t="shared" si="16"/>
        <v>-0.11911921621883791</v>
      </c>
      <c r="S23" s="3">
        <f t="shared" si="16"/>
        <v>0.37914326616011451</v>
      </c>
      <c r="T23" s="3">
        <f t="shared" si="16"/>
        <v>8.1204088150750559E-2</v>
      </c>
    </row>
    <row r="24" spans="1:20" x14ac:dyDescent="0.3">
      <c r="A24" t="s">
        <v>9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>
        <f t="shared" ref="P24:T24" si="17">(P11-O11)/O11</f>
        <v>0.27536510376633361</v>
      </c>
      <c r="Q24" s="3">
        <f t="shared" si="17"/>
        <v>0.17236703329817687</v>
      </c>
      <c r="R24" s="3">
        <f t="shared" si="17"/>
        <v>-7.286981107826758E-2</v>
      </c>
      <c r="S24" s="3">
        <f t="shared" si="17"/>
        <v>0.33074577210978651</v>
      </c>
      <c r="T24" s="3">
        <f t="shared" si="17"/>
        <v>-0.17270833333333332</v>
      </c>
    </row>
    <row r="26" spans="1:20" x14ac:dyDescent="0.3">
      <c r="I26" s="2">
        <f t="shared" ref="I26" si="18">SUM(I27:I28)</f>
        <v>69160</v>
      </c>
    </row>
    <row r="27" spans="1:20" x14ac:dyDescent="0.3">
      <c r="I27" s="2">
        <v>53542</v>
      </c>
    </row>
    <row r="28" spans="1:20" x14ac:dyDescent="0.3">
      <c r="I28" s="2">
        <v>15618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Gould</dc:creator>
  <cp:lastModifiedBy>Christopher Gould</cp:lastModifiedBy>
  <dcterms:created xsi:type="dcterms:W3CDTF">2021-03-26T14:09:54Z</dcterms:created>
  <dcterms:modified xsi:type="dcterms:W3CDTF">2021-03-26T16:28:53Z</dcterms:modified>
</cp:coreProperties>
</file>