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Helpdesk\Borrowing &amp; Lending\FY17-18\"/>
    </mc:Choice>
  </mc:AlternateContent>
  <bookViews>
    <workbookView xWindow="0" yWindow="0" windowWidth="14370" windowHeight="7290" tabRatio="593" activeTab="12"/>
  </bookViews>
  <sheets>
    <sheet name="Jul" sheetId="5" r:id="rId1"/>
    <sheet name="Aug" sheetId="17" r:id="rId2"/>
    <sheet name="Sep" sheetId="18" r:id="rId3"/>
    <sheet name="Oct" sheetId="19" r:id="rId4"/>
    <sheet name="Nov" sheetId="20" r:id="rId5"/>
    <sheet name="Dec" sheetId="21" r:id="rId6"/>
    <sheet name="Jan" sheetId="22" r:id="rId7"/>
    <sheet name="Feb" sheetId="23" r:id="rId8"/>
    <sheet name="Mar" sheetId="24" r:id="rId9"/>
    <sheet name="Apr" sheetId="25" r:id="rId10"/>
    <sheet name="May" sheetId="26" r:id="rId11"/>
    <sheet name="Jun" sheetId="27" r:id="rId12"/>
    <sheet name="FYTD" sheetId="16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217" i="5" l="1"/>
  <c r="D217" i="5"/>
  <c r="CD216" i="5"/>
  <c r="D216" i="5"/>
  <c r="CD187" i="5" l="1"/>
  <c r="D187" i="5"/>
  <c r="CD186" i="5"/>
  <c r="D186" i="5"/>
  <c r="AA48" i="5"/>
  <c r="D168" i="5" l="1"/>
  <c r="D164" i="5"/>
  <c r="D136" i="5"/>
  <c r="D105" i="5"/>
  <c r="D103" i="5"/>
  <c r="D84" i="5"/>
  <c r="D52" i="5"/>
  <c r="D35" i="5"/>
  <c r="D31" i="5"/>
  <c r="D27" i="5"/>
  <c r="D16" i="5"/>
  <c r="D11" i="5"/>
  <c r="D119" i="5"/>
  <c r="D87" i="5"/>
  <c r="D83" i="5"/>
  <c r="D23" i="5"/>
  <c r="AT159" i="5" l="1"/>
  <c r="AS159" i="5"/>
  <c r="AR159" i="5"/>
  <c r="AQ159" i="5"/>
  <c r="AP159" i="5"/>
  <c r="AO159" i="5"/>
  <c r="AN159" i="5"/>
  <c r="AM159" i="5"/>
  <c r="AL159" i="5"/>
  <c r="AK159" i="5"/>
  <c r="AJ159" i="5"/>
  <c r="AI159" i="5"/>
  <c r="AH159" i="5"/>
  <c r="AG159" i="5"/>
  <c r="AF159" i="5"/>
  <c r="AE159" i="5"/>
  <c r="AD159" i="5"/>
  <c r="AC159" i="5"/>
  <c r="AB159" i="5"/>
  <c r="AA159" i="5"/>
  <c r="Z159" i="5"/>
  <c r="Y159" i="5"/>
  <c r="X159" i="5"/>
  <c r="W159" i="5"/>
  <c r="V159" i="5"/>
  <c r="U159" i="5"/>
  <c r="T159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G159" i="5"/>
  <c r="F159" i="5"/>
  <c r="E159" i="5"/>
  <c r="D159" i="5"/>
  <c r="C159" i="5"/>
  <c r="AT158" i="5"/>
  <c r="AS158" i="5"/>
  <c r="AR158" i="5"/>
  <c r="AQ158" i="5"/>
  <c r="AP158" i="5"/>
  <c r="AO158" i="5"/>
  <c r="AN158" i="5"/>
  <c r="AM158" i="5"/>
  <c r="AL158" i="5"/>
  <c r="AK158" i="5"/>
  <c r="AJ158" i="5"/>
  <c r="AI158" i="5"/>
  <c r="AH158" i="5"/>
  <c r="AG158" i="5"/>
  <c r="AF158" i="5"/>
  <c r="AE158" i="5"/>
  <c r="AD158" i="5"/>
  <c r="AC158" i="5"/>
  <c r="AB158" i="5"/>
  <c r="AA158" i="5"/>
  <c r="Z158" i="5"/>
  <c r="Y158" i="5"/>
  <c r="X158" i="5"/>
  <c r="W158" i="5"/>
  <c r="V158" i="5"/>
  <c r="U158" i="5"/>
  <c r="T158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C158" i="5"/>
  <c r="AT143" i="5"/>
  <c r="AS143" i="5"/>
  <c r="AR143" i="5"/>
  <c r="AQ143" i="5"/>
  <c r="AP143" i="5"/>
  <c r="AO143" i="5"/>
  <c r="AN143" i="5"/>
  <c r="AM143" i="5"/>
  <c r="AL143" i="5"/>
  <c r="AK143" i="5"/>
  <c r="AJ143" i="5"/>
  <c r="AI143" i="5"/>
  <c r="AH143" i="5"/>
  <c r="AG143" i="5"/>
  <c r="AF143" i="5"/>
  <c r="AE143" i="5"/>
  <c r="AD143" i="5"/>
  <c r="AC143" i="5"/>
  <c r="AB143" i="5"/>
  <c r="AA143" i="5"/>
  <c r="Z143" i="5"/>
  <c r="Y143" i="5"/>
  <c r="X143" i="5"/>
  <c r="W143" i="5"/>
  <c r="V143" i="5"/>
  <c r="U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C143" i="5"/>
  <c r="AT142" i="5"/>
  <c r="AS142" i="5"/>
  <c r="AR142" i="5"/>
  <c r="AQ142" i="5"/>
  <c r="AP142" i="5"/>
  <c r="AO142" i="5"/>
  <c r="AN142" i="5"/>
  <c r="AM142" i="5"/>
  <c r="AL142" i="5"/>
  <c r="AK142" i="5"/>
  <c r="AJ142" i="5"/>
  <c r="AI142" i="5"/>
  <c r="AH142" i="5"/>
  <c r="AG142" i="5"/>
  <c r="AF142" i="5"/>
  <c r="AE142" i="5"/>
  <c r="AD142" i="5"/>
  <c r="AC142" i="5"/>
  <c r="AB142" i="5"/>
  <c r="AA142" i="5"/>
  <c r="Z142" i="5"/>
  <c r="Y142" i="5"/>
  <c r="X142" i="5"/>
  <c r="W142" i="5"/>
  <c r="V142" i="5"/>
  <c r="U142" i="5"/>
  <c r="T142" i="5"/>
  <c r="S142" i="5"/>
  <c r="R142" i="5"/>
  <c r="Q142" i="5"/>
  <c r="P142" i="5"/>
  <c r="O142" i="5"/>
  <c r="N142" i="5"/>
  <c r="M142" i="5"/>
  <c r="L142" i="5"/>
  <c r="K142" i="5"/>
  <c r="J142" i="5"/>
  <c r="I142" i="5"/>
  <c r="H142" i="5"/>
  <c r="G142" i="5"/>
  <c r="F142" i="5"/>
  <c r="E142" i="5"/>
  <c r="D142" i="5"/>
  <c r="C142" i="5"/>
  <c r="AT101" i="5"/>
  <c r="AS101" i="5"/>
  <c r="AR101" i="5"/>
  <c r="AQ101" i="5"/>
  <c r="AP101" i="5"/>
  <c r="AO101" i="5"/>
  <c r="AN101" i="5"/>
  <c r="AM101" i="5"/>
  <c r="AL101" i="5"/>
  <c r="AK101" i="5"/>
  <c r="AJ101" i="5"/>
  <c r="AI101" i="5"/>
  <c r="AH101" i="5"/>
  <c r="AG101" i="5"/>
  <c r="AF101" i="5"/>
  <c r="AE101" i="5"/>
  <c r="AD101" i="5"/>
  <c r="AC101" i="5"/>
  <c r="AB101" i="5"/>
  <c r="AA101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AT99" i="5"/>
  <c r="AS99" i="5"/>
  <c r="AR99" i="5"/>
  <c r="AQ99" i="5"/>
  <c r="AP99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AT100" i="5"/>
  <c r="AS100" i="5"/>
  <c r="AR100" i="5"/>
  <c r="AQ100" i="5"/>
  <c r="AP100" i="5"/>
  <c r="AO100" i="5"/>
  <c r="AN100" i="5"/>
  <c r="AM100" i="5"/>
  <c r="AL100" i="5"/>
  <c r="AK100" i="5"/>
  <c r="AJ100" i="5"/>
  <c r="AI100" i="5"/>
  <c r="AH100" i="5"/>
  <c r="AG100" i="5"/>
  <c r="AF100" i="5"/>
  <c r="AE100" i="5"/>
  <c r="AD100" i="5"/>
  <c r="AC100" i="5"/>
  <c r="AB100" i="5"/>
  <c r="AA100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AT98" i="5"/>
  <c r="AS98" i="5"/>
  <c r="AR98" i="5"/>
  <c r="AQ98" i="5"/>
  <c r="AP98" i="5"/>
  <c r="AO98" i="5"/>
  <c r="AN98" i="5"/>
  <c r="AM98" i="5"/>
  <c r="AL98" i="5"/>
  <c r="AK98" i="5"/>
  <c r="AJ98" i="5"/>
  <c r="AI98" i="5"/>
  <c r="AH98" i="5"/>
  <c r="AG98" i="5"/>
  <c r="AF98" i="5"/>
  <c r="AE98" i="5"/>
  <c r="AD98" i="5"/>
  <c r="AC98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AT121" i="5"/>
  <c r="AS121" i="5"/>
  <c r="AR121" i="5"/>
  <c r="AQ121" i="5"/>
  <c r="AP121" i="5"/>
  <c r="AO121" i="5"/>
  <c r="AN121" i="5"/>
  <c r="AM121" i="5"/>
  <c r="AL121" i="5"/>
  <c r="AK121" i="5"/>
  <c r="AJ121" i="5"/>
  <c r="AI121" i="5"/>
  <c r="AH121" i="5"/>
  <c r="AG121" i="5"/>
  <c r="AF121" i="5"/>
  <c r="AE121" i="5"/>
  <c r="AD121" i="5"/>
  <c r="AC121" i="5"/>
  <c r="AB121" i="5"/>
  <c r="AA121" i="5"/>
  <c r="Z121" i="5"/>
  <c r="Y121" i="5"/>
  <c r="X121" i="5"/>
  <c r="W121" i="5"/>
  <c r="V121" i="5"/>
  <c r="U121" i="5"/>
  <c r="T121" i="5"/>
  <c r="S121" i="5"/>
  <c r="R121" i="5"/>
  <c r="Q121" i="5"/>
  <c r="P121" i="5"/>
  <c r="O121" i="5"/>
  <c r="N121" i="5"/>
  <c r="M121" i="5"/>
  <c r="L121" i="5"/>
  <c r="K121" i="5"/>
  <c r="J121" i="5"/>
  <c r="I121" i="5"/>
  <c r="H121" i="5"/>
  <c r="G121" i="5"/>
  <c r="F121" i="5"/>
  <c r="E121" i="5"/>
  <c r="D121" i="5"/>
  <c r="C121" i="5"/>
  <c r="AT120" i="5"/>
  <c r="AS120" i="5"/>
  <c r="AR120" i="5"/>
  <c r="AQ120" i="5"/>
  <c r="AP120" i="5"/>
  <c r="AO120" i="5"/>
  <c r="AN120" i="5"/>
  <c r="AM120" i="5"/>
  <c r="AL120" i="5"/>
  <c r="AK120" i="5"/>
  <c r="AJ120" i="5"/>
  <c r="AI120" i="5"/>
  <c r="AH120" i="5"/>
  <c r="AG120" i="5"/>
  <c r="AF120" i="5"/>
  <c r="AE120" i="5"/>
  <c r="AD120" i="5"/>
  <c r="AC120" i="5"/>
  <c r="AB120" i="5"/>
  <c r="AA120" i="5"/>
  <c r="Z120" i="5"/>
  <c r="Y120" i="5"/>
  <c r="X120" i="5"/>
  <c r="W120" i="5"/>
  <c r="V120" i="5"/>
  <c r="U120" i="5"/>
  <c r="T120" i="5"/>
  <c r="S120" i="5"/>
  <c r="R120" i="5"/>
  <c r="Q120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D120" i="5"/>
  <c r="C120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C23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C87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C105" i="5"/>
  <c r="AT83" i="5"/>
  <c r="AS83" i="5"/>
  <c r="AR83" i="5"/>
  <c r="AQ83" i="5"/>
  <c r="AP83" i="5"/>
  <c r="AO83" i="5"/>
  <c r="AN83" i="5"/>
  <c r="AM83" i="5"/>
  <c r="AL83" i="5"/>
  <c r="AK83" i="5"/>
  <c r="AJ83" i="5"/>
  <c r="AI83" i="5"/>
  <c r="AH83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C83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C31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C27" i="5"/>
  <c r="AT119" i="5"/>
  <c r="AS119" i="5"/>
  <c r="AR119" i="5"/>
  <c r="AQ119" i="5"/>
  <c r="AP119" i="5"/>
  <c r="AO119" i="5"/>
  <c r="AN119" i="5"/>
  <c r="AM119" i="5"/>
  <c r="AL119" i="5"/>
  <c r="AK119" i="5"/>
  <c r="AJ119" i="5"/>
  <c r="AI119" i="5"/>
  <c r="AH119" i="5"/>
  <c r="AG119" i="5"/>
  <c r="AF119" i="5"/>
  <c r="AE119" i="5"/>
  <c r="AD119" i="5"/>
  <c r="AC119" i="5"/>
  <c r="AB119" i="5"/>
  <c r="AA119" i="5"/>
  <c r="Z119" i="5"/>
  <c r="Y119" i="5"/>
  <c r="X119" i="5"/>
  <c r="W119" i="5"/>
  <c r="V119" i="5"/>
  <c r="U119" i="5"/>
  <c r="T119" i="5"/>
  <c r="S119" i="5"/>
  <c r="R119" i="5"/>
  <c r="Q119" i="5"/>
  <c r="P119" i="5"/>
  <c r="O119" i="5"/>
  <c r="N119" i="5"/>
  <c r="M119" i="5"/>
  <c r="L119" i="5"/>
  <c r="K119" i="5"/>
  <c r="J119" i="5"/>
  <c r="I119" i="5"/>
  <c r="H119" i="5"/>
  <c r="G119" i="5"/>
  <c r="F119" i="5"/>
  <c r="E119" i="5"/>
  <c r="C119" i="5"/>
  <c r="AT35" i="5"/>
  <c r="AS35" i="5"/>
  <c r="AR35" i="5"/>
  <c r="AQ35" i="5"/>
  <c r="AP35" i="5"/>
  <c r="AO35" i="5"/>
  <c r="AN35" i="5"/>
  <c r="AM35" i="5"/>
  <c r="AL35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C35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C11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C103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AT82" i="5"/>
  <c r="AS82" i="5"/>
  <c r="AR82" i="5"/>
  <c r="AQ82" i="5"/>
  <c r="AP82" i="5"/>
  <c r="AO82" i="5"/>
  <c r="AN82" i="5"/>
  <c r="AM82" i="5"/>
  <c r="AL82" i="5"/>
  <c r="AK82" i="5"/>
  <c r="AJ82" i="5"/>
  <c r="AI82" i="5"/>
  <c r="AH82" i="5"/>
  <c r="AG82" i="5"/>
  <c r="AF82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AT118" i="5"/>
  <c r="AS118" i="5"/>
  <c r="AR118" i="5"/>
  <c r="AQ118" i="5"/>
  <c r="AP118" i="5"/>
  <c r="AO118" i="5"/>
  <c r="AN118" i="5"/>
  <c r="AM118" i="5"/>
  <c r="AL118" i="5"/>
  <c r="AK118" i="5"/>
  <c r="AJ118" i="5"/>
  <c r="AI118" i="5"/>
  <c r="AH118" i="5"/>
  <c r="AG118" i="5"/>
  <c r="AF118" i="5"/>
  <c r="AE118" i="5"/>
  <c r="AD118" i="5"/>
  <c r="AC118" i="5"/>
  <c r="AB118" i="5"/>
  <c r="AA118" i="5"/>
  <c r="Z118" i="5"/>
  <c r="Y118" i="5"/>
  <c r="X118" i="5"/>
  <c r="W118" i="5"/>
  <c r="V118" i="5"/>
  <c r="U118" i="5"/>
  <c r="T118" i="5"/>
  <c r="S118" i="5"/>
  <c r="R118" i="5"/>
  <c r="Q118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D118" i="5"/>
  <c r="C118" i="5"/>
  <c r="AT34" i="5"/>
  <c r="AS34" i="5"/>
  <c r="AR34" i="5"/>
  <c r="AQ34" i="5"/>
  <c r="AP34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AT113" i="5"/>
  <c r="AS113" i="5"/>
  <c r="AR113" i="5"/>
  <c r="AQ113" i="5"/>
  <c r="AP113" i="5"/>
  <c r="AO113" i="5"/>
  <c r="AN113" i="5"/>
  <c r="AM113" i="5"/>
  <c r="AL113" i="5"/>
  <c r="AK113" i="5"/>
  <c r="AJ113" i="5"/>
  <c r="AI113" i="5"/>
  <c r="AH113" i="5"/>
  <c r="AG113" i="5"/>
  <c r="AF113" i="5"/>
  <c r="AE113" i="5"/>
  <c r="AD113" i="5"/>
  <c r="AC113" i="5"/>
  <c r="AB113" i="5"/>
  <c r="AA113" i="5"/>
  <c r="Z113" i="5"/>
  <c r="Y113" i="5"/>
  <c r="X113" i="5"/>
  <c r="W113" i="5"/>
  <c r="V113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AT112" i="5"/>
  <c r="AS112" i="5"/>
  <c r="AR112" i="5"/>
  <c r="AQ112" i="5"/>
  <c r="AP112" i="5"/>
  <c r="AO112" i="5"/>
  <c r="AN112" i="5"/>
  <c r="AM112" i="5"/>
  <c r="AL112" i="5"/>
  <c r="AK112" i="5"/>
  <c r="AJ112" i="5"/>
  <c r="AI112" i="5"/>
  <c r="AH112" i="5"/>
  <c r="AG112" i="5"/>
  <c r="AF112" i="5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AP187" i="5" l="1"/>
  <c r="AR187" i="5"/>
  <c r="L187" i="5"/>
  <c r="BH186" i="5"/>
  <c r="R186" i="5"/>
  <c r="AP186" i="5"/>
  <c r="BE186" i="5"/>
  <c r="AZ187" i="5"/>
  <c r="F187" i="5"/>
  <c r="P187" i="5"/>
  <c r="BA187" i="5"/>
  <c r="BA186" i="5"/>
  <c r="F186" i="5"/>
  <c r="P186" i="5"/>
  <c r="L186" i="5"/>
  <c r="BI187" i="5"/>
  <c r="BI186" i="5"/>
  <c r="J187" i="5"/>
  <c r="AU187" i="5"/>
  <c r="AX187" i="5"/>
  <c r="AY187" i="5"/>
  <c r="J186" i="5"/>
  <c r="AU186" i="5"/>
  <c r="AX186" i="5"/>
  <c r="AY186" i="5"/>
  <c r="BT187" i="5"/>
  <c r="BT186" i="5"/>
  <c r="CB187" i="5"/>
  <c r="CB186" i="5"/>
  <c r="BE187" i="5"/>
  <c r="R187" i="5"/>
  <c r="BH187" i="5"/>
  <c r="N187" i="5"/>
  <c r="AZ186" i="5"/>
  <c r="N186" i="5"/>
  <c r="AR186" i="5"/>
  <c r="AP216" i="5"/>
  <c r="F216" i="5"/>
  <c r="P216" i="5"/>
  <c r="L216" i="5"/>
  <c r="BI217" i="5"/>
  <c r="BI216" i="5"/>
  <c r="J217" i="5"/>
  <c r="AU217" i="5"/>
  <c r="AX217" i="5"/>
  <c r="AY217" i="5"/>
  <c r="J216" i="5"/>
  <c r="AU216" i="5"/>
  <c r="AX216" i="5"/>
  <c r="AY216" i="5"/>
  <c r="BT217" i="5"/>
  <c r="BT216" i="5"/>
  <c r="CB217" i="5"/>
  <c r="CB216" i="5"/>
  <c r="R216" i="5"/>
  <c r="AZ216" i="5"/>
  <c r="N216" i="5"/>
  <c r="AR216" i="5"/>
  <c r="BE217" i="5"/>
  <c r="BE216" i="5"/>
  <c r="AZ217" i="5"/>
  <c r="F217" i="5"/>
  <c r="R217" i="5"/>
  <c r="BH217" i="5"/>
  <c r="N217" i="5"/>
  <c r="P217" i="5"/>
  <c r="AP217" i="5"/>
  <c r="BA217" i="5"/>
  <c r="AR217" i="5"/>
  <c r="L217" i="5"/>
  <c r="BH216" i="5"/>
  <c r="BA216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AT133" i="5"/>
  <c r="AS133" i="5"/>
  <c r="AR133" i="5"/>
  <c r="AQ133" i="5"/>
  <c r="AP133" i="5"/>
  <c r="AO133" i="5"/>
  <c r="AN133" i="5"/>
  <c r="AM133" i="5"/>
  <c r="AL133" i="5"/>
  <c r="AK133" i="5"/>
  <c r="AJ133" i="5"/>
  <c r="AI133" i="5"/>
  <c r="AH133" i="5"/>
  <c r="AG133" i="5"/>
  <c r="AF133" i="5"/>
  <c r="AE133" i="5"/>
  <c r="AD133" i="5"/>
  <c r="AC133" i="5"/>
  <c r="AB133" i="5"/>
  <c r="AA133" i="5"/>
  <c r="Z133" i="5"/>
  <c r="Y133" i="5"/>
  <c r="X133" i="5"/>
  <c r="W133" i="5"/>
  <c r="V133" i="5"/>
  <c r="U133" i="5"/>
  <c r="T133" i="5"/>
  <c r="S133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C13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AT145" i="5"/>
  <c r="AS145" i="5"/>
  <c r="AR145" i="5"/>
  <c r="AQ145" i="5"/>
  <c r="AP145" i="5"/>
  <c r="AO145" i="5"/>
  <c r="AN145" i="5"/>
  <c r="AM145" i="5"/>
  <c r="AL145" i="5"/>
  <c r="AK145" i="5"/>
  <c r="AJ145" i="5"/>
  <c r="AI145" i="5"/>
  <c r="AH145" i="5"/>
  <c r="AG145" i="5"/>
  <c r="AF145" i="5"/>
  <c r="AE145" i="5"/>
  <c r="AD145" i="5"/>
  <c r="AC145" i="5"/>
  <c r="AB145" i="5"/>
  <c r="AA145" i="5"/>
  <c r="Z145" i="5"/>
  <c r="Y145" i="5"/>
  <c r="X145" i="5"/>
  <c r="W145" i="5"/>
  <c r="V145" i="5"/>
  <c r="U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C145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AT132" i="5"/>
  <c r="AS132" i="5"/>
  <c r="AR132" i="5"/>
  <c r="AQ132" i="5"/>
  <c r="AP132" i="5"/>
  <c r="AO132" i="5"/>
  <c r="AN132" i="5"/>
  <c r="AM132" i="5"/>
  <c r="AL132" i="5"/>
  <c r="AK132" i="5"/>
  <c r="AJ132" i="5"/>
  <c r="AI132" i="5"/>
  <c r="AH132" i="5"/>
  <c r="AG132" i="5"/>
  <c r="AF132" i="5"/>
  <c r="AE132" i="5"/>
  <c r="AD132" i="5"/>
  <c r="AC132" i="5"/>
  <c r="AB132" i="5"/>
  <c r="AA132" i="5"/>
  <c r="Z132" i="5"/>
  <c r="Y132" i="5"/>
  <c r="X132" i="5"/>
  <c r="W132" i="5"/>
  <c r="V132" i="5"/>
  <c r="U132" i="5"/>
  <c r="T132" i="5"/>
  <c r="S132" i="5"/>
  <c r="R132" i="5"/>
  <c r="Q132" i="5"/>
  <c r="P132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C13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AT144" i="5"/>
  <c r="AS144" i="5"/>
  <c r="AR144" i="5"/>
  <c r="AQ144" i="5"/>
  <c r="AP144" i="5"/>
  <c r="AO144" i="5"/>
  <c r="AN144" i="5"/>
  <c r="AM144" i="5"/>
  <c r="AL144" i="5"/>
  <c r="AK144" i="5"/>
  <c r="AJ144" i="5"/>
  <c r="AI144" i="5"/>
  <c r="AH144" i="5"/>
  <c r="AG144" i="5"/>
  <c r="AF144" i="5"/>
  <c r="AE144" i="5"/>
  <c r="AD144" i="5"/>
  <c r="AC144" i="5"/>
  <c r="AB144" i="5"/>
  <c r="AA144" i="5"/>
  <c r="Z144" i="5"/>
  <c r="Y144" i="5"/>
  <c r="X144" i="5"/>
  <c r="W144" i="5"/>
  <c r="V144" i="5"/>
  <c r="U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C144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BB186" i="5" l="1"/>
  <c r="BU187" i="5"/>
  <c r="G187" i="5"/>
  <c r="BO187" i="5"/>
  <c r="AT187" i="5"/>
  <c r="BU186" i="5"/>
  <c r="G186" i="5"/>
  <c r="BO186" i="5"/>
  <c r="AT186" i="5"/>
  <c r="BB187" i="5"/>
  <c r="BB217" i="5"/>
  <c r="G217" i="5"/>
  <c r="BO217" i="5"/>
  <c r="AT217" i="5"/>
  <c r="BU216" i="5"/>
  <c r="BO216" i="5"/>
  <c r="AT216" i="5"/>
  <c r="BB216" i="5"/>
  <c r="BU217" i="5"/>
  <c r="G216" i="5"/>
  <c r="AU106" i="5"/>
  <c r="AU107" i="5"/>
  <c r="AT81" i="5"/>
  <c r="AS81" i="5"/>
  <c r="AR81" i="5"/>
  <c r="AQ81" i="5"/>
  <c r="AP81" i="5"/>
  <c r="AO81" i="5"/>
  <c r="AN81" i="5"/>
  <c r="AM81" i="5"/>
  <c r="AL81" i="5"/>
  <c r="AK81" i="5"/>
  <c r="AJ81" i="5"/>
  <c r="AI81" i="5"/>
  <c r="AH81" i="5"/>
  <c r="AG81" i="5"/>
  <c r="AF81" i="5"/>
  <c r="AE81" i="5"/>
  <c r="AD81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AT157" i="5"/>
  <c r="AS157" i="5"/>
  <c r="AR157" i="5"/>
  <c r="AQ157" i="5"/>
  <c r="AP157" i="5"/>
  <c r="AO157" i="5"/>
  <c r="AN157" i="5"/>
  <c r="AM157" i="5"/>
  <c r="AL157" i="5"/>
  <c r="AK157" i="5"/>
  <c r="AJ157" i="5"/>
  <c r="AI157" i="5"/>
  <c r="AH157" i="5"/>
  <c r="AG157" i="5"/>
  <c r="AF157" i="5"/>
  <c r="AE157" i="5"/>
  <c r="AD157" i="5"/>
  <c r="AC157" i="5"/>
  <c r="AB157" i="5"/>
  <c r="AA157" i="5"/>
  <c r="Z157" i="5"/>
  <c r="Y157" i="5"/>
  <c r="X157" i="5"/>
  <c r="W157" i="5"/>
  <c r="V157" i="5"/>
  <c r="U157" i="5"/>
  <c r="T157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D157" i="5"/>
  <c r="C157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AT155" i="5"/>
  <c r="AS155" i="5"/>
  <c r="AR155" i="5"/>
  <c r="AQ155" i="5"/>
  <c r="AP155" i="5"/>
  <c r="AO155" i="5"/>
  <c r="AN155" i="5"/>
  <c r="AM155" i="5"/>
  <c r="AL155" i="5"/>
  <c r="AK155" i="5"/>
  <c r="AJ155" i="5"/>
  <c r="AI155" i="5"/>
  <c r="AH155" i="5"/>
  <c r="AG155" i="5"/>
  <c r="AF155" i="5"/>
  <c r="AE155" i="5"/>
  <c r="AD155" i="5"/>
  <c r="AC155" i="5"/>
  <c r="AB155" i="5"/>
  <c r="AA155" i="5"/>
  <c r="Z155" i="5"/>
  <c r="Y155" i="5"/>
  <c r="X155" i="5"/>
  <c r="W155" i="5"/>
  <c r="V155" i="5"/>
  <c r="U155" i="5"/>
  <c r="T155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C155" i="5"/>
  <c r="AT153" i="5"/>
  <c r="AS153" i="5"/>
  <c r="AR153" i="5"/>
  <c r="AQ153" i="5"/>
  <c r="AP153" i="5"/>
  <c r="AO153" i="5"/>
  <c r="AN153" i="5"/>
  <c r="AM153" i="5"/>
  <c r="AL153" i="5"/>
  <c r="AK153" i="5"/>
  <c r="AJ153" i="5"/>
  <c r="AI153" i="5"/>
  <c r="AH153" i="5"/>
  <c r="AG153" i="5"/>
  <c r="AF153" i="5"/>
  <c r="AE153" i="5"/>
  <c r="AD153" i="5"/>
  <c r="AC153" i="5"/>
  <c r="AB153" i="5"/>
  <c r="AA153" i="5"/>
  <c r="Z153" i="5"/>
  <c r="Y153" i="5"/>
  <c r="X153" i="5"/>
  <c r="W153" i="5"/>
  <c r="V153" i="5"/>
  <c r="U153" i="5"/>
  <c r="T153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D153" i="5"/>
  <c r="C153" i="5"/>
  <c r="AT151" i="5"/>
  <c r="AS151" i="5"/>
  <c r="AR151" i="5"/>
  <c r="AQ151" i="5"/>
  <c r="AP151" i="5"/>
  <c r="AO151" i="5"/>
  <c r="AN151" i="5"/>
  <c r="AM151" i="5"/>
  <c r="AL151" i="5"/>
  <c r="AK151" i="5"/>
  <c r="AJ151" i="5"/>
  <c r="AI151" i="5"/>
  <c r="AH151" i="5"/>
  <c r="AG151" i="5"/>
  <c r="AF151" i="5"/>
  <c r="AE151" i="5"/>
  <c r="AD151" i="5"/>
  <c r="AC151" i="5"/>
  <c r="AB151" i="5"/>
  <c r="AA151" i="5"/>
  <c r="Z151" i="5"/>
  <c r="Y151" i="5"/>
  <c r="X151" i="5"/>
  <c r="W151" i="5"/>
  <c r="V151" i="5"/>
  <c r="U151" i="5"/>
  <c r="T151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D151" i="5"/>
  <c r="C151" i="5"/>
  <c r="AT149" i="5"/>
  <c r="AS149" i="5"/>
  <c r="AR149" i="5"/>
  <c r="AQ149" i="5"/>
  <c r="AP149" i="5"/>
  <c r="AO149" i="5"/>
  <c r="AN149" i="5"/>
  <c r="AM149" i="5"/>
  <c r="AL149" i="5"/>
  <c r="AK149" i="5"/>
  <c r="AJ149" i="5"/>
  <c r="AI149" i="5"/>
  <c r="AH149" i="5"/>
  <c r="AG149" i="5"/>
  <c r="AF149" i="5"/>
  <c r="AE149" i="5"/>
  <c r="AD149" i="5"/>
  <c r="AC149" i="5"/>
  <c r="AB149" i="5"/>
  <c r="AA149" i="5"/>
  <c r="Z149" i="5"/>
  <c r="Y149" i="5"/>
  <c r="X149" i="5"/>
  <c r="W149" i="5"/>
  <c r="V149" i="5"/>
  <c r="U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C149" i="5"/>
  <c r="AT147" i="5"/>
  <c r="AS147" i="5"/>
  <c r="AR147" i="5"/>
  <c r="AQ147" i="5"/>
  <c r="AP147" i="5"/>
  <c r="AO147" i="5"/>
  <c r="AN147" i="5"/>
  <c r="AM147" i="5"/>
  <c r="AL147" i="5"/>
  <c r="AK147" i="5"/>
  <c r="AJ147" i="5"/>
  <c r="AI147" i="5"/>
  <c r="AH147" i="5"/>
  <c r="AG147" i="5"/>
  <c r="AF147" i="5"/>
  <c r="AE147" i="5"/>
  <c r="AD147" i="5"/>
  <c r="AC147" i="5"/>
  <c r="AB147" i="5"/>
  <c r="AA147" i="5"/>
  <c r="Z147" i="5"/>
  <c r="Y147" i="5"/>
  <c r="X147" i="5"/>
  <c r="W147" i="5"/>
  <c r="V147" i="5"/>
  <c r="U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C147" i="5"/>
  <c r="AT156" i="5"/>
  <c r="AS156" i="5"/>
  <c r="AR156" i="5"/>
  <c r="AQ156" i="5"/>
  <c r="AP156" i="5"/>
  <c r="AO156" i="5"/>
  <c r="AN156" i="5"/>
  <c r="AM156" i="5"/>
  <c r="AL156" i="5"/>
  <c r="AK156" i="5"/>
  <c r="AJ156" i="5"/>
  <c r="AI156" i="5"/>
  <c r="AH156" i="5"/>
  <c r="AG156" i="5"/>
  <c r="AF156" i="5"/>
  <c r="AE156" i="5"/>
  <c r="AD156" i="5"/>
  <c r="AC156" i="5"/>
  <c r="AB156" i="5"/>
  <c r="AA156" i="5"/>
  <c r="Z156" i="5"/>
  <c r="Y156" i="5"/>
  <c r="X156" i="5"/>
  <c r="W156" i="5"/>
  <c r="V156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C156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AT154" i="5"/>
  <c r="AS154" i="5"/>
  <c r="AR154" i="5"/>
  <c r="AQ154" i="5"/>
  <c r="AP154" i="5"/>
  <c r="AO154" i="5"/>
  <c r="AN154" i="5"/>
  <c r="AM154" i="5"/>
  <c r="AL154" i="5"/>
  <c r="AK154" i="5"/>
  <c r="AJ154" i="5"/>
  <c r="AI154" i="5"/>
  <c r="AH154" i="5"/>
  <c r="AG154" i="5"/>
  <c r="AF154" i="5"/>
  <c r="AE154" i="5"/>
  <c r="AD154" i="5"/>
  <c r="AC154" i="5"/>
  <c r="AB154" i="5"/>
  <c r="AA154" i="5"/>
  <c r="Z154" i="5"/>
  <c r="Y154" i="5"/>
  <c r="X154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C154" i="5"/>
  <c r="AT152" i="5"/>
  <c r="AS152" i="5"/>
  <c r="AR152" i="5"/>
  <c r="AQ152" i="5"/>
  <c r="AP152" i="5"/>
  <c r="AO152" i="5"/>
  <c r="AN152" i="5"/>
  <c r="AM152" i="5"/>
  <c r="AL152" i="5"/>
  <c r="AK152" i="5"/>
  <c r="AJ152" i="5"/>
  <c r="AI152" i="5"/>
  <c r="AH152" i="5"/>
  <c r="AG152" i="5"/>
  <c r="AF152" i="5"/>
  <c r="AE152" i="5"/>
  <c r="AD152" i="5"/>
  <c r="AC152" i="5"/>
  <c r="AB152" i="5"/>
  <c r="AA152" i="5"/>
  <c r="Z152" i="5"/>
  <c r="Y152" i="5"/>
  <c r="X152" i="5"/>
  <c r="W152" i="5"/>
  <c r="V152" i="5"/>
  <c r="U152" i="5"/>
  <c r="T152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D152" i="5"/>
  <c r="C152" i="5"/>
  <c r="AT150" i="5"/>
  <c r="AS150" i="5"/>
  <c r="AR150" i="5"/>
  <c r="AQ150" i="5"/>
  <c r="AP150" i="5"/>
  <c r="AO150" i="5"/>
  <c r="AN150" i="5"/>
  <c r="AM150" i="5"/>
  <c r="AL150" i="5"/>
  <c r="AK150" i="5"/>
  <c r="AJ150" i="5"/>
  <c r="AI150" i="5"/>
  <c r="AH150" i="5"/>
  <c r="AG150" i="5"/>
  <c r="AF150" i="5"/>
  <c r="AE150" i="5"/>
  <c r="AD150" i="5"/>
  <c r="AC150" i="5"/>
  <c r="AB150" i="5"/>
  <c r="AA150" i="5"/>
  <c r="Z150" i="5"/>
  <c r="Y150" i="5"/>
  <c r="X150" i="5"/>
  <c r="W150" i="5"/>
  <c r="V150" i="5"/>
  <c r="U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C150" i="5"/>
  <c r="AT148" i="5"/>
  <c r="AS148" i="5"/>
  <c r="AR148" i="5"/>
  <c r="AQ148" i="5"/>
  <c r="AP148" i="5"/>
  <c r="AO148" i="5"/>
  <c r="AN148" i="5"/>
  <c r="AM148" i="5"/>
  <c r="AL148" i="5"/>
  <c r="AK148" i="5"/>
  <c r="AJ148" i="5"/>
  <c r="AI148" i="5"/>
  <c r="AH148" i="5"/>
  <c r="AG148" i="5"/>
  <c r="AF148" i="5"/>
  <c r="AE148" i="5"/>
  <c r="AD148" i="5"/>
  <c r="AC148" i="5"/>
  <c r="AB148" i="5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AT146" i="5"/>
  <c r="AS146" i="5"/>
  <c r="AR146" i="5"/>
  <c r="AQ146" i="5"/>
  <c r="AP146" i="5"/>
  <c r="AO146" i="5"/>
  <c r="AN146" i="5"/>
  <c r="AM146" i="5"/>
  <c r="AL146" i="5"/>
  <c r="AK146" i="5"/>
  <c r="AJ146" i="5"/>
  <c r="AI146" i="5"/>
  <c r="AH146" i="5"/>
  <c r="AG146" i="5"/>
  <c r="AF146" i="5"/>
  <c r="AE146" i="5"/>
  <c r="AD146" i="5"/>
  <c r="AC146" i="5"/>
  <c r="AB146" i="5"/>
  <c r="AA146" i="5"/>
  <c r="Z146" i="5"/>
  <c r="Y146" i="5"/>
  <c r="X146" i="5"/>
  <c r="W146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AT141" i="5"/>
  <c r="AS141" i="5"/>
  <c r="AR141" i="5"/>
  <c r="AQ141" i="5"/>
  <c r="AP141" i="5"/>
  <c r="AO141" i="5"/>
  <c r="AN141" i="5"/>
  <c r="AM141" i="5"/>
  <c r="AL141" i="5"/>
  <c r="AK141" i="5"/>
  <c r="AJ141" i="5"/>
  <c r="AI141" i="5"/>
  <c r="AH141" i="5"/>
  <c r="AG141" i="5"/>
  <c r="AF141" i="5"/>
  <c r="AE141" i="5"/>
  <c r="AD141" i="5"/>
  <c r="AC141" i="5"/>
  <c r="AB141" i="5"/>
  <c r="AA141" i="5"/>
  <c r="Z141" i="5"/>
  <c r="Y141" i="5"/>
  <c r="X141" i="5"/>
  <c r="W141" i="5"/>
  <c r="V141" i="5"/>
  <c r="U141" i="5"/>
  <c r="T141" i="5"/>
  <c r="S141" i="5"/>
  <c r="R141" i="5"/>
  <c r="Q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D141" i="5"/>
  <c r="C141" i="5"/>
  <c r="AT95" i="5"/>
  <c r="AS95" i="5"/>
  <c r="AR95" i="5"/>
  <c r="AQ95" i="5"/>
  <c r="AP95" i="5"/>
  <c r="AO95" i="5"/>
  <c r="AN95" i="5"/>
  <c r="AM95" i="5"/>
  <c r="AL95" i="5"/>
  <c r="AK95" i="5"/>
  <c r="AJ95" i="5"/>
  <c r="AI95" i="5"/>
  <c r="AH95" i="5"/>
  <c r="AG95" i="5"/>
  <c r="AF95" i="5"/>
  <c r="AE95" i="5"/>
  <c r="AD95" i="5"/>
  <c r="AC95" i="5"/>
  <c r="AB95" i="5"/>
  <c r="AA95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AT135" i="5"/>
  <c r="AS135" i="5"/>
  <c r="AR135" i="5"/>
  <c r="AQ135" i="5"/>
  <c r="AP135" i="5"/>
  <c r="AO135" i="5"/>
  <c r="AN135" i="5"/>
  <c r="AM135" i="5"/>
  <c r="AL135" i="5"/>
  <c r="AK135" i="5"/>
  <c r="AJ135" i="5"/>
  <c r="AI135" i="5"/>
  <c r="AH135" i="5"/>
  <c r="AG135" i="5"/>
  <c r="AF135" i="5"/>
  <c r="AE135" i="5"/>
  <c r="AD135" i="5"/>
  <c r="AC135" i="5"/>
  <c r="AB135" i="5"/>
  <c r="AA135" i="5"/>
  <c r="Z135" i="5"/>
  <c r="Y135" i="5"/>
  <c r="X135" i="5"/>
  <c r="W135" i="5"/>
  <c r="V135" i="5"/>
  <c r="U135" i="5"/>
  <c r="T135" i="5"/>
  <c r="S135" i="5"/>
  <c r="R135" i="5"/>
  <c r="Q135" i="5"/>
  <c r="P135" i="5"/>
  <c r="O135" i="5"/>
  <c r="N135" i="5"/>
  <c r="M135" i="5"/>
  <c r="L135" i="5"/>
  <c r="K135" i="5"/>
  <c r="J135" i="5"/>
  <c r="I135" i="5"/>
  <c r="H135" i="5"/>
  <c r="G135" i="5"/>
  <c r="F135" i="5"/>
  <c r="E135" i="5"/>
  <c r="D135" i="5"/>
  <c r="C13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AT41" i="5"/>
  <c r="AS41" i="5"/>
  <c r="AR41" i="5"/>
  <c r="AQ41" i="5"/>
  <c r="AP41" i="5"/>
  <c r="AO41" i="5"/>
  <c r="AN41" i="5"/>
  <c r="AM41" i="5"/>
  <c r="AL41" i="5"/>
  <c r="AK41" i="5"/>
  <c r="AJ41" i="5"/>
  <c r="AI41" i="5"/>
  <c r="AH41" i="5"/>
  <c r="AG41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AT140" i="5"/>
  <c r="AS140" i="5"/>
  <c r="AR140" i="5"/>
  <c r="AQ140" i="5"/>
  <c r="AP140" i="5"/>
  <c r="AO140" i="5"/>
  <c r="AN140" i="5"/>
  <c r="AM140" i="5"/>
  <c r="AL140" i="5"/>
  <c r="AK140" i="5"/>
  <c r="AJ140" i="5"/>
  <c r="AI140" i="5"/>
  <c r="AH140" i="5"/>
  <c r="AG140" i="5"/>
  <c r="AF140" i="5"/>
  <c r="AE140" i="5"/>
  <c r="AD140" i="5"/>
  <c r="AC140" i="5"/>
  <c r="AB140" i="5"/>
  <c r="AA140" i="5"/>
  <c r="Z140" i="5"/>
  <c r="Y140" i="5"/>
  <c r="X140" i="5"/>
  <c r="W140" i="5"/>
  <c r="V140" i="5"/>
  <c r="U140" i="5"/>
  <c r="T140" i="5"/>
  <c r="S140" i="5"/>
  <c r="R140" i="5"/>
  <c r="Q140" i="5"/>
  <c r="P140" i="5"/>
  <c r="O140" i="5"/>
  <c r="N140" i="5"/>
  <c r="M140" i="5"/>
  <c r="L140" i="5"/>
  <c r="K140" i="5"/>
  <c r="J140" i="5"/>
  <c r="I140" i="5"/>
  <c r="H140" i="5"/>
  <c r="G140" i="5"/>
  <c r="F140" i="5"/>
  <c r="E140" i="5"/>
  <c r="D140" i="5"/>
  <c r="C140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AT134" i="5"/>
  <c r="AS134" i="5"/>
  <c r="AR134" i="5"/>
  <c r="AQ134" i="5"/>
  <c r="AP134" i="5"/>
  <c r="AO134" i="5"/>
  <c r="AN134" i="5"/>
  <c r="AM134" i="5"/>
  <c r="AL134" i="5"/>
  <c r="AK134" i="5"/>
  <c r="AJ134" i="5"/>
  <c r="AI134" i="5"/>
  <c r="AH134" i="5"/>
  <c r="AG134" i="5"/>
  <c r="AF134" i="5"/>
  <c r="AE134" i="5"/>
  <c r="AD134" i="5"/>
  <c r="AC134" i="5"/>
  <c r="AB134" i="5"/>
  <c r="AA134" i="5"/>
  <c r="Z134" i="5"/>
  <c r="Y134" i="5"/>
  <c r="X134" i="5"/>
  <c r="W134" i="5"/>
  <c r="V134" i="5"/>
  <c r="U134" i="5"/>
  <c r="T134" i="5"/>
  <c r="S134" i="5"/>
  <c r="R134" i="5"/>
  <c r="Q134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C134" i="5"/>
  <c r="AT4" i="5"/>
  <c r="AS4" i="5"/>
  <c r="AR4" i="5"/>
  <c r="AQ4" i="5"/>
  <c r="AP4" i="5"/>
  <c r="AO4" i="5"/>
  <c r="AN4" i="5"/>
  <c r="AM4" i="5"/>
  <c r="AL4" i="5"/>
  <c r="AK4" i="5"/>
  <c r="AJ4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AT40" i="5"/>
  <c r="AS40" i="5"/>
  <c r="AR40" i="5"/>
  <c r="AQ40" i="5"/>
  <c r="AP40" i="5"/>
  <c r="AO40" i="5"/>
  <c r="AN40" i="5"/>
  <c r="AM40" i="5"/>
  <c r="AL40" i="5"/>
  <c r="AK40" i="5"/>
  <c r="AJ40" i="5"/>
  <c r="AI40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P187" i="5" l="1"/>
  <c r="BS187" i="5"/>
  <c r="O186" i="5"/>
  <c r="U186" i="5"/>
  <c r="BS186" i="5"/>
  <c r="BV187" i="5"/>
  <c r="BZ187" i="5"/>
  <c r="AS187" i="5"/>
  <c r="CA187" i="5"/>
  <c r="BY186" i="5"/>
  <c r="BZ186" i="5"/>
  <c r="AO186" i="5"/>
  <c r="O187" i="5"/>
  <c r="U187" i="5"/>
  <c r="AV187" i="5"/>
  <c r="BP186" i="5"/>
  <c r="AV186" i="5"/>
  <c r="BW187" i="5"/>
  <c r="BX187" i="5"/>
  <c r="BY187" i="5"/>
  <c r="BV186" i="5"/>
  <c r="BW186" i="5"/>
  <c r="BX186" i="5"/>
  <c r="AS186" i="5"/>
  <c r="CA186" i="5"/>
  <c r="AO187" i="5"/>
  <c r="O217" i="5"/>
  <c r="U217" i="5"/>
  <c r="BP217" i="5"/>
  <c r="AV217" i="5"/>
  <c r="BS217" i="5"/>
  <c r="O216" i="5"/>
  <c r="U216" i="5"/>
  <c r="BP216" i="5"/>
  <c r="AV216" i="5"/>
  <c r="BS216" i="5"/>
  <c r="BV217" i="5"/>
  <c r="BW217" i="5"/>
  <c r="BX217" i="5"/>
  <c r="BY217" i="5"/>
  <c r="BZ217" i="5"/>
  <c r="AS217" i="5"/>
  <c r="CA217" i="5"/>
  <c r="BV216" i="5"/>
  <c r="BW216" i="5"/>
  <c r="BX216" i="5"/>
  <c r="BY216" i="5"/>
  <c r="BZ216" i="5"/>
  <c r="AS216" i="5"/>
  <c r="CA216" i="5"/>
  <c r="AO217" i="5"/>
  <c r="AO216" i="5"/>
  <c r="C185" i="5"/>
  <c r="C217" i="5"/>
  <c r="C216" i="5"/>
  <c r="C187" i="5"/>
  <c r="C186" i="5"/>
  <c r="AT167" i="5"/>
  <c r="AS167" i="5"/>
  <c r="AR167" i="5"/>
  <c r="AQ167" i="5"/>
  <c r="AP167" i="5"/>
  <c r="AO167" i="5"/>
  <c r="AN167" i="5"/>
  <c r="AM167" i="5"/>
  <c r="AL167" i="5"/>
  <c r="AK167" i="5"/>
  <c r="AJ167" i="5"/>
  <c r="AI167" i="5"/>
  <c r="AH167" i="5"/>
  <c r="AG167" i="5"/>
  <c r="AF167" i="5"/>
  <c r="AE167" i="5"/>
  <c r="AD167" i="5"/>
  <c r="AC167" i="5"/>
  <c r="AB167" i="5"/>
  <c r="Z167" i="5"/>
  <c r="Y167" i="5"/>
  <c r="X167" i="5"/>
  <c r="W167" i="5"/>
  <c r="V167" i="5"/>
  <c r="U167" i="5"/>
  <c r="T167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D167" i="5"/>
  <c r="C167" i="5"/>
  <c r="AA167" i="5"/>
  <c r="AT115" i="5"/>
  <c r="AS115" i="5"/>
  <c r="AR115" i="5"/>
  <c r="AQ115" i="5"/>
  <c r="AP115" i="5"/>
  <c r="AO115" i="5"/>
  <c r="AN115" i="5"/>
  <c r="AM115" i="5"/>
  <c r="AL115" i="5"/>
  <c r="AK115" i="5"/>
  <c r="AJ115" i="5"/>
  <c r="AI115" i="5"/>
  <c r="AH115" i="5"/>
  <c r="AG115" i="5"/>
  <c r="AF115" i="5"/>
  <c r="AE115" i="5"/>
  <c r="AD115" i="5"/>
  <c r="AC115" i="5"/>
  <c r="AB115" i="5"/>
  <c r="Z115" i="5"/>
  <c r="Y115" i="5"/>
  <c r="X115" i="5"/>
  <c r="W115" i="5"/>
  <c r="V115" i="5"/>
  <c r="U115" i="5"/>
  <c r="T115" i="5"/>
  <c r="S115" i="5"/>
  <c r="R115" i="5"/>
  <c r="Q115" i="5"/>
  <c r="P115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AA115" i="5"/>
  <c r="AT111" i="5"/>
  <c r="AS111" i="5"/>
  <c r="AR111" i="5"/>
  <c r="AQ111" i="5"/>
  <c r="AP111" i="5"/>
  <c r="AO111" i="5"/>
  <c r="AN111" i="5"/>
  <c r="AM111" i="5"/>
  <c r="AL111" i="5"/>
  <c r="AK111" i="5"/>
  <c r="AJ111" i="5"/>
  <c r="AI111" i="5"/>
  <c r="AH111" i="5"/>
  <c r="AG111" i="5"/>
  <c r="AF111" i="5"/>
  <c r="AE111" i="5"/>
  <c r="AD111" i="5"/>
  <c r="AC111" i="5"/>
  <c r="AB111" i="5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AA111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AA109" i="5"/>
  <c r="AT97" i="5"/>
  <c r="AS97" i="5"/>
  <c r="AR97" i="5"/>
  <c r="AQ97" i="5"/>
  <c r="AP97" i="5"/>
  <c r="AO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AA97" i="5"/>
  <c r="AT67" i="5"/>
  <c r="AS67" i="5"/>
  <c r="AR67" i="5"/>
  <c r="AQ67" i="5"/>
  <c r="AP67" i="5"/>
  <c r="AO67" i="5"/>
  <c r="AN67" i="5"/>
  <c r="AM67" i="5"/>
  <c r="AL67" i="5"/>
  <c r="AK67" i="5"/>
  <c r="AJ67" i="5"/>
  <c r="AI67" i="5"/>
  <c r="AH67" i="5"/>
  <c r="AG67" i="5"/>
  <c r="AF67" i="5"/>
  <c r="AE67" i="5"/>
  <c r="AD67" i="5"/>
  <c r="AC67" i="5"/>
  <c r="AB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AA67" i="5"/>
  <c r="AT63" i="5"/>
  <c r="AS63" i="5"/>
  <c r="AR63" i="5"/>
  <c r="AQ63" i="5"/>
  <c r="AP63" i="5"/>
  <c r="AO63" i="5"/>
  <c r="AN63" i="5"/>
  <c r="AM63" i="5"/>
  <c r="AL63" i="5"/>
  <c r="AK63" i="5"/>
  <c r="AJ63" i="5"/>
  <c r="AI63" i="5"/>
  <c r="AH63" i="5"/>
  <c r="AG63" i="5"/>
  <c r="AF63" i="5"/>
  <c r="AE63" i="5"/>
  <c r="AD63" i="5"/>
  <c r="AC63" i="5"/>
  <c r="AB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AA63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AA69" i="5"/>
  <c r="AT65" i="5"/>
  <c r="AS65" i="5"/>
  <c r="AR65" i="5"/>
  <c r="AQ65" i="5"/>
  <c r="AP65" i="5"/>
  <c r="AO65" i="5"/>
  <c r="AN65" i="5"/>
  <c r="AM65" i="5"/>
  <c r="AL65" i="5"/>
  <c r="AK65" i="5"/>
  <c r="AJ65" i="5"/>
  <c r="AI65" i="5"/>
  <c r="AH65" i="5"/>
  <c r="AG65" i="5"/>
  <c r="AF65" i="5"/>
  <c r="AE65" i="5"/>
  <c r="AD65" i="5"/>
  <c r="AC65" i="5"/>
  <c r="AB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AA65" i="5"/>
  <c r="AT61" i="5"/>
  <c r="AS61" i="5"/>
  <c r="AR61" i="5"/>
  <c r="AQ61" i="5"/>
  <c r="AP61" i="5"/>
  <c r="AO61" i="5"/>
  <c r="AN61" i="5"/>
  <c r="AM61" i="5"/>
  <c r="AL61" i="5"/>
  <c r="AK61" i="5"/>
  <c r="AJ61" i="5"/>
  <c r="AI61" i="5"/>
  <c r="AH61" i="5"/>
  <c r="AG61" i="5"/>
  <c r="AF61" i="5"/>
  <c r="AE61" i="5"/>
  <c r="AD61" i="5"/>
  <c r="AC61" i="5"/>
  <c r="AB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AA61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AA49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AA71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AA9" i="5"/>
  <c r="AT47" i="5"/>
  <c r="AS47" i="5"/>
  <c r="AR47" i="5"/>
  <c r="AQ47" i="5"/>
  <c r="AP47" i="5"/>
  <c r="AO47" i="5"/>
  <c r="AN47" i="5"/>
  <c r="AM47" i="5"/>
  <c r="AL47" i="5"/>
  <c r="AK47" i="5"/>
  <c r="AJ47" i="5"/>
  <c r="AI47" i="5"/>
  <c r="AH47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AT166" i="5"/>
  <c r="AS166" i="5"/>
  <c r="AR166" i="5"/>
  <c r="AQ166" i="5"/>
  <c r="AP166" i="5"/>
  <c r="AO166" i="5"/>
  <c r="AN166" i="5"/>
  <c r="AM166" i="5"/>
  <c r="AL166" i="5"/>
  <c r="AK166" i="5"/>
  <c r="AJ166" i="5"/>
  <c r="AI166" i="5"/>
  <c r="AH166" i="5"/>
  <c r="AG166" i="5"/>
  <c r="AF166" i="5"/>
  <c r="AE166" i="5"/>
  <c r="AD166" i="5"/>
  <c r="AC166" i="5"/>
  <c r="AB166" i="5"/>
  <c r="AA166" i="5"/>
  <c r="Z166" i="5"/>
  <c r="Y166" i="5"/>
  <c r="X166" i="5"/>
  <c r="W166" i="5"/>
  <c r="V166" i="5"/>
  <c r="U166" i="5"/>
  <c r="T166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D166" i="5"/>
  <c r="C166" i="5"/>
  <c r="AT114" i="5"/>
  <c r="AS114" i="5"/>
  <c r="AR114" i="5"/>
  <c r="AQ114" i="5"/>
  <c r="AP114" i="5"/>
  <c r="AO114" i="5"/>
  <c r="AN114" i="5"/>
  <c r="AM114" i="5"/>
  <c r="AL114" i="5"/>
  <c r="AK114" i="5"/>
  <c r="AJ114" i="5"/>
  <c r="AI114" i="5"/>
  <c r="AH114" i="5"/>
  <c r="AG114" i="5"/>
  <c r="AF114" i="5"/>
  <c r="AE114" i="5"/>
  <c r="AD114" i="5"/>
  <c r="AC114" i="5"/>
  <c r="AB114" i="5"/>
  <c r="AA114" i="5"/>
  <c r="Z114" i="5"/>
  <c r="Y114" i="5"/>
  <c r="X114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AT62" i="5"/>
  <c r="AS62" i="5"/>
  <c r="AR62" i="5"/>
  <c r="AQ62" i="5"/>
  <c r="AP62" i="5"/>
  <c r="AO62" i="5"/>
  <c r="AN62" i="5"/>
  <c r="AM62" i="5"/>
  <c r="AL62" i="5"/>
  <c r="AK62" i="5"/>
  <c r="AJ62" i="5"/>
  <c r="AI62" i="5"/>
  <c r="AH62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AT64" i="5"/>
  <c r="AS64" i="5"/>
  <c r="AR64" i="5"/>
  <c r="AQ64" i="5"/>
  <c r="AP64" i="5"/>
  <c r="AO64" i="5"/>
  <c r="AN64" i="5"/>
  <c r="AM64" i="5"/>
  <c r="AL64" i="5"/>
  <c r="AK64" i="5"/>
  <c r="AJ64" i="5"/>
  <c r="AI64" i="5"/>
  <c r="AH64" i="5"/>
  <c r="AG64" i="5"/>
  <c r="AF64" i="5"/>
  <c r="AE64" i="5"/>
  <c r="AD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AT46" i="5"/>
  <c r="AS46" i="5"/>
  <c r="AR46" i="5"/>
  <c r="AQ46" i="5"/>
  <c r="AP46" i="5"/>
  <c r="AO46" i="5"/>
  <c r="AN46" i="5"/>
  <c r="AM46" i="5"/>
  <c r="AL46" i="5"/>
  <c r="AK46" i="5"/>
  <c r="AJ46" i="5"/>
  <c r="AI46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AT139" i="5"/>
  <c r="AS139" i="5"/>
  <c r="AR139" i="5"/>
  <c r="AQ139" i="5"/>
  <c r="AP139" i="5"/>
  <c r="AO139" i="5"/>
  <c r="AN139" i="5"/>
  <c r="AM139" i="5"/>
  <c r="AL139" i="5"/>
  <c r="AK139" i="5"/>
  <c r="AJ139" i="5"/>
  <c r="AI139" i="5"/>
  <c r="AH139" i="5"/>
  <c r="AG139" i="5"/>
  <c r="AF139" i="5"/>
  <c r="AE139" i="5"/>
  <c r="AD139" i="5"/>
  <c r="AC139" i="5"/>
  <c r="AB139" i="5"/>
  <c r="AA139" i="5"/>
  <c r="Z139" i="5"/>
  <c r="Y139" i="5"/>
  <c r="X139" i="5"/>
  <c r="W139" i="5"/>
  <c r="V139" i="5"/>
  <c r="U139" i="5"/>
  <c r="T139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F139" i="5"/>
  <c r="E139" i="5"/>
  <c r="D139" i="5"/>
  <c r="C139" i="5"/>
  <c r="AT117" i="5"/>
  <c r="AS117" i="5"/>
  <c r="AR117" i="5"/>
  <c r="AQ117" i="5"/>
  <c r="AP117" i="5"/>
  <c r="AO117" i="5"/>
  <c r="AN117" i="5"/>
  <c r="AM117" i="5"/>
  <c r="AL117" i="5"/>
  <c r="AK117" i="5"/>
  <c r="AJ117" i="5"/>
  <c r="AI117" i="5"/>
  <c r="AH117" i="5"/>
  <c r="AG117" i="5"/>
  <c r="AF117" i="5"/>
  <c r="AE117" i="5"/>
  <c r="AD117" i="5"/>
  <c r="AC117" i="5"/>
  <c r="AB117" i="5"/>
  <c r="AA117" i="5"/>
  <c r="Z117" i="5"/>
  <c r="Y117" i="5"/>
  <c r="X117" i="5"/>
  <c r="W117" i="5"/>
  <c r="V117" i="5"/>
  <c r="U117" i="5"/>
  <c r="T117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D117" i="5"/>
  <c r="C117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AK186" i="5" l="1"/>
  <c r="BR186" i="5"/>
  <c r="AJ187" i="5"/>
  <c r="Y187" i="5"/>
  <c r="AJ186" i="5"/>
  <c r="Y186" i="5"/>
  <c r="AE186" i="5"/>
  <c r="AI186" i="5"/>
  <c r="AF186" i="5"/>
  <c r="AH186" i="5"/>
  <c r="BF186" i="5"/>
  <c r="BG186" i="5"/>
  <c r="AG186" i="5"/>
  <c r="AW186" i="5"/>
  <c r="BC186" i="5"/>
  <c r="X187" i="5"/>
  <c r="E187" i="5"/>
  <c r="E186" i="5"/>
  <c r="BD186" i="5"/>
  <c r="CF186" i="5"/>
  <c r="AE187" i="5"/>
  <c r="AG187" i="5"/>
  <c r="AI187" i="5"/>
  <c r="AF187" i="5"/>
  <c r="AH187" i="5"/>
  <c r="AW187" i="5"/>
  <c r="BC187" i="5"/>
  <c r="BD187" i="5"/>
  <c r="BF187" i="5"/>
  <c r="CF187" i="5"/>
  <c r="X186" i="5"/>
  <c r="AE217" i="5"/>
  <c r="AG217" i="5"/>
  <c r="AI217" i="5"/>
  <c r="AF217" i="5"/>
  <c r="AH217" i="5"/>
  <c r="AW217" i="5"/>
  <c r="BC217" i="5"/>
  <c r="BD217" i="5"/>
  <c r="BF217" i="5"/>
  <c r="CF217" i="5"/>
  <c r="X216" i="5"/>
  <c r="AK216" i="5"/>
  <c r="BG216" i="5"/>
  <c r="BR216" i="5"/>
  <c r="X217" i="5"/>
  <c r="E217" i="5"/>
  <c r="AJ217" i="5"/>
  <c r="Y217" i="5"/>
  <c r="E216" i="5"/>
  <c r="AJ216" i="5"/>
  <c r="Y216" i="5"/>
  <c r="AE216" i="5"/>
  <c r="AG216" i="5"/>
  <c r="AI216" i="5"/>
  <c r="AF216" i="5"/>
  <c r="AH216" i="5"/>
  <c r="AW216" i="5"/>
  <c r="BC216" i="5"/>
  <c r="BD216" i="5"/>
  <c r="BF216" i="5"/>
  <c r="CF216" i="5"/>
  <c r="AU48" i="5"/>
  <c r="AU49" i="5"/>
  <c r="AT138" i="5"/>
  <c r="AS138" i="5"/>
  <c r="AR138" i="5"/>
  <c r="AQ138" i="5"/>
  <c r="AP138" i="5"/>
  <c r="AO138" i="5"/>
  <c r="AN138" i="5"/>
  <c r="AM138" i="5"/>
  <c r="AL138" i="5"/>
  <c r="AK138" i="5"/>
  <c r="AJ138" i="5"/>
  <c r="AI138" i="5"/>
  <c r="AH138" i="5"/>
  <c r="AG138" i="5"/>
  <c r="AF138" i="5"/>
  <c r="AE138" i="5"/>
  <c r="AD138" i="5"/>
  <c r="AC138" i="5"/>
  <c r="AB138" i="5"/>
  <c r="Z138" i="5"/>
  <c r="Y138" i="5"/>
  <c r="X138" i="5"/>
  <c r="W138" i="5"/>
  <c r="V138" i="5"/>
  <c r="U138" i="5"/>
  <c r="T138" i="5"/>
  <c r="S138" i="5"/>
  <c r="R138" i="5"/>
  <c r="Q138" i="5"/>
  <c r="P138" i="5"/>
  <c r="O138" i="5"/>
  <c r="N138" i="5"/>
  <c r="M138" i="5"/>
  <c r="L138" i="5"/>
  <c r="K138" i="5"/>
  <c r="J138" i="5"/>
  <c r="I138" i="5"/>
  <c r="H138" i="5"/>
  <c r="G138" i="5"/>
  <c r="F138" i="5"/>
  <c r="E138" i="5"/>
  <c r="D138" i="5"/>
  <c r="C138" i="5"/>
  <c r="AA138" i="5"/>
  <c r="AT116" i="5"/>
  <c r="AS116" i="5"/>
  <c r="AR116" i="5"/>
  <c r="AQ116" i="5"/>
  <c r="AP116" i="5"/>
  <c r="AO116" i="5"/>
  <c r="AN116" i="5"/>
  <c r="AM116" i="5"/>
  <c r="AL116" i="5"/>
  <c r="AK116" i="5"/>
  <c r="AJ116" i="5"/>
  <c r="AI116" i="5"/>
  <c r="AH116" i="5"/>
  <c r="AG116" i="5"/>
  <c r="AF116" i="5"/>
  <c r="AE116" i="5"/>
  <c r="AD116" i="5"/>
  <c r="AC116" i="5"/>
  <c r="AB116" i="5"/>
  <c r="Z116" i="5"/>
  <c r="Y116" i="5"/>
  <c r="X116" i="5"/>
  <c r="W116" i="5"/>
  <c r="V116" i="5"/>
  <c r="U116" i="5"/>
  <c r="T116" i="5"/>
  <c r="S116" i="5"/>
  <c r="R116" i="5"/>
  <c r="Q116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AA116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AT127" i="5"/>
  <c r="AS127" i="5"/>
  <c r="AR127" i="5"/>
  <c r="AQ127" i="5"/>
  <c r="AP127" i="5"/>
  <c r="AO127" i="5"/>
  <c r="AN127" i="5"/>
  <c r="AM127" i="5"/>
  <c r="AL127" i="5"/>
  <c r="AK127" i="5"/>
  <c r="AJ127" i="5"/>
  <c r="AI127" i="5"/>
  <c r="AH127" i="5"/>
  <c r="AG127" i="5"/>
  <c r="AF127" i="5"/>
  <c r="AE127" i="5"/>
  <c r="AD127" i="5"/>
  <c r="AC127" i="5"/>
  <c r="AB127" i="5"/>
  <c r="AA127" i="5"/>
  <c r="Z127" i="5"/>
  <c r="Y127" i="5"/>
  <c r="X127" i="5"/>
  <c r="W127" i="5"/>
  <c r="V127" i="5"/>
  <c r="U127" i="5"/>
  <c r="T127" i="5"/>
  <c r="S127" i="5"/>
  <c r="R127" i="5"/>
  <c r="Q127" i="5"/>
  <c r="P127" i="5"/>
  <c r="O127" i="5"/>
  <c r="N127" i="5"/>
  <c r="M127" i="5"/>
  <c r="L127" i="5"/>
  <c r="K127" i="5"/>
  <c r="J127" i="5"/>
  <c r="I127" i="5"/>
  <c r="H127" i="5"/>
  <c r="G127" i="5"/>
  <c r="F127" i="5"/>
  <c r="E127" i="5"/>
  <c r="D127" i="5"/>
  <c r="C127" i="5"/>
  <c r="AT79" i="5"/>
  <c r="AS79" i="5"/>
  <c r="AR79" i="5"/>
  <c r="AQ79" i="5"/>
  <c r="AP79" i="5"/>
  <c r="AO79" i="5"/>
  <c r="AN79" i="5"/>
  <c r="AM79" i="5"/>
  <c r="AL79" i="5"/>
  <c r="AK79" i="5"/>
  <c r="AJ79" i="5"/>
  <c r="AI79" i="5"/>
  <c r="AH79" i="5"/>
  <c r="AG79" i="5"/>
  <c r="AF79" i="5"/>
  <c r="AE79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AT126" i="5"/>
  <c r="AS126" i="5"/>
  <c r="AR126" i="5"/>
  <c r="AQ126" i="5"/>
  <c r="AP126" i="5"/>
  <c r="AO126" i="5"/>
  <c r="AN126" i="5"/>
  <c r="AM126" i="5"/>
  <c r="AL126" i="5"/>
  <c r="AK126" i="5"/>
  <c r="AJ126" i="5"/>
  <c r="AI126" i="5"/>
  <c r="AH126" i="5"/>
  <c r="AG126" i="5"/>
  <c r="AF126" i="5"/>
  <c r="AE126" i="5"/>
  <c r="AD126" i="5"/>
  <c r="AC126" i="5"/>
  <c r="AB126" i="5"/>
  <c r="AA126" i="5"/>
  <c r="Z126" i="5"/>
  <c r="Y126" i="5"/>
  <c r="X126" i="5"/>
  <c r="W126" i="5"/>
  <c r="V126" i="5"/>
  <c r="U126" i="5"/>
  <c r="T126" i="5"/>
  <c r="S126" i="5"/>
  <c r="R126" i="5"/>
  <c r="Q126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C126" i="5"/>
  <c r="AT78" i="5"/>
  <c r="AS78" i="5"/>
  <c r="AR78" i="5"/>
  <c r="AQ78" i="5"/>
  <c r="AP78" i="5"/>
  <c r="AO78" i="5"/>
  <c r="AN78" i="5"/>
  <c r="AM78" i="5"/>
  <c r="AL78" i="5"/>
  <c r="AK78" i="5"/>
  <c r="AJ78" i="5"/>
  <c r="AI78" i="5"/>
  <c r="AH78" i="5"/>
  <c r="AG78" i="5"/>
  <c r="AF78" i="5"/>
  <c r="AE78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T123" i="5"/>
  <c r="AS123" i="5"/>
  <c r="AR123" i="5"/>
  <c r="AQ123" i="5"/>
  <c r="AP123" i="5"/>
  <c r="AO123" i="5"/>
  <c r="AN123" i="5"/>
  <c r="AM123" i="5"/>
  <c r="AL123" i="5"/>
  <c r="AK123" i="5"/>
  <c r="AJ123" i="5"/>
  <c r="AI123" i="5"/>
  <c r="AH123" i="5"/>
  <c r="AG123" i="5"/>
  <c r="AF123" i="5"/>
  <c r="AE123" i="5"/>
  <c r="AD123" i="5"/>
  <c r="AC123" i="5"/>
  <c r="AB123" i="5"/>
  <c r="AA123" i="5"/>
  <c r="Z123" i="5"/>
  <c r="Y123" i="5"/>
  <c r="X123" i="5"/>
  <c r="W123" i="5"/>
  <c r="V123" i="5"/>
  <c r="U123" i="5"/>
  <c r="T123" i="5"/>
  <c r="S123" i="5"/>
  <c r="R123" i="5"/>
  <c r="Q123" i="5"/>
  <c r="P123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C123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AT122" i="5"/>
  <c r="AS122" i="5"/>
  <c r="AR122" i="5"/>
  <c r="AQ122" i="5"/>
  <c r="AP122" i="5"/>
  <c r="AO122" i="5"/>
  <c r="AN122" i="5"/>
  <c r="AM122" i="5"/>
  <c r="AL122" i="5"/>
  <c r="AK122" i="5"/>
  <c r="AJ122" i="5"/>
  <c r="AI122" i="5"/>
  <c r="AH122" i="5"/>
  <c r="AG122" i="5"/>
  <c r="AF122" i="5"/>
  <c r="AE122" i="5"/>
  <c r="AD122" i="5"/>
  <c r="AC122" i="5"/>
  <c r="AB122" i="5"/>
  <c r="AA122" i="5"/>
  <c r="Z122" i="5"/>
  <c r="Y122" i="5"/>
  <c r="X122" i="5"/>
  <c r="W122" i="5"/>
  <c r="V122" i="5"/>
  <c r="U122" i="5"/>
  <c r="T122" i="5"/>
  <c r="S122" i="5"/>
  <c r="R122" i="5"/>
  <c r="Q122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C122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H187" i="5" l="1"/>
  <c r="BJ187" i="5"/>
  <c r="H186" i="5"/>
  <c r="BJ186" i="5"/>
  <c r="T186" i="5"/>
  <c r="AM186" i="5"/>
  <c r="BL186" i="5"/>
  <c r="BG187" i="5"/>
  <c r="BR187" i="5"/>
  <c r="T187" i="5"/>
  <c r="AM187" i="5"/>
  <c r="AN187" i="5"/>
  <c r="AN186" i="5"/>
  <c r="AK187" i="5"/>
  <c r="BL187" i="5"/>
  <c r="BJ217" i="5"/>
  <c r="H216" i="5"/>
  <c r="AM217" i="5"/>
  <c r="T216" i="5"/>
  <c r="BL216" i="5"/>
  <c r="AK217" i="5"/>
  <c r="H217" i="5"/>
  <c r="BJ216" i="5"/>
  <c r="T217" i="5"/>
  <c r="AN217" i="5"/>
  <c r="BL217" i="5"/>
  <c r="AM216" i="5"/>
  <c r="AN216" i="5"/>
  <c r="BG217" i="5"/>
  <c r="BR217" i="5"/>
  <c r="AT161" i="5"/>
  <c r="AS161" i="5"/>
  <c r="AR161" i="5"/>
  <c r="AQ161" i="5"/>
  <c r="AP161" i="5"/>
  <c r="AO161" i="5"/>
  <c r="AN161" i="5"/>
  <c r="AM161" i="5"/>
  <c r="AL161" i="5"/>
  <c r="AK161" i="5"/>
  <c r="AJ161" i="5"/>
  <c r="AI161" i="5"/>
  <c r="AH161" i="5"/>
  <c r="AG161" i="5"/>
  <c r="AF161" i="5"/>
  <c r="AE161" i="5"/>
  <c r="AD161" i="5"/>
  <c r="AC161" i="5"/>
  <c r="AB161" i="5"/>
  <c r="AA161" i="5"/>
  <c r="Z161" i="5"/>
  <c r="Y161" i="5"/>
  <c r="X161" i="5"/>
  <c r="W161" i="5"/>
  <c r="V161" i="5"/>
  <c r="U161" i="5"/>
  <c r="T161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D161" i="5"/>
  <c r="C161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AT43" i="5"/>
  <c r="AS43" i="5"/>
  <c r="AR43" i="5"/>
  <c r="AQ43" i="5"/>
  <c r="AP43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AT37" i="5"/>
  <c r="AS37" i="5"/>
  <c r="AR37" i="5"/>
  <c r="AQ37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AT160" i="5"/>
  <c r="AS160" i="5"/>
  <c r="AR160" i="5"/>
  <c r="AQ160" i="5"/>
  <c r="AP160" i="5"/>
  <c r="AO160" i="5"/>
  <c r="AN160" i="5"/>
  <c r="AM160" i="5"/>
  <c r="AL160" i="5"/>
  <c r="AK160" i="5"/>
  <c r="AJ160" i="5"/>
  <c r="AI160" i="5"/>
  <c r="AH160" i="5"/>
  <c r="AG160" i="5"/>
  <c r="AF160" i="5"/>
  <c r="AE160" i="5"/>
  <c r="AD160" i="5"/>
  <c r="AC160" i="5"/>
  <c r="AB160" i="5"/>
  <c r="AA160" i="5"/>
  <c r="Z160" i="5"/>
  <c r="Y160" i="5"/>
  <c r="X160" i="5"/>
  <c r="W160" i="5"/>
  <c r="V160" i="5"/>
  <c r="U160" i="5"/>
  <c r="T160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D160" i="5"/>
  <c r="C160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T42" i="5"/>
  <c r="AS42" i="5"/>
  <c r="AR42" i="5"/>
  <c r="AQ42" i="5"/>
  <c r="AP42" i="5"/>
  <c r="AO42" i="5"/>
  <c r="AN42" i="5"/>
  <c r="AM42" i="5"/>
  <c r="AL42" i="5"/>
  <c r="AK42" i="5"/>
  <c r="AJ42" i="5"/>
  <c r="AI42" i="5"/>
  <c r="AH42" i="5"/>
  <c r="AG42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AT36" i="5"/>
  <c r="AS36" i="5"/>
  <c r="AR36" i="5"/>
  <c r="AQ36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AT169" i="5"/>
  <c r="AS169" i="5"/>
  <c r="AR169" i="5"/>
  <c r="AQ169" i="5"/>
  <c r="AP169" i="5"/>
  <c r="AO169" i="5"/>
  <c r="AN169" i="5"/>
  <c r="AM169" i="5"/>
  <c r="AL169" i="5"/>
  <c r="AK169" i="5"/>
  <c r="AJ169" i="5"/>
  <c r="AI169" i="5"/>
  <c r="AH169" i="5"/>
  <c r="AG169" i="5"/>
  <c r="AF169" i="5"/>
  <c r="AE169" i="5"/>
  <c r="AD169" i="5"/>
  <c r="AC169" i="5"/>
  <c r="AB169" i="5"/>
  <c r="AA169" i="5"/>
  <c r="Z169" i="5"/>
  <c r="Y169" i="5"/>
  <c r="X169" i="5"/>
  <c r="W169" i="5"/>
  <c r="V169" i="5"/>
  <c r="U169" i="5"/>
  <c r="T169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D169" i="5"/>
  <c r="C169" i="5"/>
  <c r="AT137" i="5"/>
  <c r="AS137" i="5"/>
  <c r="AR137" i="5"/>
  <c r="AQ137" i="5"/>
  <c r="AP137" i="5"/>
  <c r="AO137" i="5"/>
  <c r="AN137" i="5"/>
  <c r="AM137" i="5"/>
  <c r="AL137" i="5"/>
  <c r="AK137" i="5"/>
  <c r="AJ137" i="5"/>
  <c r="AI137" i="5"/>
  <c r="AH137" i="5"/>
  <c r="AG137" i="5"/>
  <c r="AF137" i="5"/>
  <c r="AE137" i="5"/>
  <c r="AD137" i="5"/>
  <c r="AC137" i="5"/>
  <c r="AB137" i="5"/>
  <c r="AA137" i="5"/>
  <c r="Z137" i="5"/>
  <c r="Y137" i="5"/>
  <c r="X137" i="5"/>
  <c r="W137" i="5"/>
  <c r="V137" i="5"/>
  <c r="U137" i="5"/>
  <c r="T137" i="5"/>
  <c r="S137" i="5"/>
  <c r="R137" i="5"/>
  <c r="Q137" i="5"/>
  <c r="P137" i="5"/>
  <c r="O137" i="5"/>
  <c r="N137" i="5"/>
  <c r="M137" i="5"/>
  <c r="L137" i="5"/>
  <c r="K137" i="5"/>
  <c r="J137" i="5"/>
  <c r="I137" i="5"/>
  <c r="H137" i="5"/>
  <c r="G137" i="5"/>
  <c r="F137" i="5"/>
  <c r="E137" i="5"/>
  <c r="D137" i="5"/>
  <c r="C137" i="5"/>
  <c r="AT85" i="5"/>
  <c r="AS85" i="5"/>
  <c r="AR85" i="5"/>
  <c r="AQ85" i="5"/>
  <c r="AP85" i="5"/>
  <c r="AO85" i="5"/>
  <c r="AN85" i="5"/>
  <c r="AM85" i="5"/>
  <c r="AL85" i="5"/>
  <c r="AK85" i="5"/>
  <c r="AJ85" i="5"/>
  <c r="AI85" i="5"/>
  <c r="AH85" i="5"/>
  <c r="AG85" i="5"/>
  <c r="AF85" i="5"/>
  <c r="AE85" i="5"/>
  <c r="AD85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AT165" i="5"/>
  <c r="AS165" i="5"/>
  <c r="AR165" i="5"/>
  <c r="AQ165" i="5"/>
  <c r="AP165" i="5"/>
  <c r="AO165" i="5"/>
  <c r="AN165" i="5"/>
  <c r="AM165" i="5"/>
  <c r="AL165" i="5"/>
  <c r="AK165" i="5"/>
  <c r="AJ165" i="5"/>
  <c r="AI165" i="5"/>
  <c r="AH165" i="5"/>
  <c r="AG165" i="5"/>
  <c r="AF165" i="5"/>
  <c r="AE165" i="5"/>
  <c r="AD165" i="5"/>
  <c r="AC165" i="5"/>
  <c r="AB165" i="5"/>
  <c r="Z165" i="5"/>
  <c r="AA165" i="5"/>
  <c r="Y165" i="5"/>
  <c r="X165" i="5"/>
  <c r="W165" i="5"/>
  <c r="V165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C165" i="5"/>
  <c r="AT168" i="5"/>
  <c r="AS168" i="5"/>
  <c r="AR168" i="5"/>
  <c r="AQ168" i="5"/>
  <c r="AP168" i="5"/>
  <c r="AO168" i="5"/>
  <c r="AN168" i="5"/>
  <c r="AM168" i="5"/>
  <c r="AL168" i="5"/>
  <c r="AK168" i="5"/>
  <c r="AJ168" i="5"/>
  <c r="AI168" i="5"/>
  <c r="AH168" i="5"/>
  <c r="AG168" i="5"/>
  <c r="AF168" i="5"/>
  <c r="AE168" i="5"/>
  <c r="AD168" i="5"/>
  <c r="AC168" i="5"/>
  <c r="AB168" i="5"/>
  <c r="AA168" i="5"/>
  <c r="Z168" i="5"/>
  <c r="Y168" i="5"/>
  <c r="X168" i="5"/>
  <c r="W168" i="5"/>
  <c r="V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C168" i="5"/>
  <c r="AT136" i="5"/>
  <c r="AS136" i="5"/>
  <c r="AR136" i="5"/>
  <c r="AQ136" i="5"/>
  <c r="AP136" i="5"/>
  <c r="AO136" i="5"/>
  <c r="AN136" i="5"/>
  <c r="AM136" i="5"/>
  <c r="AL136" i="5"/>
  <c r="AK136" i="5"/>
  <c r="AJ136" i="5"/>
  <c r="AI136" i="5"/>
  <c r="AH136" i="5"/>
  <c r="AG136" i="5"/>
  <c r="AF136" i="5"/>
  <c r="AE136" i="5"/>
  <c r="AD136" i="5"/>
  <c r="AC136" i="5"/>
  <c r="AB136" i="5"/>
  <c r="AA136" i="5"/>
  <c r="Z136" i="5"/>
  <c r="Y136" i="5"/>
  <c r="X136" i="5"/>
  <c r="W136" i="5"/>
  <c r="V136" i="5"/>
  <c r="U136" i="5"/>
  <c r="T136" i="5"/>
  <c r="S136" i="5"/>
  <c r="R136" i="5"/>
  <c r="Q136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C136" i="5"/>
  <c r="AT84" i="5"/>
  <c r="AS84" i="5"/>
  <c r="AR84" i="5"/>
  <c r="AQ84" i="5"/>
  <c r="AP84" i="5"/>
  <c r="AO84" i="5"/>
  <c r="AN84" i="5"/>
  <c r="AM84" i="5"/>
  <c r="AL84" i="5"/>
  <c r="AK84" i="5"/>
  <c r="AJ84" i="5"/>
  <c r="AI84" i="5"/>
  <c r="AH84" i="5"/>
  <c r="AG84" i="5"/>
  <c r="AF84" i="5"/>
  <c r="AE84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C84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C52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C16" i="5"/>
  <c r="AT164" i="5"/>
  <c r="AS164" i="5"/>
  <c r="AR164" i="5"/>
  <c r="AQ164" i="5"/>
  <c r="AP164" i="5"/>
  <c r="AO164" i="5"/>
  <c r="AN164" i="5"/>
  <c r="AM164" i="5"/>
  <c r="AL164" i="5"/>
  <c r="AK164" i="5"/>
  <c r="AJ164" i="5"/>
  <c r="AI164" i="5"/>
  <c r="AH164" i="5"/>
  <c r="AG164" i="5"/>
  <c r="AF164" i="5"/>
  <c r="AE164" i="5"/>
  <c r="AD164" i="5"/>
  <c r="AC164" i="5"/>
  <c r="AB164" i="5"/>
  <c r="AA164" i="5"/>
  <c r="Z164" i="5"/>
  <c r="Y164" i="5"/>
  <c r="X164" i="5"/>
  <c r="W164" i="5"/>
  <c r="V164" i="5"/>
  <c r="U164" i="5"/>
  <c r="T164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C164" i="5"/>
  <c r="CG186" i="5" l="1"/>
  <c r="AL187" i="5"/>
  <c r="M187" i="5"/>
  <c r="V187" i="5"/>
  <c r="AB187" i="5"/>
  <c r="K187" i="5"/>
  <c r="AB186" i="5"/>
  <c r="AC186" i="5"/>
  <c r="CE187" i="5"/>
  <c r="BQ187" i="5"/>
  <c r="I187" i="5"/>
  <c r="AA186" i="5"/>
  <c r="BQ186" i="5"/>
  <c r="Z187" i="5"/>
  <c r="AD187" i="5"/>
  <c r="AL186" i="5"/>
  <c r="S186" i="5"/>
  <c r="Z186" i="5"/>
  <c r="CC186" i="5"/>
  <c r="CG187" i="5"/>
  <c r="CE186" i="5"/>
  <c r="I186" i="5"/>
  <c r="AQ186" i="5"/>
  <c r="S187" i="5"/>
  <c r="AC187" i="5"/>
  <c r="CC187" i="5"/>
  <c r="M186" i="5"/>
  <c r="V186" i="5"/>
  <c r="AD186" i="5"/>
  <c r="K186" i="5"/>
  <c r="AQ187" i="5"/>
  <c r="AA187" i="5"/>
  <c r="CE217" i="5"/>
  <c r="AQ217" i="5"/>
  <c r="BQ217" i="5"/>
  <c r="AA217" i="5"/>
  <c r="I217" i="5"/>
  <c r="CG217" i="5"/>
  <c r="CE216" i="5"/>
  <c r="I216" i="5"/>
  <c r="AA216" i="5"/>
  <c r="AQ216" i="5"/>
  <c r="BQ216" i="5"/>
  <c r="CG216" i="5"/>
  <c r="AL217" i="5"/>
  <c r="M217" i="5"/>
  <c r="S217" i="5"/>
  <c r="V217" i="5"/>
  <c r="Z217" i="5"/>
  <c r="AB217" i="5"/>
  <c r="AD217" i="5"/>
  <c r="K217" i="5"/>
  <c r="AC217" i="5"/>
  <c r="CC217" i="5"/>
  <c r="AL216" i="5"/>
  <c r="M216" i="5"/>
  <c r="S216" i="5"/>
  <c r="V216" i="5"/>
  <c r="Z216" i="5"/>
  <c r="AB216" i="5"/>
  <c r="AD216" i="5"/>
  <c r="K216" i="5"/>
  <c r="AC216" i="5"/>
  <c r="CC216" i="5"/>
  <c r="C129" i="5"/>
  <c r="AT129" i="5"/>
  <c r="AS129" i="5"/>
  <c r="AR129" i="5"/>
  <c r="AQ129" i="5"/>
  <c r="AP129" i="5"/>
  <c r="AO129" i="5"/>
  <c r="AN129" i="5"/>
  <c r="AM129" i="5"/>
  <c r="AL129" i="5"/>
  <c r="AK129" i="5"/>
  <c r="AJ129" i="5"/>
  <c r="AI129" i="5"/>
  <c r="AH129" i="5"/>
  <c r="AG129" i="5"/>
  <c r="AF129" i="5"/>
  <c r="AE129" i="5"/>
  <c r="AD129" i="5"/>
  <c r="AC129" i="5"/>
  <c r="AB129" i="5"/>
  <c r="AA129" i="5"/>
  <c r="Z129" i="5"/>
  <c r="Y129" i="5"/>
  <c r="X129" i="5"/>
  <c r="W129" i="5"/>
  <c r="V129" i="5"/>
  <c r="U129" i="5"/>
  <c r="T129" i="5"/>
  <c r="S129" i="5"/>
  <c r="R129" i="5"/>
  <c r="Q129" i="5"/>
  <c r="P129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AT131" i="5"/>
  <c r="AS131" i="5"/>
  <c r="AR131" i="5"/>
  <c r="AQ131" i="5"/>
  <c r="AP131" i="5"/>
  <c r="AO131" i="5"/>
  <c r="AN131" i="5"/>
  <c r="AM131" i="5"/>
  <c r="AL131" i="5"/>
  <c r="AK131" i="5"/>
  <c r="AJ131" i="5"/>
  <c r="AI131" i="5"/>
  <c r="AH131" i="5"/>
  <c r="AG131" i="5"/>
  <c r="AF131" i="5"/>
  <c r="AE131" i="5"/>
  <c r="AD131" i="5"/>
  <c r="AC131" i="5"/>
  <c r="AB131" i="5"/>
  <c r="AA131" i="5"/>
  <c r="Z131" i="5"/>
  <c r="Y131" i="5"/>
  <c r="X131" i="5"/>
  <c r="W131" i="5"/>
  <c r="V131" i="5"/>
  <c r="U131" i="5"/>
  <c r="T131" i="5"/>
  <c r="S131" i="5"/>
  <c r="R131" i="5"/>
  <c r="Q131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C131" i="5"/>
  <c r="AT45" i="5"/>
  <c r="AS45" i="5"/>
  <c r="AR45" i="5"/>
  <c r="AQ45" i="5"/>
  <c r="AP45" i="5"/>
  <c r="AO45" i="5"/>
  <c r="AN45" i="5"/>
  <c r="AM45" i="5"/>
  <c r="AL45" i="5"/>
  <c r="AK45" i="5"/>
  <c r="AJ45" i="5"/>
  <c r="AI45" i="5"/>
  <c r="AH45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AT33" i="5"/>
  <c r="AS33" i="5"/>
  <c r="AR33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AT125" i="5"/>
  <c r="AS125" i="5"/>
  <c r="AR125" i="5"/>
  <c r="AQ125" i="5"/>
  <c r="AP125" i="5"/>
  <c r="AO125" i="5"/>
  <c r="AN125" i="5"/>
  <c r="AM125" i="5"/>
  <c r="AL125" i="5"/>
  <c r="AK125" i="5"/>
  <c r="AJ125" i="5"/>
  <c r="AI125" i="5"/>
  <c r="AH125" i="5"/>
  <c r="AG125" i="5"/>
  <c r="AF125" i="5"/>
  <c r="AE125" i="5"/>
  <c r="AD125" i="5"/>
  <c r="AC125" i="5"/>
  <c r="AB125" i="5"/>
  <c r="AA125" i="5"/>
  <c r="Z125" i="5"/>
  <c r="Y125" i="5"/>
  <c r="X125" i="5"/>
  <c r="W125" i="5"/>
  <c r="V125" i="5"/>
  <c r="U125" i="5"/>
  <c r="T125" i="5"/>
  <c r="S125" i="5"/>
  <c r="R125" i="5"/>
  <c r="Q125" i="5"/>
  <c r="P125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C125" i="5"/>
  <c r="AT128" i="5"/>
  <c r="AS128" i="5"/>
  <c r="AR128" i="5"/>
  <c r="AQ128" i="5"/>
  <c r="AP128" i="5"/>
  <c r="AO128" i="5"/>
  <c r="AN128" i="5"/>
  <c r="AM128" i="5"/>
  <c r="AL128" i="5"/>
  <c r="AK128" i="5"/>
  <c r="AJ128" i="5"/>
  <c r="AI128" i="5"/>
  <c r="AH128" i="5"/>
  <c r="AG128" i="5"/>
  <c r="AF128" i="5"/>
  <c r="AE128" i="5"/>
  <c r="AD128" i="5"/>
  <c r="AC128" i="5"/>
  <c r="AB128" i="5"/>
  <c r="AA128" i="5"/>
  <c r="Z128" i="5"/>
  <c r="Y128" i="5"/>
  <c r="X128" i="5"/>
  <c r="W128" i="5"/>
  <c r="V128" i="5"/>
  <c r="U128" i="5"/>
  <c r="T128" i="5"/>
  <c r="S128" i="5"/>
  <c r="R128" i="5"/>
  <c r="Q128" i="5"/>
  <c r="P128" i="5"/>
  <c r="O128" i="5"/>
  <c r="N128" i="5"/>
  <c r="M128" i="5"/>
  <c r="L128" i="5"/>
  <c r="K128" i="5"/>
  <c r="J128" i="5"/>
  <c r="I128" i="5"/>
  <c r="H128" i="5"/>
  <c r="G128" i="5"/>
  <c r="F128" i="5"/>
  <c r="E128" i="5"/>
  <c r="D128" i="5"/>
  <c r="C128" i="5"/>
  <c r="AT130" i="5"/>
  <c r="AS130" i="5"/>
  <c r="AR130" i="5"/>
  <c r="AQ130" i="5"/>
  <c r="AP130" i="5"/>
  <c r="AO130" i="5"/>
  <c r="AN130" i="5"/>
  <c r="AM130" i="5"/>
  <c r="AL130" i="5"/>
  <c r="AK130" i="5"/>
  <c r="AJ130" i="5"/>
  <c r="AI130" i="5"/>
  <c r="AH130" i="5"/>
  <c r="AG130" i="5"/>
  <c r="AF130" i="5"/>
  <c r="AE130" i="5"/>
  <c r="AD130" i="5"/>
  <c r="AC130" i="5"/>
  <c r="AB130" i="5"/>
  <c r="AA130" i="5"/>
  <c r="Z130" i="5"/>
  <c r="Y130" i="5"/>
  <c r="X130" i="5"/>
  <c r="W130" i="5"/>
  <c r="V130" i="5"/>
  <c r="U130" i="5"/>
  <c r="T130" i="5"/>
  <c r="S130" i="5"/>
  <c r="R130" i="5"/>
  <c r="Q130" i="5"/>
  <c r="P130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C130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AT32" i="5"/>
  <c r="AS32" i="5"/>
  <c r="AR32" i="5"/>
  <c r="AQ32" i="5"/>
  <c r="AP32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AT124" i="5"/>
  <c r="AS124" i="5"/>
  <c r="AR124" i="5"/>
  <c r="AQ124" i="5"/>
  <c r="AP124" i="5"/>
  <c r="AO124" i="5"/>
  <c r="AN124" i="5"/>
  <c r="AM124" i="5"/>
  <c r="AL124" i="5"/>
  <c r="AK124" i="5"/>
  <c r="AJ124" i="5"/>
  <c r="AI124" i="5"/>
  <c r="AH124" i="5"/>
  <c r="AG124" i="5"/>
  <c r="AF124" i="5"/>
  <c r="AE124" i="5"/>
  <c r="AD124" i="5"/>
  <c r="AC124" i="5"/>
  <c r="AB124" i="5"/>
  <c r="AA124" i="5"/>
  <c r="Z124" i="5"/>
  <c r="Y124" i="5"/>
  <c r="X124" i="5"/>
  <c r="W124" i="5"/>
  <c r="V124" i="5"/>
  <c r="U124" i="5"/>
  <c r="T124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C124" i="5"/>
  <c r="BM186" i="5" l="1"/>
  <c r="BK187" i="5"/>
  <c r="W187" i="5"/>
  <c r="BN187" i="5"/>
  <c r="BM187" i="5"/>
  <c r="BK186" i="5"/>
  <c r="Q186" i="5"/>
  <c r="W186" i="5"/>
  <c r="BN186" i="5"/>
  <c r="Q187" i="5"/>
  <c r="BM216" i="5"/>
  <c r="BK217" i="5"/>
  <c r="W217" i="5"/>
  <c r="BM217" i="5"/>
  <c r="BK216" i="5"/>
  <c r="Q216" i="5"/>
  <c r="BN216" i="5"/>
  <c r="Q217" i="5"/>
  <c r="BN217" i="5"/>
  <c r="W216" i="5"/>
  <c r="X170" i="5"/>
  <c r="X171" i="5"/>
  <c r="I170" i="5"/>
  <c r="I171" i="5"/>
  <c r="AT163" i="5"/>
  <c r="AT171" i="5" s="1"/>
  <c r="AS163" i="5"/>
  <c r="AS171" i="5" s="1"/>
  <c r="AR163" i="5"/>
  <c r="AR171" i="5" s="1"/>
  <c r="AQ163" i="5"/>
  <c r="AQ171" i="5" s="1"/>
  <c r="AP163" i="5"/>
  <c r="AP171" i="5" s="1"/>
  <c r="AO163" i="5"/>
  <c r="AO171" i="5" s="1"/>
  <c r="AN163" i="5"/>
  <c r="AN171" i="5" s="1"/>
  <c r="AM163" i="5"/>
  <c r="AM171" i="5" s="1"/>
  <c r="AL163" i="5"/>
  <c r="AL171" i="5" s="1"/>
  <c r="AK163" i="5"/>
  <c r="AK171" i="5" s="1"/>
  <c r="AJ163" i="5"/>
  <c r="AJ171" i="5" s="1"/>
  <c r="AI163" i="5"/>
  <c r="AI171" i="5" s="1"/>
  <c r="AH163" i="5"/>
  <c r="AH171" i="5" s="1"/>
  <c r="AG163" i="5"/>
  <c r="AG171" i="5" s="1"/>
  <c r="AF163" i="5"/>
  <c r="AF171" i="5" s="1"/>
  <c r="AE163" i="5"/>
  <c r="AE171" i="5" s="1"/>
  <c r="AD163" i="5"/>
  <c r="AD171" i="5" s="1"/>
  <c r="AC163" i="5"/>
  <c r="AC171" i="5" s="1"/>
  <c r="AB163" i="5"/>
  <c r="AB171" i="5" s="1"/>
  <c r="AA163" i="5"/>
  <c r="AA171" i="5" s="1"/>
  <c r="Z163" i="5"/>
  <c r="Z171" i="5" s="1"/>
  <c r="Y163" i="5"/>
  <c r="Y171" i="5" s="1"/>
  <c r="W163" i="5"/>
  <c r="W171" i="5" s="1"/>
  <c r="V163" i="5"/>
  <c r="V171" i="5" s="1"/>
  <c r="U163" i="5"/>
  <c r="U171" i="5" s="1"/>
  <c r="T163" i="5"/>
  <c r="T171" i="5" s="1"/>
  <c r="S163" i="5"/>
  <c r="S171" i="5" s="1"/>
  <c r="R163" i="5"/>
  <c r="R171" i="5" s="1"/>
  <c r="Q163" i="5"/>
  <c r="Q171" i="5" s="1"/>
  <c r="P163" i="5"/>
  <c r="P171" i="5" s="1"/>
  <c r="O163" i="5"/>
  <c r="O171" i="5" s="1"/>
  <c r="N163" i="5"/>
  <c r="N171" i="5" s="1"/>
  <c r="M163" i="5"/>
  <c r="M171" i="5" s="1"/>
  <c r="L163" i="5"/>
  <c r="L171" i="5" s="1"/>
  <c r="K163" i="5"/>
  <c r="K171" i="5" s="1"/>
  <c r="J163" i="5"/>
  <c r="J171" i="5" s="1"/>
  <c r="H163" i="5"/>
  <c r="H171" i="5" s="1"/>
  <c r="G163" i="5"/>
  <c r="G171" i="5" s="1"/>
  <c r="F163" i="5"/>
  <c r="F171" i="5" s="1"/>
  <c r="E163" i="5"/>
  <c r="E171" i="5" s="1"/>
  <c r="D163" i="5"/>
  <c r="D171" i="5" s="1"/>
  <c r="C163" i="5"/>
  <c r="C171" i="5" s="1"/>
  <c r="AT162" i="5"/>
  <c r="AT170" i="5" s="1"/>
  <c r="AS162" i="5"/>
  <c r="AS170" i="5" s="1"/>
  <c r="AR162" i="5"/>
  <c r="AR170" i="5" s="1"/>
  <c r="AQ162" i="5"/>
  <c r="AQ170" i="5" s="1"/>
  <c r="AP162" i="5"/>
  <c r="AP170" i="5" s="1"/>
  <c r="AO162" i="5"/>
  <c r="AO170" i="5" s="1"/>
  <c r="AN162" i="5"/>
  <c r="AN170" i="5" s="1"/>
  <c r="AM162" i="5"/>
  <c r="AM170" i="5" s="1"/>
  <c r="AL162" i="5"/>
  <c r="AL170" i="5" s="1"/>
  <c r="AK162" i="5"/>
  <c r="AK170" i="5" s="1"/>
  <c r="AJ162" i="5"/>
  <c r="AJ170" i="5" s="1"/>
  <c r="AI162" i="5"/>
  <c r="AI170" i="5" s="1"/>
  <c r="AH162" i="5"/>
  <c r="AH170" i="5" s="1"/>
  <c r="AG162" i="5"/>
  <c r="AG170" i="5" s="1"/>
  <c r="AF162" i="5"/>
  <c r="AF170" i="5" s="1"/>
  <c r="AE162" i="5"/>
  <c r="AE170" i="5" s="1"/>
  <c r="AD162" i="5"/>
  <c r="AD170" i="5" s="1"/>
  <c r="AC162" i="5"/>
  <c r="AC170" i="5" s="1"/>
  <c r="AB162" i="5"/>
  <c r="AB170" i="5" s="1"/>
  <c r="AA162" i="5"/>
  <c r="AA170" i="5" s="1"/>
  <c r="Z162" i="5"/>
  <c r="Z170" i="5" s="1"/>
  <c r="Y162" i="5"/>
  <c r="Y170" i="5" s="1"/>
  <c r="W162" i="5"/>
  <c r="V162" i="5"/>
  <c r="V170" i="5" s="1"/>
  <c r="U162" i="5"/>
  <c r="U170" i="5" s="1"/>
  <c r="T162" i="5"/>
  <c r="T170" i="5" s="1"/>
  <c r="S162" i="5"/>
  <c r="S170" i="5" s="1"/>
  <c r="R162" i="5"/>
  <c r="R170" i="5" s="1"/>
  <c r="Q162" i="5"/>
  <c r="Q170" i="5" s="1"/>
  <c r="P162" i="5"/>
  <c r="P170" i="5" s="1"/>
  <c r="O162" i="5"/>
  <c r="O170" i="5" s="1"/>
  <c r="N162" i="5"/>
  <c r="N170" i="5" s="1"/>
  <c r="M162" i="5"/>
  <c r="M170" i="5" s="1"/>
  <c r="L162" i="5"/>
  <c r="L170" i="5" s="1"/>
  <c r="K162" i="5"/>
  <c r="K170" i="5" s="1"/>
  <c r="J162" i="5"/>
  <c r="J170" i="5" s="1"/>
  <c r="H162" i="5"/>
  <c r="G162" i="5"/>
  <c r="G170" i="5" s="1"/>
  <c r="F162" i="5"/>
  <c r="F170" i="5" s="1"/>
  <c r="E162" i="5"/>
  <c r="E170" i="5" s="1"/>
  <c r="D162" i="5"/>
  <c r="D170" i="5" s="1"/>
  <c r="C162" i="5"/>
  <c r="C170" i="5" s="1"/>
  <c r="W170" i="5" l="1"/>
  <c r="H170" i="5"/>
  <c r="CH216" i="5"/>
  <c r="CH217" i="5"/>
  <c r="CH187" i="5"/>
  <c r="CH186" i="5"/>
  <c r="CD196" i="5" l="1"/>
  <c r="CD228" i="5"/>
  <c r="CD260" i="5"/>
  <c r="CD179" i="5"/>
  <c r="CD181" i="5"/>
  <c r="CD199" i="5"/>
  <c r="CD213" i="5"/>
  <c r="CD231" i="5"/>
  <c r="CD247" i="5"/>
  <c r="CD192" i="5"/>
  <c r="CD206" i="5"/>
  <c r="CD224" i="5"/>
  <c r="CD240" i="5"/>
  <c r="CD256" i="5"/>
  <c r="CD185" i="5"/>
  <c r="CD189" i="5"/>
  <c r="CD221" i="5"/>
  <c r="CD237" i="5"/>
  <c r="CD253" i="5"/>
  <c r="CD180" i="5"/>
  <c r="CD198" i="5"/>
  <c r="CD212" i="5"/>
  <c r="CD230" i="5"/>
  <c r="CD246" i="5"/>
  <c r="CD219" i="5"/>
  <c r="CD191" i="5"/>
  <c r="CD205" i="5"/>
  <c r="CD223" i="5"/>
  <c r="CD239" i="5"/>
  <c r="CD255" i="5"/>
  <c r="CD182" i="5"/>
  <c r="CD200" i="5"/>
  <c r="CD214" i="5"/>
  <c r="CD232" i="5"/>
  <c r="CD248" i="5"/>
  <c r="CD183" i="5"/>
  <c r="CD215" i="5"/>
  <c r="CD233" i="5"/>
  <c r="CD249" i="5"/>
  <c r="CD194" i="5"/>
  <c r="CD242" i="5"/>
  <c r="CD193" i="5"/>
  <c r="CD207" i="5"/>
  <c r="CD225" i="5"/>
  <c r="CD241" i="5"/>
  <c r="CD257" i="5"/>
  <c r="CD184" i="5"/>
  <c r="CD202" i="5"/>
  <c r="CD218" i="5"/>
  <c r="CD234" i="5"/>
  <c r="CD250" i="5"/>
  <c r="CD201" i="5"/>
  <c r="CD176" i="5"/>
  <c r="CD208" i="5"/>
  <c r="CD226" i="5"/>
  <c r="CD258" i="5"/>
  <c r="CD177" i="5"/>
  <c r="CD195" i="5"/>
  <c r="CD209" i="5"/>
  <c r="CD227" i="5"/>
  <c r="CD243" i="5"/>
  <c r="CD259" i="5"/>
  <c r="CD188" i="5"/>
  <c r="CD220" i="5"/>
  <c r="CD236" i="5"/>
  <c r="CD252" i="5"/>
  <c r="CD203" i="5"/>
  <c r="CD235" i="5"/>
  <c r="CD251" i="5"/>
  <c r="CD178" i="5"/>
  <c r="CD210" i="5"/>
  <c r="CD244" i="5"/>
  <c r="CD197" i="5"/>
  <c r="CD211" i="5"/>
  <c r="CD229" i="5"/>
  <c r="CD245" i="5"/>
  <c r="CD261" i="5"/>
  <c r="CD190" i="5"/>
  <c r="CD204" i="5"/>
  <c r="CD222" i="5"/>
  <c r="CD238" i="5"/>
  <c r="CD254" i="5"/>
  <c r="AU163" i="5"/>
  <c r="CD174" i="5"/>
  <c r="AU162" i="5"/>
  <c r="CD175" i="5"/>
  <c r="E174" i="5"/>
  <c r="CD262" i="5" l="1"/>
  <c r="CD263" i="5"/>
  <c r="D260" i="5"/>
  <c r="Y175" i="5"/>
  <c r="Y179" i="5"/>
  <c r="Y183" i="5"/>
  <c r="Y189" i="5"/>
  <c r="Y193" i="5"/>
  <c r="Y197" i="5"/>
  <c r="Y201" i="5"/>
  <c r="Y207" i="5"/>
  <c r="Y211" i="5"/>
  <c r="Y215" i="5"/>
  <c r="Y221" i="5"/>
  <c r="Y225" i="5"/>
  <c r="Y229" i="5"/>
  <c r="Y233" i="5"/>
  <c r="Y237" i="5"/>
  <c r="Y241" i="5"/>
  <c r="Y245" i="5"/>
  <c r="Y249" i="5"/>
  <c r="Y253" i="5"/>
  <c r="Y257" i="5"/>
  <c r="Y261" i="5"/>
  <c r="Y176" i="5"/>
  <c r="Y180" i="5"/>
  <c r="Y184" i="5"/>
  <c r="Y190" i="5"/>
  <c r="Y194" i="5"/>
  <c r="Y198" i="5"/>
  <c r="Y202" i="5"/>
  <c r="Y204" i="5"/>
  <c r="Y208" i="5"/>
  <c r="Y212" i="5"/>
  <c r="Y218" i="5"/>
  <c r="Y222" i="5"/>
  <c r="Y226" i="5"/>
  <c r="Y230" i="5"/>
  <c r="Y234" i="5"/>
  <c r="Y238" i="5"/>
  <c r="Y242" i="5"/>
  <c r="Y246" i="5"/>
  <c r="Y250" i="5"/>
  <c r="Y254" i="5"/>
  <c r="Y258" i="5"/>
  <c r="BB189" i="5"/>
  <c r="BB221" i="5"/>
  <c r="BB237" i="5"/>
  <c r="BB253" i="5"/>
  <c r="BB180" i="5"/>
  <c r="BB198" i="5"/>
  <c r="BB212" i="5"/>
  <c r="BB230" i="5"/>
  <c r="BB246" i="5"/>
  <c r="BB205" i="5"/>
  <c r="BB182" i="5"/>
  <c r="BB248" i="5"/>
  <c r="BB175" i="5"/>
  <c r="BB193" i="5"/>
  <c r="BB207" i="5"/>
  <c r="BB225" i="5"/>
  <c r="BB241" i="5"/>
  <c r="BB257" i="5"/>
  <c r="BB184" i="5"/>
  <c r="BB202" i="5"/>
  <c r="BB218" i="5"/>
  <c r="BB234" i="5"/>
  <c r="BB250" i="5"/>
  <c r="BB239" i="5"/>
  <c r="BB214" i="5"/>
  <c r="BB177" i="5"/>
  <c r="BB195" i="5"/>
  <c r="BB209" i="5"/>
  <c r="BB227" i="5"/>
  <c r="BB243" i="5"/>
  <c r="BB259" i="5"/>
  <c r="BB188" i="5"/>
  <c r="BB220" i="5"/>
  <c r="BB236" i="5"/>
  <c r="BB252" i="5"/>
  <c r="Y177" i="5"/>
  <c r="Y181" i="5"/>
  <c r="Y185" i="5"/>
  <c r="Y191" i="5"/>
  <c r="Y195" i="5"/>
  <c r="Y199" i="5"/>
  <c r="Y203" i="5"/>
  <c r="Y205" i="5"/>
  <c r="Y209" i="5"/>
  <c r="Y213" i="5"/>
  <c r="Y219" i="5"/>
  <c r="Y223" i="5"/>
  <c r="Y227" i="5"/>
  <c r="Y231" i="5"/>
  <c r="Y235" i="5"/>
  <c r="Y239" i="5"/>
  <c r="Y243" i="5"/>
  <c r="Y247" i="5"/>
  <c r="Y251" i="5"/>
  <c r="Y255" i="5"/>
  <c r="Y259" i="5"/>
  <c r="Y174" i="5"/>
  <c r="Y178" i="5"/>
  <c r="Y182" i="5"/>
  <c r="Y188" i="5"/>
  <c r="Y192" i="5"/>
  <c r="Y196" i="5"/>
  <c r="Y200" i="5"/>
  <c r="Y206" i="5"/>
  <c r="Y210" i="5"/>
  <c r="Y214" i="5"/>
  <c r="Y220" i="5"/>
  <c r="Y224" i="5"/>
  <c r="Y228" i="5"/>
  <c r="Y232" i="5"/>
  <c r="Y236" i="5"/>
  <c r="Y240" i="5"/>
  <c r="Y244" i="5"/>
  <c r="Y248" i="5"/>
  <c r="Y252" i="5"/>
  <c r="Y256" i="5"/>
  <c r="Y260" i="5"/>
  <c r="BB179" i="5"/>
  <c r="BB197" i="5"/>
  <c r="BB211" i="5"/>
  <c r="BB229" i="5"/>
  <c r="BB245" i="5"/>
  <c r="BB261" i="5"/>
  <c r="BB190" i="5"/>
  <c r="BB204" i="5"/>
  <c r="BB222" i="5"/>
  <c r="BB238" i="5"/>
  <c r="BB254" i="5"/>
  <c r="BB191" i="5"/>
  <c r="BB200" i="5"/>
  <c r="BB181" i="5"/>
  <c r="BB199" i="5"/>
  <c r="BB213" i="5"/>
  <c r="BB231" i="5"/>
  <c r="BB247" i="5"/>
  <c r="BB174" i="5"/>
  <c r="BB192" i="5"/>
  <c r="BB206" i="5"/>
  <c r="BB224" i="5"/>
  <c r="BB240" i="5"/>
  <c r="BB256" i="5"/>
  <c r="BB255" i="5"/>
  <c r="BB183" i="5"/>
  <c r="BB201" i="5"/>
  <c r="BB215" i="5"/>
  <c r="BB233" i="5"/>
  <c r="BB249" i="5"/>
  <c r="BB176" i="5"/>
  <c r="BB194" i="5"/>
  <c r="BB208" i="5"/>
  <c r="BB226" i="5"/>
  <c r="BB242" i="5"/>
  <c r="BB258" i="5"/>
  <c r="D261" i="5"/>
  <c r="BB223" i="5"/>
  <c r="BB232" i="5"/>
  <c r="BB185" i="5"/>
  <c r="BB203" i="5"/>
  <c r="BB219" i="5"/>
  <c r="BB235" i="5"/>
  <c r="BB251" i="5"/>
  <c r="BB178" i="5"/>
  <c r="BB196" i="5"/>
  <c r="BB210" i="5"/>
  <c r="BB228" i="5"/>
  <c r="BB244" i="5"/>
  <c r="BB260" i="5"/>
  <c r="BB262" i="5" l="1"/>
  <c r="Y262" i="5"/>
  <c r="BB263" i="5"/>
  <c r="Y263" i="5"/>
  <c r="D225" i="5"/>
  <c r="D257" i="5"/>
  <c r="D211" i="5"/>
  <c r="D233" i="5"/>
  <c r="D249" i="5"/>
  <c r="D183" i="5"/>
  <c r="D193" i="5"/>
  <c r="D201" i="5"/>
  <c r="D207" i="5"/>
  <c r="D215" i="5"/>
  <c r="D237" i="5"/>
  <c r="D241" i="5"/>
  <c r="D176" i="5"/>
  <c r="D180" i="5"/>
  <c r="D184" i="5"/>
  <c r="D190" i="5"/>
  <c r="D194" i="5"/>
  <c r="D198" i="5"/>
  <c r="D202" i="5"/>
  <c r="D204" i="5"/>
  <c r="D208" i="5"/>
  <c r="D212" i="5"/>
  <c r="D218" i="5"/>
  <c r="D222" i="5"/>
  <c r="D226" i="5"/>
  <c r="D230" i="5"/>
  <c r="D234" i="5"/>
  <c r="D238" i="5"/>
  <c r="D242" i="5"/>
  <c r="D246" i="5"/>
  <c r="D250" i="5"/>
  <c r="D254" i="5"/>
  <c r="D258" i="5"/>
  <c r="D179" i="5"/>
  <c r="D197" i="5"/>
  <c r="D229" i="5"/>
  <c r="D245" i="5"/>
  <c r="D177" i="5"/>
  <c r="D181" i="5"/>
  <c r="D185" i="5"/>
  <c r="D191" i="5"/>
  <c r="D195" i="5"/>
  <c r="D199" i="5"/>
  <c r="D203" i="5"/>
  <c r="D205" i="5"/>
  <c r="D209" i="5"/>
  <c r="D213" i="5"/>
  <c r="D219" i="5"/>
  <c r="D223" i="5"/>
  <c r="D227" i="5"/>
  <c r="D231" i="5"/>
  <c r="D235" i="5"/>
  <c r="D239" i="5"/>
  <c r="D243" i="5"/>
  <c r="D247" i="5"/>
  <c r="D251" i="5"/>
  <c r="D255" i="5"/>
  <c r="D259" i="5"/>
  <c r="D221" i="5"/>
  <c r="D253" i="5"/>
  <c r="D189" i="5"/>
  <c r="D178" i="5"/>
  <c r="D182" i="5"/>
  <c r="D188" i="5"/>
  <c r="D192" i="5"/>
  <c r="D196" i="5"/>
  <c r="D200" i="5"/>
  <c r="D206" i="5"/>
  <c r="D210" i="5"/>
  <c r="D214" i="5"/>
  <c r="D220" i="5"/>
  <c r="D224" i="5"/>
  <c r="D228" i="5"/>
  <c r="D232" i="5"/>
  <c r="D236" i="5"/>
  <c r="D240" i="5"/>
  <c r="D244" i="5"/>
  <c r="D248" i="5"/>
  <c r="D252" i="5"/>
  <c r="D256" i="5"/>
  <c r="AU6" i="5"/>
  <c r="D175" i="5"/>
  <c r="AU7" i="5"/>
  <c r="D174" i="5"/>
  <c r="D262" i="5" s="1"/>
  <c r="D263" i="5" l="1"/>
  <c r="BI261" i="5" l="1"/>
  <c r="BI259" i="5"/>
  <c r="BI257" i="5"/>
  <c r="BI255" i="5"/>
  <c r="BI253" i="5"/>
  <c r="BI251" i="5"/>
  <c r="BI249" i="5"/>
  <c r="BI247" i="5"/>
  <c r="BI245" i="5"/>
  <c r="BI243" i="5"/>
  <c r="BI241" i="5"/>
  <c r="BI239" i="5"/>
  <c r="BI237" i="5"/>
  <c r="BI235" i="5"/>
  <c r="BI233" i="5"/>
  <c r="BI231" i="5"/>
  <c r="BI229" i="5"/>
  <c r="BI227" i="5"/>
  <c r="BI225" i="5"/>
  <c r="BI223" i="5"/>
  <c r="BI221" i="5"/>
  <c r="BI219" i="5"/>
  <c r="BI215" i="5"/>
  <c r="BI213" i="5"/>
  <c r="BI211" i="5"/>
  <c r="BI209" i="5"/>
  <c r="BI207" i="5"/>
  <c r="BI205" i="5"/>
  <c r="BI203" i="5"/>
  <c r="BI201" i="5"/>
  <c r="BI199" i="5"/>
  <c r="BI197" i="5"/>
  <c r="BI195" i="5"/>
  <c r="BI193" i="5"/>
  <c r="BI191" i="5"/>
  <c r="BI189" i="5"/>
  <c r="BI185" i="5"/>
  <c r="BI183" i="5"/>
  <c r="BI181" i="5"/>
  <c r="BI179" i="5"/>
  <c r="BI177" i="5"/>
  <c r="BI175" i="5"/>
  <c r="BI260" i="5"/>
  <c r="BI258" i="5"/>
  <c r="BI256" i="5"/>
  <c r="BI254" i="5"/>
  <c r="BI252" i="5"/>
  <c r="BI250" i="5"/>
  <c r="BI248" i="5"/>
  <c r="BI246" i="5"/>
  <c r="BI244" i="5"/>
  <c r="BI242" i="5"/>
  <c r="BI240" i="5"/>
  <c r="BI238" i="5"/>
  <c r="BI236" i="5"/>
  <c r="BI234" i="5"/>
  <c r="BI232" i="5"/>
  <c r="BI230" i="5"/>
  <c r="BI228" i="5"/>
  <c r="BI226" i="5"/>
  <c r="BI224" i="5"/>
  <c r="BI222" i="5"/>
  <c r="BI220" i="5"/>
  <c r="BI218" i="5"/>
  <c r="BI214" i="5"/>
  <c r="BI212" i="5"/>
  <c r="BI210" i="5"/>
  <c r="BI208" i="5"/>
  <c r="BI206" i="5"/>
  <c r="BI204" i="5"/>
  <c r="BI202" i="5"/>
  <c r="BI200" i="5"/>
  <c r="BI198" i="5"/>
  <c r="BI196" i="5"/>
  <c r="BI194" i="5"/>
  <c r="BI192" i="5"/>
  <c r="BI190" i="5"/>
  <c r="BI188" i="5"/>
  <c r="BI184" i="5"/>
  <c r="BI182" i="5"/>
  <c r="BI180" i="5"/>
  <c r="BI178" i="5"/>
  <c r="BI176" i="5"/>
  <c r="BI174" i="5"/>
  <c r="BI262" i="5" s="1"/>
  <c r="AU120" i="5"/>
  <c r="AU121" i="5"/>
  <c r="BI263" i="5" l="1"/>
  <c r="AU18" i="5"/>
  <c r="AU92" i="5"/>
  <c r="AU100" i="5"/>
  <c r="AU142" i="5"/>
  <c r="AU158" i="5"/>
  <c r="AU19" i="5"/>
  <c r="AU93" i="5"/>
  <c r="AU143" i="5"/>
  <c r="AU99" i="5"/>
  <c r="AU159" i="5"/>
  <c r="AU98" i="5"/>
  <c r="AU101" i="5"/>
  <c r="AZ222" i="5" l="1"/>
  <c r="AZ190" i="5"/>
  <c r="AZ230" i="5"/>
  <c r="AZ246" i="5"/>
  <c r="AZ254" i="5"/>
  <c r="AZ182" i="5"/>
  <c r="AZ192" i="5"/>
  <c r="AZ200" i="5"/>
  <c r="AZ206" i="5"/>
  <c r="AZ214" i="5"/>
  <c r="AZ224" i="5"/>
  <c r="AZ232" i="5"/>
  <c r="AZ240" i="5"/>
  <c r="AZ248" i="5"/>
  <c r="AZ256" i="5"/>
  <c r="AZ212" i="5"/>
  <c r="AZ215" i="5"/>
  <c r="AZ257" i="5"/>
  <c r="AZ177" i="5"/>
  <c r="AZ185" i="5"/>
  <c r="AZ195" i="5"/>
  <c r="AZ203" i="5"/>
  <c r="AZ209" i="5"/>
  <c r="AZ219" i="5"/>
  <c r="AZ227" i="5"/>
  <c r="AZ235" i="5"/>
  <c r="AZ243" i="5"/>
  <c r="AZ251" i="5"/>
  <c r="AZ259" i="5"/>
  <c r="AU118" i="5"/>
  <c r="AU104" i="5"/>
  <c r="AZ198" i="5"/>
  <c r="AZ193" i="5"/>
  <c r="AZ225" i="5"/>
  <c r="AZ241" i="5"/>
  <c r="AZ176" i="5"/>
  <c r="AZ184" i="5"/>
  <c r="AZ194" i="5"/>
  <c r="AZ202" i="5"/>
  <c r="AZ208" i="5"/>
  <c r="AZ218" i="5"/>
  <c r="AZ226" i="5"/>
  <c r="AZ234" i="5"/>
  <c r="AZ242" i="5"/>
  <c r="AZ250" i="5"/>
  <c r="AZ258" i="5"/>
  <c r="AZ180" i="5"/>
  <c r="AZ238" i="5"/>
  <c r="AZ207" i="5"/>
  <c r="AZ249" i="5"/>
  <c r="AZ179" i="5"/>
  <c r="AZ189" i="5"/>
  <c r="AZ197" i="5"/>
  <c r="AZ211" i="5"/>
  <c r="AZ221" i="5"/>
  <c r="AZ229" i="5"/>
  <c r="AZ237" i="5"/>
  <c r="AZ245" i="5"/>
  <c r="AZ253" i="5"/>
  <c r="AZ261" i="5"/>
  <c r="AZ201" i="5"/>
  <c r="AZ233" i="5"/>
  <c r="AZ178" i="5"/>
  <c r="AZ188" i="5"/>
  <c r="AZ196" i="5"/>
  <c r="AZ210" i="5"/>
  <c r="AZ220" i="5"/>
  <c r="AZ228" i="5"/>
  <c r="AZ236" i="5"/>
  <c r="AZ244" i="5"/>
  <c r="AZ252" i="5"/>
  <c r="AZ260" i="5"/>
  <c r="AZ204" i="5"/>
  <c r="AZ183" i="5"/>
  <c r="AZ181" i="5"/>
  <c r="AZ191" i="5"/>
  <c r="AZ199" i="5"/>
  <c r="AZ205" i="5"/>
  <c r="AZ213" i="5"/>
  <c r="AZ223" i="5"/>
  <c r="AZ231" i="5"/>
  <c r="AZ239" i="5"/>
  <c r="AZ247" i="5"/>
  <c r="AZ255" i="5"/>
  <c r="AU27" i="5"/>
  <c r="AU87" i="5"/>
  <c r="AU82" i="5"/>
  <c r="AU119" i="5"/>
  <c r="AU105" i="5"/>
  <c r="AU10" i="5"/>
  <c r="AU30" i="5"/>
  <c r="AU22" i="5"/>
  <c r="AU35" i="5"/>
  <c r="AU83" i="5"/>
  <c r="AU26" i="5"/>
  <c r="AU86" i="5"/>
  <c r="AU34" i="5"/>
  <c r="AU102" i="5"/>
  <c r="AZ175" i="5"/>
  <c r="AZ174" i="5"/>
  <c r="AU103" i="5"/>
  <c r="AU11" i="5"/>
  <c r="AU31" i="5"/>
  <c r="AU23" i="5"/>
  <c r="AZ263" i="5" l="1"/>
  <c r="AZ262" i="5"/>
  <c r="AU112" i="5"/>
  <c r="AU113" i="5"/>
  <c r="AU144" i="5" l="1"/>
  <c r="AU91" i="5"/>
  <c r="AU132" i="5"/>
  <c r="AU12" i="5"/>
  <c r="AU133" i="5"/>
  <c r="AU145" i="5"/>
  <c r="AU13" i="5"/>
  <c r="AU90" i="5"/>
  <c r="AW223" i="5" l="1"/>
  <c r="AW214" i="5"/>
  <c r="AU71" i="5"/>
  <c r="AW189" i="5"/>
  <c r="AW221" i="5"/>
  <c r="AW237" i="5"/>
  <c r="AW253" i="5"/>
  <c r="AW180" i="5"/>
  <c r="AW198" i="5"/>
  <c r="AW212" i="5"/>
  <c r="AW230" i="5"/>
  <c r="AW246" i="5"/>
  <c r="AU108" i="5"/>
  <c r="AU28" i="5"/>
  <c r="AU94" i="5"/>
  <c r="AU150" i="5"/>
  <c r="AU156" i="5"/>
  <c r="AW191" i="5"/>
  <c r="AW193" i="5"/>
  <c r="AW207" i="5"/>
  <c r="AW225" i="5"/>
  <c r="AW241" i="5"/>
  <c r="AW257" i="5"/>
  <c r="AW184" i="5"/>
  <c r="AW202" i="5"/>
  <c r="AW218" i="5"/>
  <c r="AW234" i="5"/>
  <c r="AW250" i="5"/>
  <c r="AW177" i="5"/>
  <c r="AW195" i="5"/>
  <c r="AW209" i="5"/>
  <c r="AW227" i="5"/>
  <c r="AW243" i="5"/>
  <c r="AW259" i="5"/>
  <c r="AW188" i="5"/>
  <c r="AW220" i="5"/>
  <c r="AW236" i="5"/>
  <c r="AW252" i="5"/>
  <c r="AW255" i="5"/>
  <c r="AW179" i="5"/>
  <c r="AW197" i="5"/>
  <c r="AW211" i="5"/>
  <c r="AW229" i="5"/>
  <c r="AW245" i="5"/>
  <c r="AW261" i="5"/>
  <c r="AW190" i="5"/>
  <c r="AW204" i="5"/>
  <c r="AW222" i="5"/>
  <c r="AW238" i="5"/>
  <c r="AW254" i="5"/>
  <c r="AW205" i="5"/>
  <c r="AW232" i="5"/>
  <c r="AW181" i="5"/>
  <c r="AW199" i="5"/>
  <c r="AW213" i="5"/>
  <c r="AW231" i="5"/>
  <c r="AW247" i="5"/>
  <c r="AW192" i="5"/>
  <c r="AW206" i="5"/>
  <c r="AW224" i="5"/>
  <c r="AW240" i="5"/>
  <c r="AW256" i="5"/>
  <c r="AW239" i="5"/>
  <c r="AW182" i="5"/>
  <c r="AW248" i="5"/>
  <c r="AW183" i="5"/>
  <c r="AW201" i="5"/>
  <c r="AW215" i="5"/>
  <c r="AW233" i="5"/>
  <c r="AW249" i="5"/>
  <c r="AW176" i="5"/>
  <c r="AW194" i="5"/>
  <c r="AW208" i="5"/>
  <c r="AW226" i="5"/>
  <c r="AW242" i="5"/>
  <c r="AW258" i="5"/>
  <c r="AW200" i="5"/>
  <c r="AW185" i="5"/>
  <c r="AW203" i="5"/>
  <c r="AW219" i="5"/>
  <c r="AW235" i="5"/>
  <c r="AW251" i="5"/>
  <c r="AW178" i="5"/>
  <c r="AW196" i="5"/>
  <c r="AW210" i="5"/>
  <c r="AW228" i="5"/>
  <c r="AW244" i="5"/>
  <c r="AW260" i="5"/>
  <c r="AU81" i="5"/>
  <c r="AU64" i="5"/>
  <c r="AU63" i="5"/>
  <c r="AU111" i="5"/>
  <c r="AU29" i="5"/>
  <c r="AU41" i="5"/>
  <c r="AU141" i="5"/>
  <c r="AU153" i="5"/>
  <c r="AU9" i="5"/>
  <c r="AU69" i="5"/>
  <c r="AW175" i="5"/>
  <c r="AU96" i="5"/>
  <c r="AU166" i="5"/>
  <c r="AU134" i="5"/>
  <c r="AU148" i="5"/>
  <c r="AU88" i="5"/>
  <c r="AU60" i="5"/>
  <c r="AU109" i="5"/>
  <c r="AU95" i="5"/>
  <c r="AU151" i="5"/>
  <c r="AU157" i="5"/>
  <c r="AU65" i="5"/>
  <c r="AU66" i="5"/>
  <c r="AU114" i="5"/>
  <c r="AU4" i="5"/>
  <c r="AU146" i="5"/>
  <c r="AU154" i="5"/>
  <c r="AU70" i="5"/>
  <c r="AW174" i="5"/>
  <c r="AU97" i="5"/>
  <c r="AU167" i="5"/>
  <c r="AU135" i="5"/>
  <c r="AU147" i="5"/>
  <c r="AU149" i="5"/>
  <c r="AU89" i="5"/>
  <c r="AU61" i="5"/>
  <c r="AU62" i="5"/>
  <c r="AU110" i="5"/>
  <c r="AU40" i="5"/>
  <c r="AU140" i="5"/>
  <c r="AU152" i="5"/>
  <c r="AU80" i="5"/>
  <c r="AU8" i="5"/>
  <c r="AU68" i="5"/>
  <c r="AU67" i="5"/>
  <c r="AU115" i="5"/>
  <c r="AU5" i="5"/>
  <c r="AU155" i="5"/>
  <c r="AW263" i="5" l="1"/>
  <c r="AW262" i="5"/>
  <c r="AU47" i="5"/>
  <c r="AU46" i="5"/>
  <c r="AU79" i="5" l="1"/>
  <c r="AU15" i="5"/>
  <c r="AU38" i="5"/>
  <c r="AU76" i="5"/>
  <c r="AU138" i="5"/>
  <c r="AU123" i="5"/>
  <c r="AU78" i="5"/>
  <c r="AU116" i="5"/>
  <c r="AU127" i="5"/>
  <c r="AU139" i="5"/>
  <c r="AU72" i="5"/>
  <c r="AU14" i="5"/>
  <c r="AU39" i="5"/>
  <c r="AU77" i="5"/>
  <c r="AU73" i="5"/>
  <c r="AU117" i="5"/>
  <c r="AU122" i="5"/>
  <c r="AU126" i="5"/>
  <c r="AU43" i="5" l="1"/>
  <c r="AU21" i="5"/>
  <c r="AU24" i="5"/>
  <c r="AU54" i="5"/>
  <c r="AU160" i="5"/>
  <c r="AU37" i="5"/>
  <c r="AU59" i="5"/>
  <c r="AU50" i="5"/>
  <c r="AU56" i="5"/>
  <c r="AU55" i="5"/>
  <c r="AU161" i="5"/>
  <c r="AU42" i="5"/>
  <c r="AU20" i="5"/>
  <c r="AU25" i="5"/>
  <c r="AU51" i="5"/>
  <c r="AU57" i="5"/>
  <c r="AU36" i="5"/>
  <c r="AU58" i="5"/>
  <c r="AU137" i="5" l="1"/>
  <c r="AU33" i="5"/>
  <c r="AU44" i="5"/>
  <c r="AU16" i="5"/>
  <c r="AU125" i="5"/>
  <c r="AU130" i="5"/>
  <c r="AU52" i="5"/>
  <c r="AU74" i="5"/>
  <c r="AU124" i="5"/>
  <c r="AU129" i="5"/>
  <c r="AU85" i="5"/>
  <c r="AU75" i="5"/>
  <c r="AU168" i="5"/>
  <c r="AU53" i="5"/>
  <c r="AU164" i="5"/>
  <c r="AU136" i="5"/>
  <c r="AU131" i="5"/>
  <c r="AU32" i="5"/>
  <c r="AU45" i="5"/>
  <c r="AU165" i="5"/>
  <c r="AU17" i="5"/>
  <c r="AU169" i="5"/>
  <c r="AU128" i="5"/>
  <c r="AU84" i="5"/>
  <c r="AU171" i="5" l="1"/>
  <c r="AU170" i="5"/>
  <c r="CG251" i="5"/>
  <c r="CF251" i="5"/>
  <c r="CE251" i="5"/>
  <c r="CC251" i="5"/>
  <c r="CA251" i="5"/>
  <c r="BZ251" i="5"/>
  <c r="BY251" i="5"/>
  <c r="BX251" i="5"/>
  <c r="BW251" i="5"/>
  <c r="BV251" i="5"/>
  <c r="BU251" i="5"/>
  <c r="BS251" i="5"/>
  <c r="BR251" i="5"/>
  <c r="BQ251" i="5"/>
  <c r="BP251" i="5"/>
  <c r="BO251" i="5"/>
  <c r="BN251" i="5"/>
  <c r="BM251" i="5"/>
  <c r="BK251" i="5"/>
  <c r="BJ251" i="5"/>
  <c r="BH251" i="5"/>
  <c r="BG251" i="5"/>
  <c r="BF251" i="5"/>
  <c r="BD251" i="5"/>
  <c r="BC251" i="5"/>
  <c r="BA251" i="5"/>
  <c r="AY251" i="5"/>
  <c r="AX251" i="5"/>
  <c r="AV251" i="5"/>
  <c r="AU251" i="5"/>
  <c r="AT251" i="5"/>
  <c r="AS251" i="5"/>
  <c r="AR251" i="5"/>
  <c r="AQ251" i="5"/>
  <c r="AP251" i="5"/>
  <c r="AL251" i="5"/>
  <c r="AK251" i="5"/>
  <c r="AJ251" i="5"/>
  <c r="AI251" i="5"/>
  <c r="AH251" i="5"/>
  <c r="AG251" i="5"/>
  <c r="AF251" i="5"/>
  <c r="AE251" i="5"/>
  <c r="AD251" i="5"/>
  <c r="AC251" i="5"/>
  <c r="AB251" i="5"/>
  <c r="AA251" i="5"/>
  <c r="Z251" i="5"/>
  <c r="X251" i="5"/>
  <c r="W251" i="5"/>
  <c r="V251" i="5"/>
  <c r="U251" i="5"/>
  <c r="S251" i="5"/>
  <c r="R251" i="5"/>
  <c r="Q251" i="5"/>
  <c r="P251" i="5"/>
  <c r="O251" i="5"/>
  <c r="N251" i="5"/>
  <c r="M251" i="5"/>
  <c r="L251" i="5"/>
  <c r="K251" i="5"/>
  <c r="J251" i="5"/>
  <c r="I251" i="5"/>
  <c r="H251" i="5"/>
  <c r="G251" i="5"/>
  <c r="F251" i="5"/>
  <c r="E251" i="5"/>
  <c r="C251" i="5"/>
  <c r="CG250" i="5"/>
  <c r="CF250" i="5"/>
  <c r="CE250" i="5"/>
  <c r="CC250" i="5"/>
  <c r="CA250" i="5"/>
  <c r="BZ250" i="5"/>
  <c r="BY250" i="5"/>
  <c r="BX250" i="5"/>
  <c r="BW250" i="5"/>
  <c r="BV250" i="5"/>
  <c r="BU250" i="5"/>
  <c r="BS250" i="5"/>
  <c r="BR250" i="5"/>
  <c r="BQ250" i="5"/>
  <c r="BP250" i="5"/>
  <c r="BO250" i="5"/>
  <c r="BN250" i="5"/>
  <c r="BM250" i="5"/>
  <c r="BK250" i="5"/>
  <c r="BJ250" i="5"/>
  <c r="BH250" i="5"/>
  <c r="BG250" i="5"/>
  <c r="BF250" i="5"/>
  <c r="BD250" i="5"/>
  <c r="BC250" i="5"/>
  <c r="BA250" i="5"/>
  <c r="AY250" i="5"/>
  <c r="AX250" i="5"/>
  <c r="AV250" i="5"/>
  <c r="AU250" i="5"/>
  <c r="AT250" i="5"/>
  <c r="AS250" i="5"/>
  <c r="AR250" i="5"/>
  <c r="AQ250" i="5"/>
  <c r="AP250" i="5"/>
  <c r="AL250" i="5"/>
  <c r="AK250" i="5"/>
  <c r="AJ250" i="5"/>
  <c r="AI250" i="5"/>
  <c r="AH250" i="5"/>
  <c r="AG250" i="5"/>
  <c r="AF250" i="5"/>
  <c r="AE250" i="5"/>
  <c r="AD250" i="5"/>
  <c r="AC250" i="5"/>
  <c r="AB250" i="5"/>
  <c r="AA250" i="5"/>
  <c r="Z250" i="5"/>
  <c r="X250" i="5"/>
  <c r="W250" i="5"/>
  <c r="V250" i="5"/>
  <c r="U250" i="5"/>
  <c r="S250" i="5"/>
  <c r="R250" i="5"/>
  <c r="Q250" i="5"/>
  <c r="P250" i="5"/>
  <c r="O250" i="5"/>
  <c r="N250" i="5"/>
  <c r="M250" i="5"/>
  <c r="L250" i="5"/>
  <c r="K250" i="5"/>
  <c r="J250" i="5"/>
  <c r="I250" i="5"/>
  <c r="H250" i="5"/>
  <c r="G250" i="5"/>
  <c r="F250" i="5"/>
  <c r="E250" i="5"/>
  <c r="C250" i="5"/>
  <c r="CG227" i="5"/>
  <c r="CF227" i="5"/>
  <c r="CE227" i="5"/>
  <c r="CC227" i="5"/>
  <c r="CA227" i="5"/>
  <c r="BZ227" i="5"/>
  <c r="BY227" i="5"/>
  <c r="BX227" i="5"/>
  <c r="BW227" i="5"/>
  <c r="BV227" i="5"/>
  <c r="BU227" i="5"/>
  <c r="BS227" i="5"/>
  <c r="BR227" i="5"/>
  <c r="BQ227" i="5"/>
  <c r="BP227" i="5"/>
  <c r="BO227" i="5"/>
  <c r="BN227" i="5"/>
  <c r="BM227" i="5"/>
  <c r="BK227" i="5"/>
  <c r="BJ227" i="5"/>
  <c r="BH227" i="5"/>
  <c r="BG227" i="5"/>
  <c r="BF227" i="5"/>
  <c r="BD227" i="5"/>
  <c r="BC227" i="5"/>
  <c r="BA227" i="5"/>
  <c r="AY227" i="5"/>
  <c r="AX227" i="5"/>
  <c r="AV227" i="5"/>
  <c r="AU227" i="5"/>
  <c r="AT227" i="5"/>
  <c r="AS227" i="5"/>
  <c r="AR227" i="5"/>
  <c r="AQ227" i="5"/>
  <c r="AP227" i="5"/>
  <c r="AL227" i="5"/>
  <c r="AK227" i="5"/>
  <c r="AJ227" i="5"/>
  <c r="AI227" i="5"/>
  <c r="AH227" i="5"/>
  <c r="AG227" i="5"/>
  <c r="AF227" i="5"/>
  <c r="AE227" i="5"/>
  <c r="AD227" i="5"/>
  <c r="AC227" i="5"/>
  <c r="AB227" i="5"/>
  <c r="AA227" i="5"/>
  <c r="Z227" i="5"/>
  <c r="X227" i="5"/>
  <c r="W227" i="5"/>
  <c r="V227" i="5"/>
  <c r="U227" i="5"/>
  <c r="S227" i="5"/>
  <c r="R227" i="5"/>
  <c r="Q227" i="5"/>
  <c r="P227" i="5"/>
  <c r="O227" i="5"/>
  <c r="N227" i="5"/>
  <c r="M227" i="5"/>
  <c r="L227" i="5"/>
  <c r="K227" i="5"/>
  <c r="J227" i="5"/>
  <c r="I227" i="5"/>
  <c r="H227" i="5"/>
  <c r="G227" i="5"/>
  <c r="F227" i="5"/>
  <c r="E227" i="5"/>
  <c r="C227" i="5"/>
  <c r="CG226" i="5"/>
  <c r="CF226" i="5"/>
  <c r="CE226" i="5"/>
  <c r="CC226" i="5"/>
  <c r="CA226" i="5"/>
  <c r="BZ226" i="5"/>
  <c r="BY226" i="5"/>
  <c r="BX226" i="5"/>
  <c r="BW226" i="5"/>
  <c r="BV226" i="5"/>
  <c r="BU226" i="5"/>
  <c r="BS226" i="5"/>
  <c r="BR226" i="5"/>
  <c r="BQ226" i="5"/>
  <c r="BP226" i="5"/>
  <c r="BO226" i="5"/>
  <c r="BN226" i="5"/>
  <c r="BM226" i="5"/>
  <c r="BK226" i="5"/>
  <c r="BJ226" i="5"/>
  <c r="BH226" i="5"/>
  <c r="BG226" i="5"/>
  <c r="BF226" i="5"/>
  <c r="BD226" i="5"/>
  <c r="BC226" i="5"/>
  <c r="BA226" i="5"/>
  <c r="AY226" i="5"/>
  <c r="AX226" i="5"/>
  <c r="AV226" i="5"/>
  <c r="AU226" i="5"/>
  <c r="AT226" i="5"/>
  <c r="AS226" i="5"/>
  <c r="AR226" i="5"/>
  <c r="AQ226" i="5"/>
  <c r="AP226" i="5"/>
  <c r="AL226" i="5"/>
  <c r="AK226" i="5"/>
  <c r="AJ226" i="5"/>
  <c r="AI226" i="5"/>
  <c r="AH226" i="5"/>
  <c r="AG226" i="5"/>
  <c r="AF226" i="5"/>
  <c r="AE226" i="5"/>
  <c r="AD226" i="5"/>
  <c r="AC226" i="5"/>
  <c r="AB226" i="5"/>
  <c r="AA226" i="5"/>
  <c r="Z226" i="5"/>
  <c r="X226" i="5"/>
  <c r="W226" i="5"/>
  <c r="V226" i="5"/>
  <c r="U226" i="5"/>
  <c r="S226" i="5"/>
  <c r="R226" i="5"/>
  <c r="Q226" i="5"/>
  <c r="P226" i="5"/>
  <c r="O226" i="5"/>
  <c r="N226" i="5"/>
  <c r="M226" i="5"/>
  <c r="L226" i="5"/>
  <c r="K226" i="5"/>
  <c r="J226" i="5"/>
  <c r="I226" i="5"/>
  <c r="H226" i="5"/>
  <c r="G226" i="5"/>
  <c r="F226" i="5"/>
  <c r="E226" i="5"/>
  <c r="C226" i="5"/>
  <c r="CB260" i="5" l="1"/>
  <c r="CB258" i="5"/>
  <c r="CB256" i="5"/>
  <c r="CB254" i="5"/>
  <c r="CB252" i="5"/>
  <c r="CB250" i="5"/>
  <c r="CB248" i="5"/>
  <c r="CB246" i="5"/>
  <c r="CB244" i="5"/>
  <c r="CB242" i="5"/>
  <c r="CB240" i="5"/>
  <c r="CB238" i="5"/>
  <c r="CB236" i="5"/>
  <c r="CB234" i="5"/>
  <c r="CB232" i="5"/>
  <c r="CB230" i="5"/>
  <c r="CB228" i="5"/>
  <c r="CB226" i="5"/>
  <c r="CB224" i="5"/>
  <c r="CB222" i="5"/>
  <c r="CB220" i="5"/>
  <c r="CB218" i="5"/>
  <c r="CB214" i="5"/>
  <c r="CB212" i="5"/>
  <c r="CB210" i="5"/>
  <c r="CB208" i="5"/>
  <c r="CB206" i="5"/>
  <c r="CB204" i="5"/>
  <c r="CB202" i="5"/>
  <c r="CB200" i="5"/>
  <c r="CB198" i="5"/>
  <c r="CB196" i="5"/>
  <c r="CB194" i="5"/>
  <c r="CB192" i="5"/>
  <c r="CB190" i="5"/>
  <c r="CB188" i="5"/>
  <c r="CB184" i="5"/>
  <c r="CB182" i="5"/>
  <c r="CB180" i="5"/>
  <c r="CB178" i="5"/>
  <c r="CB176" i="5"/>
  <c r="CB174" i="5"/>
  <c r="CB261" i="5"/>
  <c r="CB259" i="5"/>
  <c r="CB257" i="5"/>
  <c r="CB255" i="5"/>
  <c r="CB253" i="5"/>
  <c r="CB251" i="5"/>
  <c r="CB249" i="5"/>
  <c r="CB247" i="5"/>
  <c r="CB245" i="5"/>
  <c r="CB243" i="5"/>
  <c r="CB241" i="5"/>
  <c r="CB239" i="5"/>
  <c r="CB237" i="5"/>
  <c r="CB235" i="5"/>
  <c r="CB233" i="5"/>
  <c r="CB231" i="5"/>
  <c r="CB229" i="5"/>
  <c r="CB227" i="5"/>
  <c r="CB225" i="5"/>
  <c r="CB223" i="5"/>
  <c r="CB221" i="5"/>
  <c r="CB219" i="5"/>
  <c r="CB215" i="5"/>
  <c r="CB213" i="5"/>
  <c r="CB211" i="5"/>
  <c r="CB209" i="5"/>
  <c r="CB207" i="5"/>
  <c r="CB205" i="5"/>
  <c r="CB203" i="5"/>
  <c r="CB201" i="5"/>
  <c r="CB199" i="5"/>
  <c r="CB197" i="5"/>
  <c r="CB195" i="5"/>
  <c r="CB193" i="5"/>
  <c r="CB191" i="5"/>
  <c r="CB189" i="5"/>
  <c r="CB185" i="5"/>
  <c r="CB183" i="5"/>
  <c r="CB181" i="5"/>
  <c r="CB179" i="5"/>
  <c r="CB177" i="5"/>
  <c r="CB175" i="5"/>
  <c r="BT260" i="5"/>
  <c r="BT258" i="5"/>
  <c r="BT256" i="5"/>
  <c r="BT254" i="5"/>
  <c r="BT252" i="5"/>
  <c r="BT250" i="5"/>
  <c r="BT248" i="5"/>
  <c r="BT246" i="5"/>
  <c r="BT244" i="5"/>
  <c r="BT242" i="5"/>
  <c r="BT240" i="5"/>
  <c r="BT238" i="5"/>
  <c r="BT236" i="5"/>
  <c r="BT234" i="5"/>
  <c r="BT232" i="5"/>
  <c r="BT230" i="5"/>
  <c r="BT228" i="5"/>
  <c r="BT226" i="5"/>
  <c r="BT224" i="5"/>
  <c r="BT222" i="5"/>
  <c r="BT220" i="5"/>
  <c r="BT218" i="5"/>
  <c r="BT214" i="5"/>
  <c r="BT212" i="5"/>
  <c r="BT210" i="5"/>
  <c r="BT208" i="5"/>
  <c r="BT206" i="5"/>
  <c r="BT204" i="5"/>
  <c r="BT202" i="5"/>
  <c r="BT200" i="5"/>
  <c r="BT198" i="5"/>
  <c r="BT196" i="5"/>
  <c r="BT194" i="5"/>
  <c r="BT192" i="5"/>
  <c r="BT190" i="5"/>
  <c r="BT188" i="5"/>
  <c r="BT184" i="5"/>
  <c r="BT182" i="5"/>
  <c r="BT180" i="5"/>
  <c r="BT178" i="5"/>
  <c r="BT176" i="5"/>
  <c r="BT174" i="5"/>
  <c r="BT261" i="5"/>
  <c r="BT259" i="5"/>
  <c r="BT257" i="5"/>
  <c r="BT255" i="5"/>
  <c r="BT253" i="5"/>
  <c r="BT251" i="5"/>
  <c r="BT249" i="5"/>
  <c r="BT247" i="5"/>
  <c r="BT245" i="5"/>
  <c r="BT243" i="5"/>
  <c r="BT241" i="5"/>
  <c r="BT239" i="5"/>
  <c r="BT237" i="5"/>
  <c r="BT235" i="5"/>
  <c r="BT233" i="5"/>
  <c r="BT231" i="5"/>
  <c r="BT229" i="5"/>
  <c r="BT227" i="5"/>
  <c r="BT225" i="5"/>
  <c r="BT223" i="5"/>
  <c r="BT221" i="5"/>
  <c r="BT219" i="5"/>
  <c r="BT215" i="5"/>
  <c r="BT213" i="5"/>
  <c r="BT211" i="5"/>
  <c r="BT209" i="5"/>
  <c r="BT207" i="5"/>
  <c r="BT205" i="5"/>
  <c r="BT203" i="5"/>
  <c r="BT201" i="5"/>
  <c r="BT199" i="5"/>
  <c r="BT197" i="5"/>
  <c r="BT195" i="5"/>
  <c r="BT193" i="5"/>
  <c r="BT191" i="5"/>
  <c r="BT189" i="5"/>
  <c r="BT185" i="5"/>
  <c r="BT183" i="5"/>
  <c r="BT181" i="5"/>
  <c r="BT179" i="5"/>
  <c r="BT177" i="5"/>
  <c r="BT175" i="5"/>
  <c r="AY260" i="5"/>
  <c r="AY258" i="5"/>
  <c r="AY256" i="5"/>
  <c r="AY254" i="5"/>
  <c r="AY252" i="5"/>
  <c r="AY248" i="5"/>
  <c r="AY246" i="5"/>
  <c r="AY244" i="5"/>
  <c r="AY242" i="5"/>
  <c r="AY240" i="5"/>
  <c r="AY238" i="5"/>
  <c r="AY236" i="5"/>
  <c r="AY234" i="5"/>
  <c r="AY232" i="5"/>
  <c r="AY230" i="5"/>
  <c r="AY228" i="5"/>
  <c r="AY224" i="5"/>
  <c r="AY222" i="5"/>
  <c r="AY220" i="5"/>
  <c r="AY218" i="5"/>
  <c r="AY214" i="5"/>
  <c r="AY212" i="5"/>
  <c r="AY210" i="5"/>
  <c r="AY208" i="5"/>
  <c r="AY206" i="5"/>
  <c r="AY204" i="5"/>
  <c r="AY202" i="5"/>
  <c r="AY200" i="5"/>
  <c r="AY198" i="5"/>
  <c r="AY196" i="5"/>
  <c r="AY194" i="5"/>
  <c r="AY192" i="5"/>
  <c r="AY190" i="5"/>
  <c r="AY188" i="5"/>
  <c r="AY184" i="5"/>
  <c r="AY182" i="5"/>
  <c r="AY180" i="5"/>
  <c r="AY178" i="5"/>
  <c r="AY176" i="5"/>
  <c r="AY174" i="5"/>
  <c r="AX260" i="5"/>
  <c r="AX258" i="5"/>
  <c r="AX256" i="5"/>
  <c r="AX254" i="5"/>
  <c r="AX252" i="5"/>
  <c r="AX248" i="5"/>
  <c r="AX246" i="5"/>
  <c r="AX244" i="5"/>
  <c r="AX242" i="5"/>
  <c r="AX240" i="5"/>
  <c r="AX238" i="5"/>
  <c r="AX236" i="5"/>
  <c r="AX234" i="5"/>
  <c r="AX232" i="5"/>
  <c r="AX230" i="5"/>
  <c r="AX228" i="5"/>
  <c r="AX224" i="5"/>
  <c r="AX222" i="5"/>
  <c r="AX220" i="5"/>
  <c r="AX218" i="5"/>
  <c r="AX214" i="5"/>
  <c r="AX212" i="5"/>
  <c r="AX210" i="5"/>
  <c r="AX208" i="5"/>
  <c r="AX206" i="5"/>
  <c r="AX204" i="5"/>
  <c r="AX202" i="5"/>
  <c r="AX200" i="5"/>
  <c r="AX198" i="5"/>
  <c r="AX196" i="5"/>
  <c r="AX194" i="5"/>
  <c r="AX192" i="5"/>
  <c r="AX190" i="5"/>
  <c r="AX188" i="5"/>
  <c r="AX184" i="5"/>
  <c r="AX182" i="5"/>
  <c r="AX180" i="5"/>
  <c r="AX178" i="5"/>
  <c r="AX176" i="5"/>
  <c r="AX174" i="5"/>
  <c r="AU260" i="5"/>
  <c r="AU258" i="5"/>
  <c r="AU256" i="5"/>
  <c r="AU254" i="5"/>
  <c r="AU252" i="5"/>
  <c r="AU248" i="5"/>
  <c r="AU246" i="5"/>
  <c r="AU244" i="5"/>
  <c r="AU242" i="5"/>
  <c r="AU240" i="5"/>
  <c r="AU238" i="5"/>
  <c r="AU236" i="5"/>
  <c r="AU234" i="5"/>
  <c r="AU232" i="5"/>
  <c r="AU230" i="5"/>
  <c r="AU228" i="5"/>
  <c r="AU224" i="5"/>
  <c r="AU222" i="5"/>
  <c r="AU220" i="5"/>
  <c r="AU218" i="5"/>
  <c r="AU214" i="5"/>
  <c r="AU212" i="5"/>
  <c r="AU210" i="5"/>
  <c r="AU208" i="5"/>
  <c r="AU206" i="5"/>
  <c r="AU204" i="5"/>
  <c r="AU202" i="5"/>
  <c r="AU200" i="5"/>
  <c r="AU198" i="5"/>
  <c r="AU196" i="5"/>
  <c r="AU194" i="5"/>
  <c r="AU192" i="5"/>
  <c r="AU190" i="5"/>
  <c r="AU188" i="5"/>
  <c r="AU184" i="5"/>
  <c r="AU182" i="5"/>
  <c r="AU180" i="5"/>
  <c r="AU178" i="5"/>
  <c r="AU176" i="5"/>
  <c r="AU174" i="5"/>
  <c r="J260" i="5"/>
  <c r="J258" i="5"/>
  <c r="J256" i="5"/>
  <c r="J254" i="5"/>
  <c r="J252" i="5"/>
  <c r="J248" i="5"/>
  <c r="J246" i="5"/>
  <c r="J244" i="5"/>
  <c r="J242" i="5"/>
  <c r="J240" i="5"/>
  <c r="J238" i="5"/>
  <c r="J236" i="5"/>
  <c r="J234" i="5"/>
  <c r="J232" i="5"/>
  <c r="J230" i="5"/>
  <c r="J228" i="5"/>
  <c r="J224" i="5"/>
  <c r="J222" i="5"/>
  <c r="J220" i="5"/>
  <c r="J218" i="5"/>
  <c r="J214" i="5"/>
  <c r="J212" i="5"/>
  <c r="J210" i="5"/>
  <c r="J208" i="5"/>
  <c r="J206" i="5"/>
  <c r="J204" i="5"/>
  <c r="J202" i="5"/>
  <c r="J200" i="5"/>
  <c r="J198" i="5"/>
  <c r="J196" i="5"/>
  <c r="J194" i="5"/>
  <c r="J192" i="5"/>
  <c r="J190" i="5"/>
  <c r="J188" i="5"/>
  <c r="J184" i="5"/>
  <c r="J182" i="5"/>
  <c r="J180" i="5"/>
  <c r="J178" i="5"/>
  <c r="J176" i="5"/>
  <c r="J174" i="5"/>
  <c r="AY261" i="5"/>
  <c r="AY259" i="5"/>
  <c r="AY257" i="5"/>
  <c r="AY255" i="5"/>
  <c r="AY253" i="5"/>
  <c r="AY249" i="5"/>
  <c r="AY247" i="5"/>
  <c r="AY245" i="5"/>
  <c r="AY243" i="5"/>
  <c r="AY241" i="5"/>
  <c r="AY239" i="5"/>
  <c r="AY237" i="5"/>
  <c r="AY235" i="5"/>
  <c r="AY233" i="5"/>
  <c r="AY231" i="5"/>
  <c r="AY229" i="5"/>
  <c r="AY225" i="5"/>
  <c r="AY223" i="5"/>
  <c r="AY221" i="5"/>
  <c r="AY219" i="5"/>
  <c r="AY215" i="5"/>
  <c r="AY213" i="5"/>
  <c r="AY211" i="5"/>
  <c r="AY209" i="5"/>
  <c r="AY207" i="5"/>
  <c r="AY205" i="5"/>
  <c r="AY203" i="5"/>
  <c r="AY201" i="5"/>
  <c r="AY199" i="5"/>
  <c r="AY197" i="5"/>
  <c r="AY195" i="5"/>
  <c r="AY193" i="5"/>
  <c r="AY191" i="5"/>
  <c r="AY189" i="5"/>
  <c r="AY185" i="5"/>
  <c r="AY183" i="5"/>
  <c r="AY181" i="5"/>
  <c r="AY179" i="5"/>
  <c r="AY177" i="5"/>
  <c r="AY175" i="5"/>
  <c r="AX261" i="5"/>
  <c r="AX259" i="5"/>
  <c r="AX257" i="5"/>
  <c r="AX255" i="5"/>
  <c r="AX253" i="5"/>
  <c r="AX249" i="5"/>
  <c r="AX247" i="5"/>
  <c r="AX245" i="5"/>
  <c r="AX243" i="5"/>
  <c r="AX241" i="5"/>
  <c r="AX239" i="5"/>
  <c r="AX237" i="5"/>
  <c r="AX235" i="5"/>
  <c r="AX233" i="5"/>
  <c r="AX231" i="5"/>
  <c r="AX229" i="5"/>
  <c r="AX225" i="5"/>
  <c r="AX223" i="5"/>
  <c r="AX221" i="5"/>
  <c r="AX219" i="5"/>
  <c r="AX215" i="5"/>
  <c r="AX213" i="5"/>
  <c r="AX211" i="5"/>
  <c r="AX209" i="5"/>
  <c r="AX207" i="5"/>
  <c r="AX205" i="5"/>
  <c r="AX203" i="5"/>
  <c r="AX201" i="5"/>
  <c r="AX199" i="5"/>
  <c r="AX197" i="5"/>
  <c r="AX195" i="5"/>
  <c r="AX193" i="5"/>
  <c r="AX191" i="5"/>
  <c r="AX189" i="5"/>
  <c r="AX185" i="5"/>
  <c r="AX183" i="5"/>
  <c r="AX181" i="5"/>
  <c r="AX179" i="5"/>
  <c r="AX177" i="5"/>
  <c r="AX175" i="5"/>
  <c r="AU261" i="5"/>
  <c r="AU259" i="5"/>
  <c r="AU257" i="5"/>
  <c r="AU255" i="5"/>
  <c r="AU253" i="5"/>
  <c r="AU249" i="5"/>
  <c r="AU247" i="5"/>
  <c r="AU245" i="5"/>
  <c r="AU243" i="5"/>
  <c r="AU241" i="5"/>
  <c r="AU239" i="5"/>
  <c r="AU237" i="5"/>
  <c r="AU235" i="5"/>
  <c r="AU233" i="5"/>
  <c r="AU231" i="5"/>
  <c r="AU229" i="5"/>
  <c r="AU225" i="5"/>
  <c r="AU223" i="5"/>
  <c r="AU221" i="5"/>
  <c r="AU219" i="5"/>
  <c r="AU215" i="5"/>
  <c r="AU213" i="5"/>
  <c r="AU211" i="5"/>
  <c r="AU209" i="5"/>
  <c r="AU207" i="5"/>
  <c r="AU205" i="5"/>
  <c r="AU203" i="5"/>
  <c r="AU201" i="5"/>
  <c r="AU199" i="5"/>
  <c r="AU197" i="5"/>
  <c r="AU195" i="5"/>
  <c r="AU193" i="5"/>
  <c r="AU191" i="5"/>
  <c r="AU189" i="5"/>
  <c r="AU185" i="5"/>
  <c r="AU183" i="5"/>
  <c r="AU181" i="5"/>
  <c r="AU179" i="5"/>
  <c r="AU177" i="5"/>
  <c r="AU175" i="5"/>
  <c r="J261" i="5"/>
  <c r="J259" i="5"/>
  <c r="J257" i="5"/>
  <c r="J255" i="5"/>
  <c r="J253" i="5"/>
  <c r="J249" i="5"/>
  <c r="J247" i="5"/>
  <c r="J245" i="5"/>
  <c r="J243" i="5"/>
  <c r="J241" i="5"/>
  <c r="J239" i="5"/>
  <c r="J237" i="5"/>
  <c r="J235" i="5"/>
  <c r="J233" i="5"/>
  <c r="J231" i="5"/>
  <c r="J229" i="5"/>
  <c r="J225" i="5"/>
  <c r="J223" i="5"/>
  <c r="J221" i="5"/>
  <c r="J219" i="5"/>
  <c r="J215" i="5"/>
  <c r="J213" i="5"/>
  <c r="J211" i="5"/>
  <c r="J209" i="5"/>
  <c r="J207" i="5"/>
  <c r="J205" i="5"/>
  <c r="J203" i="5"/>
  <c r="J201" i="5"/>
  <c r="J199" i="5"/>
  <c r="J197" i="5"/>
  <c r="J195" i="5"/>
  <c r="J193" i="5"/>
  <c r="J191" i="5"/>
  <c r="J189" i="5"/>
  <c r="J185" i="5"/>
  <c r="J183" i="5"/>
  <c r="J181" i="5"/>
  <c r="J179" i="5"/>
  <c r="J177" i="5"/>
  <c r="J175" i="5"/>
  <c r="L260" i="5"/>
  <c r="L258" i="5"/>
  <c r="L256" i="5"/>
  <c r="L254" i="5"/>
  <c r="L252" i="5"/>
  <c r="L248" i="5"/>
  <c r="L246" i="5"/>
  <c r="L244" i="5"/>
  <c r="L242" i="5"/>
  <c r="L240" i="5"/>
  <c r="L238" i="5"/>
  <c r="L236" i="5"/>
  <c r="L234" i="5"/>
  <c r="L232" i="5"/>
  <c r="L230" i="5"/>
  <c r="L228" i="5"/>
  <c r="L224" i="5"/>
  <c r="L222" i="5"/>
  <c r="L220" i="5"/>
  <c r="L218" i="5"/>
  <c r="L214" i="5"/>
  <c r="L212" i="5"/>
  <c r="L210" i="5"/>
  <c r="L208" i="5"/>
  <c r="L206" i="5"/>
  <c r="L204" i="5"/>
  <c r="L202" i="5"/>
  <c r="L200" i="5"/>
  <c r="L198" i="5"/>
  <c r="L196" i="5"/>
  <c r="L194" i="5"/>
  <c r="L192" i="5"/>
  <c r="L190" i="5"/>
  <c r="L188" i="5"/>
  <c r="L184" i="5"/>
  <c r="L182" i="5"/>
  <c r="L180" i="5"/>
  <c r="L178" i="5"/>
  <c r="L176" i="5"/>
  <c r="L174" i="5"/>
  <c r="AR260" i="5"/>
  <c r="AR258" i="5"/>
  <c r="AR256" i="5"/>
  <c r="AR254" i="5"/>
  <c r="AR252" i="5"/>
  <c r="AR248" i="5"/>
  <c r="AR246" i="5"/>
  <c r="AR244" i="5"/>
  <c r="AR242" i="5"/>
  <c r="AR240" i="5"/>
  <c r="AR238" i="5"/>
  <c r="AR236" i="5"/>
  <c r="AR234" i="5"/>
  <c r="AR232" i="5"/>
  <c r="AR230" i="5"/>
  <c r="AR228" i="5"/>
  <c r="AR224" i="5"/>
  <c r="AR222" i="5"/>
  <c r="AR220" i="5"/>
  <c r="AR218" i="5"/>
  <c r="AR214" i="5"/>
  <c r="AR212" i="5"/>
  <c r="AR210" i="5"/>
  <c r="AR208" i="5"/>
  <c r="AR206" i="5"/>
  <c r="AR204" i="5"/>
  <c r="AR202" i="5"/>
  <c r="AR200" i="5"/>
  <c r="AR198" i="5"/>
  <c r="AR196" i="5"/>
  <c r="AR194" i="5"/>
  <c r="AR192" i="5"/>
  <c r="AR190" i="5"/>
  <c r="AR188" i="5"/>
  <c r="AR184" i="5"/>
  <c r="AR182" i="5"/>
  <c r="AR180" i="5"/>
  <c r="AR178" i="5"/>
  <c r="AR176" i="5"/>
  <c r="AR174" i="5"/>
  <c r="BA260" i="5"/>
  <c r="BA258" i="5"/>
  <c r="BA256" i="5"/>
  <c r="BA254" i="5"/>
  <c r="BA252" i="5"/>
  <c r="BA248" i="5"/>
  <c r="BA246" i="5"/>
  <c r="BA244" i="5"/>
  <c r="BA242" i="5"/>
  <c r="BA240" i="5"/>
  <c r="BA238" i="5"/>
  <c r="BA236" i="5"/>
  <c r="BA234" i="5"/>
  <c r="BA232" i="5"/>
  <c r="BA230" i="5"/>
  <c r="BA228" i="5"/>
  <c r="BA224" i="5"/>
  <c r="BA222" i="5"/>
  <c r="BA220" i="5"/>
  <c r="BA218" i="5"/>
  <c r="BA214" i="5"/>
  <c r="BA212" i="5"/>
  <c r="BA210" i="5"/>
  <c r="BA208" i="5"/>
  <c r="BA206" i="5"/>
  <c r="BA204" i="5"/>
  <c r="BA202" i="5"/>
  <c r="BA200" i="5"/>
  <c r="BA198" i="5"/>
  <c r="BA196" i="5"/>
  <c r="BA194" i="5"/>
  <c r="BA192" i="5"/>
  <c r="BA190" i="5"/>
  <c r="BA188" i="5"/>
  <c r="BA184" i="5"/>
  <c r="BA182" i="5"/>
  <c r="BA180" i="5"/>
  <c r="BA178" i="5"/>
  <c r="BA176" i="5"/>
  <c r="BA174" i="5"/>
  <c r="AP260" i="5"/>
  <c r="AP258" i="5"/>
  <c r="AP256" i="5"/>
  <c r="AP254" i="5"/>
  <c r="AP252" i="5"/>
  <c r="AP248" i="5"/>
  <c r="AP246" i="5"/>
  <c r="AP244" i="5"/>
  <c r="AP242" i="5"/>
  <c r="AP240" i="5"/>
  <c r="AP238" i="5"/>
  <c r="AP236" i="5"/>
  <c r="AP234" i="5"/>
  <c r="AP232" i="5"/>
  <c r="AP230" i="5"/>
  <c r="AP228" i="5"/>
  <c r="AP224" i="5"/>
  <c r="AP222" i="5"/>
  <c r="AP220" i="5"/>
  <c r="AP218" i="5"/>
  <c r="AP214" i="5"/>
  <c r="AP212" i="5"/>
  <c r="AP210" i="5"/>
  <c r="AP208" i="5"/>
  <c r="AP206" i="5"/>
  <c r="AP204" i="5"/>
  <c r="AP202" i="5"/>
  <c r="AP200" i="5"/>
  <c r="AP198" i="5"/>
  <c r="AP196" i="5"/>
  <c r="AP194" i="5"/>
  <c r="AP192" i="5"/>
  <c r="AP190" i="5"/>
  <c r="AP188" i="5"/>
  <c r="AP184" i="5"/>
  <c r="AP182" i="5"/>
  <c r="AP180" i="5"/>
  <c r="AP178" i="5"/>
  <c r="AP176" i="5"/>
  <c r="AP174" i="5"/>
  <c r="P260" i="5"/>
  <c r="P258" i="5"/>
  <c r="P256" i="5"/>
  <c r="P254" i="5"/>
  <c r="P252" i="5"/>
  <c r="P248" i="5"/>
  <c r="P246" i="5"/>
  <c r="P244" i="5"/>
  <c r="P242" i="5"/>
  <c r="P240" i="5"/>
  <c r="P238" i="5"/>
  <c r="P236" i="5"/>
  <c r="P234" i="5"/>
  <c r="P232" i="5"/>
  <c r="P230" i="5"/>
  <c r="P228" i="5"/>
  <c r="P224" i="5"/>
  <c r="P222" i="5"/>
  <c r="P220" i="5"/>
  <c r="P218" i="5"/>
  <c r="P214" i="5"/>
  <c r="P212" i="5"/>
  <c r="P210" i="5"/>
  <c r="P208" i="5"/>
  <c r="P206" i="5"/>
  <c r="P204" i="5"/>
  <c r="P202" i="5"/>
  <c r="P200" i="5"/>
  <c r="P198" i="5"/>
  <c r="P196" i="5"/>
  <c r="P194" i="5"/>
  <c r="P192" i="5"/>
  <c r="P190" i="5"/>
  <c r="P188" i="5"/>
  <c r="P184" i="5"/>
  <c r="P182" i="5"/>
  <c r="P180" i="5"/>
  <c r="P178" i="5"/>
  <c r="P176" i="5"/>
  <c r="P174" i="5"/>
  <c r="N260" i="5"/>
  <c r="N258" i="5"/>
  <c r="N256" i="5"/>
  <c r="N254" i="5"/>
  <c r="N252" i="5"/>
  <c r="N248" i="5"/>
  <c r="N246" i="5"/>
  <c r="N244" i="5"/>
  <c r="N242" i="5"/>
  <c r="N240" i="5"/>
  <c r="N238" i="5"/>
  <c r="N236" i="5"/>
  <c r="N234" i="5"/>
  <c r="N232" i="5"/>
  <c r="N230" i="5"/>
  <c r="N228" i="5"/>
  <c r="N224" i="5"/>
  <c r="N222" i="5"/>
  <c r="N220" i="5"/>
  <c r="N218" i="5"/>
  <c r="N214" i="5"/>
  <c r="N212" i="5"/>
  <c r="N210" i="5"/>
  <c r="N208" i="5"/>
  <c r="N206" i="5"/>
  <c r="N204" i="5"/>
  <c r="N202" i="5"/>
  <c r="N200" i="5"/>
  <c r="N198" i="5"/>
  <c r="N196" i="5"/>
  <c r="N194" i="5"/>
  <c r="N192" i="5"/>
  <c r="N190" i="5"/>
  <c r="N188" i="5"/>
  <c r="N184" i="5"/>
  <c r="N182" i="5"/>
  <c r="N180" i="5"/>
  <c r="N178" i="5"/>
  <c r="N176" i="5"/>
  <c r="N174" i="5"/>
  <c r="BH260" i="5"/>
  <c r="BH258" i="5"/>
  <c r="BH256" i="5"/>
  <c r="BH254" i="5"/>
  <c r="BH252" i="5"/>
  <c r="BH248" i="5"/>
  <c r="BH246" i="5"/>
  <c r="BH244" i="5"/>
  <c r="BH242" i="5"/>
  <c r="BH240" i="5"/>
  <c r="BH238" i="5"/>
  <c r="BH236" i="5"/>
  <c r="BH234" i="5"/>
  <c r="BH232" i="5"/>
  <c r="BH230" i="5"/>
  <c r="BH228" i="5"/>
  <c r="BH224" i="5"/>
  <c r="BH222" i="5"/>
  <c r="BH220" i="5"/>
  <c r="BH218" i="5"/>
  <c r="BH214" i="5"/>
  <c r="BH212" i="5"/>
  <c r="BH210" i="5"/>
  <c r="BH208" i="5"/>
  <c r="BH206" i="5"/>
  <c r="BH204" i="5"/>
  <c r="BH202" i="5"/>
  <c r="BH200" i="5"/>
  <c r="BH198" i="5"/>
  <c r="BH196" i="5"/>
  <c r="BH194" i="5"/>
  <c r="BH192" i="5"/>
  <c r="BH190" i="5"/>
  <c r="BH188" i="5"/>
  <c r="BH184" i="5"/>
  <c r="BH182" i="5"/>
  <c r="BH180" i="5"/>
  <c r="BH178" i="5"/>
  <c r="BH176" i="5"/>
  <c r="BH174" i="5"/>
  <c r="R260" i="5"/>
  <c r="R258" i="5"/>
  <c r="R256" i="5"/>
  <c r="R254" i="5"/>
  <c r="R252" i="5"/>
  <c r="R248" i="5"/>
  <c r="R246" i="5"/>
  <c r="R244" i="5"/>
  <c r="R242" i="5"/>
  <c r="R240" i="5"/>
  <c r="R238" i="5"/>
  <c r="R236" i="5"/>
  <c r="R234" i="5"/>
  <c r="R232" i="5"/>
  <c r="R230" i="5"/>
  <c r="R228" i="5"/>
  <c r="R224" i="5"/>
  <c r="R222" i="5"/>
  <c r="R220" i="5"/>
  <c r="R218" i="5"/>
  <c r="R214" i="5"/>
  <c r="R212" i="5"/>
  <c r="R210" i="5"/>
  <c r="R208" i="5"/>
  <c r="R206" i="5"/>
  <c r="R204" i="5"/>
  <c r="R202" i="5"/>
  <c r="R200" i="5"/>
  <c r="R198" i="5"/>
  <c r="R196" i="5"/>
  <c r="R194" i="5"/>
  <c r="R192" i="5"/>
  <c r="R190" i="5"/>
  <c r="R188" i="5"/>
  <c r="R184" i="5"/>
  <c r="R182" i="5"/>
  <c r="R180" i="5"/>
  <c r="R178" i="5"/>
  <c r="R176" i="5"/>
  <c r="R174" i="5"/>
  <c r="F260" i="5"/>
  <c r="F258" i="5"/>
  <c r="F256" i="5"/>
  <c r="F254" i="5"/>
  <c r="F252" i="5"/>
  <c r="F248" i="5"/>
  <c r="F246" i="5"/>
  <c r="F244" i="5"/>
  <c r="F242" i="5"/>
  <c r="F240" i="5"/>
  <c r="F238" i="5"/>
  <c r="F236" i="5"/>
  <c r="F234" i="5"/>
  <c r="F232" i="5"/>
  <c r="F230" i="5"/>
  <c r="F228" i="5"/>
  <c r="F224" i="5"/>
  <c r="F222" i="5"/>
  <c r="F220" i="5"/>
  <c r="F218" i="5"/>
  <c r="F214" i="5"/>
  <c r="F212" i="5"/>
  <c r="F210" i="5"/>
  <c r="F208" i="5"/>
  <c r="F206" i="5"/>
  <c r="F204" i="5"/>
  <c r="F202" i="5"/>
  <c r="F200" i="5"/>
  <c r="F198" i="5"/>
  <c r="F196" i="5"/>
  <c r="F194" i="5"/>
  <c r="F192" i="5"/>
  <c r="F190" i="5"/>
  <c r="F188" i="5"/>
  <c r="F184" i="5"/>
  <c r="F182" i="5"/>
  <c r="F180" i="5"/>
  <c r="F178" i="5"/>
  <c r="F176" i="5"/>
  <c r="F174" i="5"/>
  <c r="L261" i="5"/>
  <c r="L259" i="5"/>
  <c r="L257" i="5"/>
  <c r="L255" i="5"/>
  <c r="L253" i="5"/>
  <c r="L249" i="5"/>
  <c r="L247" i="5"/>
  <c r="L245" i="5"/>
  <c r="L243" i="5"/>
  <c r="L241" i="5"/>
  <c r="L239" i="5"/>
  <c r="L237" i="5"/>
  <c r="L235" i="5"/>
  <c r="L233" i="5"/>
  <c r="L231" i="5"/>
  <c r="L229" i="5"/>
  <c r="L225" i="5"/>
  <c r="L223" i="5"/>
  <c r="L221" i="5"/>
  <c r="L219" i="5"/>
  <c r="L215" i="5"/>
  <c r="L213" i="5"/>
  <c r="L211" i="5"/>
  <c r="L209" i="5"/>
  <c r="L207" i="5"/>
  <c r="L205" i="5"/>
  <c r="L203" i="5"/>
  <c r="L201" i="5"/>
  <c r="L199" i="5"/>
  <c r="L197" i="5"/>
  <c r="L195" i="5"/>
  <c r="L193" i="5"/>
  <c r="L191" i="5"/>
  <c r="L189" i="5"/>
  <c r="L185" i="5"/>
  <c r="L183" i="5"/>
  <c r="L181" i="5"/>
  <c r="L179" i="5"/>
  <c r="L177" i="5"/>
  <c r="L175" i="5"/>
  <c r="AR261" i="5"/>
  <c r="AR259" i="5"/>
  <c r="AR257" i="5"/>
  <c r="AR255" i="5"/>
  <c r="AR253" i="5"/>
  <c r="AR249" i="5"/>
  <c r="AR247" i="5"/>
  <c r="AR245" i="5"/>
  <c r="AR243" i="5"/>
  <c r="AR241" i="5"/>
  <c r="AR239" i="5"/>
  <c r="AR237" i="5"/>
  <c r="AR235" i="5"/>
  <c r="AR233" i="5"/>
  <c r="AR231" i="5"/>
  <c r="AR229" i="5"/>
  <c r="AR225" i="5"/>
  <c r="AR223" i="5"/>
  <c r="AR221" i="5"/>
  <c r="AR219" i="5"/>
  <c r="AR215" i="5"/>
  <c r="AR213" i="5"/>
  <c r="AR211" i="5"/>
  <c r="AR209" i="5"/>
  <c r="AR207" i="5"/>
  <c r="AR205" i="5"/>
  <c r="AR203" i="5"/>
  <c r="AR201" i="5"/>
  <c r="AR199" i="5"/>
  <c r="AR197" i="5"/>
  <c r="AR195" i="5"/>
  <c r="AR193" i="5"/>
  <c r="AR191" i="5"/>
  <c r="AR189" i="5"/>
  <c r="AR185" i="5"/>
  <c r="AR183" i="5"/>
  <c r="AR181" i="5"/>
  <c r="AR179" i="5"/>
  <c r="AR177" i="5"/>
  <c r="AR175" i="5"/>
  <c r="BA261" i="5"/>
  <c r="BA259" i="5"/>
  <c r="BA257" i="5"/>
  <c r="BA255" i="5"/>
  <c r="BA253" i="5"/>
  <c r="BA249" i="5"/>
  <c r="BA247" i="5"/>
  <c r="BA245" i="5"/>
  <c r="BA243" i="5"/>
  <c r="BA241" i="5"/>
  <c r="BA239" i="5"/>
  <c r="BA237" i="5"/>
  <c r="BA235" i="5"/>
  <c r="BA233" i="5"/>
  <c r="BA231" i="5"/>
  <c r="BA229" i="5"/>
  <c r="BA225" i="5"/>
  <c r="BA223" i="5"/>
  <c r="BA221" i="5"/>
  <c r="BA219" i="5"/>
  <c r="BA215" i="5"/>
  <c r="BA213" i="5"/>
  <c r="BA211" i="5"/>
  <c r="BA209" i="5"/>
  <c r="BA207" i="5"/>
  <c r="BA205" i="5"/>
  <c r="BA203" i="5"/>
  <c r="BA201" i="5"/>
  <c r="BA199" i="5"/>
  <c r="BA197" i="5"/>
  <c r="BA195" i="5"/>
  <c r="BA193" i="5"/>
  <c r="BA191" i="5"/>
  <c r="BA189" i="5"/>
  <c r="BA185" i="5"/>
  <c r="BA183" i="5"/>
  <c r="BA181" i="5"/>
  <c r="BA179" i="5"/>
  <c r="BA177" i="5"/>
  <c r="BA175" i="5"/>
  <c r="AP261" i="5"/>
  <c r="AP259" i="5"/>
  <c r="AP257" i="5"/>
  <c r="AP255" i="5"/>
  <c r="AP253" i="5"/>
  <c r="AP249" i="5"/>
  <c r="AP247" i="5"/>
  <c r="AP245" i="5"/>
  <c r="AP243" i="5"/>
  <c r="AP241" i="5"/>
  <c r="AP239" i="5"/>
  <c r="AP237" i="5"/>
  <c r="AP235" i="5"/>
  <c r="AP233" i="5"/>
  <c r="AP231" i="5"/>
  <c r="AP229" i="5"/>
  <c r="AP225" i="5"/>
  <c r="AP223" i="5"/>
  <c r="AP221" i="5"/>
  <c r="AP219" i="5"/>
  <c r="AP215" i="5"/>
  <c r="AP213" i="5"/>
  <c r="AP211" i="5"/>
  <c r="AP209" i="5"/>
  <c r="AP207" i="5"/>
  <c r="AP205" i="5"/>
  <c r="AP203" i="5"/>
  <c r="AP201" i="5"/>
  <c r="AP199" i="5"/>
  <c r="AP197" i="5"/>
  <c r="AP195" i="5"/>
  <c r="AP193" i="5"/>
  <c r="AP191" i="5"/>
  <c r="AP189" i="5"/>
  <c r="AP185" i="5"/>
  <c r="AP183" i="5"/>
  <c r="AP181" i="5"/>
  <c r="AP179" i="5"/>
  <c r="AP177" i="5"/>
  <c r="AP175" i="5"/>
  <c r="P261" i="5"/>
  <c r="P259" i="5"/>
  <c r="P257" i="5"/>
  <c r="P255" i="5"/>
  <c r="P253" i="5"/>
  <c r="P249" i="5"/>
  <c r="P247" i="5"/>
  <c r="P245" i="5"/>
  <c r="P243" i="5"/>
  <c r="P241" i="5"/>
  <c r="P239" i="5"/>
  <c r="P237" i="5"/>
  <c r="P235" i="5"/>
  <c r="P233" i="5"/>
  <c r="P231" i="5"/>
  <c r="P229" i="5"/>
  <c r="P225" i="5"/>
  <c r="P223" i="5"/>
  <c r="P221" i="5"/>
  <c r="P219" i="5"/>
  <c r="P215" i="5"/>
  <c r="P213" i="5"/>
  <c r="P211" i="5"/>
  <c r="P209" i="5"/>
  <c r="P207" i="5"/>
  <c r="P205" i="5"/>
  <c r="P203" i="5"/>
  <c r="P201" i="5"/>
  <c r="P199" i="5"/>
  <c r="P197" i="5"/>
  <c r="P195" i="5"/>
  <c r="P193" i="5"/>
  <c r="P191" i="5"/>
  <c r="P189" i="5"/>
  <c r="P185" i="5"/>
  <c r="P183" i="5"/>
  <c r="P181" i="5"/>
  <c r="P179" i="5"/>
  <c r="P177" i="5"/>
  <c r="P175" i="5"/>
  <c r="N261" i="5"/>
  <c r="N259" i="5"/>
  <c r="N257" i="5"/>
  <c r="N255" i="5"/>
  <c r="N253" i="5"/>
  <c r="N249" i="5"/>
  <c r="N247" i="5"/>
  <c r="N245" i="5"/>
  <c r="N243" i="5"/>
  <c r="N241" i="5"/>
  <c r="N239" i="5"/>
  <c r="N237" i="5"/>
  <c r="N235" i="5"/>
  <c r="N233" i="5"/>
  <c r="N231" i="5"/>
  <c r="N229" i="5"/>
  <c r="N225" i="5"/>
  <c r="N223" i="5"/>
  <c r="N221" i="5"/>
  <c r="N219" i="5"/>
  <c r="N215" i="5"/>
  <c r="N213" i="5"/>
  <c r="N211" i="5"/>
  <c r="N209" i="5"/>
  <c r="N207" i="5"/>
  <c r="N205" i="5"/>
  <c r="N203" i="5"/>
  <c r="N201" i="5"/>
  <c r="N199" i="5"/>
  <c r="N197" i="5"/>
  <c r="N195" i="5"/>
  <c r="N193" i="5"/>
  <c r="N191" i="5"/>
  <c r="N189" i="5"/>
  <c r="N185" i="5"/>
  <c r="N183" i="5"/>
  <c r="N181" i="5"/>
  <c r="N179" i="5"/>
  <c r="N177" i="5"/>
  <c r="N175" i="5"/>
  <c r="BH261" i="5"/>
  <c r="BH259" i="5"/>
  <c r="BH257" i="5"/>
  <c r="BH255" i="5"/>
  <c r="BH253" i="5"/>
  <c r="BH249" i="5"/>
  <c r="BH247" i="5"/>
  <c r="BH245" i="5"/>
  <c r="BH243" i="5"/>
  <c r="BH241" i="5"/>
  <c r="BH239" i="5"/>
  <c r="BH237" i="5"/>
  <c r="BH235" i="5"/>
  <c r="BH233" i="5"/>
  <c r="BH231" i="5"/>
  <c r="BH229" i="5"/>
  <c r="BH225" i="5"/>
  <c r="BH223" i="5"/>
  <c r="BH221" i="5"/>
  <c r="BH219" i="5"/>
  <c r="BH215" i="5"/>
  <c r="BH213" i="5"/>
  <c r="BH211" i="5"/>
  <c r="BH209" i="5"/>
  <c r="BH207" i="5"/>
  <c r="BH205" i="5"/>
  <c r="BH203" i="5"/>
  <c r="BH201" i="5"/>
  <c r="BH199" i="5"/>
  <c r="BH197" i="5"/>
  <c r="BH195" i="5"/>
  <c r="BH193" i="5"/>
  <c r="BH191" i="5"/>
  <c r="BH189" i="5"/>
  <c r="BH185" i="5"/>
  <c r="BH183" i="5"/>
  <c r="BH181" i="5"/>
  <c r="BH179" i="5"/>
  <c r="BH177" i="5"/>
  <c r="BH175" i="5"/>
  <c r="R261" i="5"/>
  <c r="R259" i="5"/>
  <c r="R257" i="5"/>
  <c r="R255" i="5"/>
  <c r="R253" i="5"/>
  <c r="R249" i="5"/>
  <c r="R247" i="5"/>
  <c r="R245" i="5"/>
  <c r="R243" i="5"/>
  <c r="R241" i="5"/>
  <c r="R239" i="5"/>
  <c r="R237" i="5"/>
  <c r="R235" i="5"/>
  <c r="R233" i="5"/>
  <c r="R231" i="5"/>
  <c r="R229" i="5"/>
  <c r="R225" i="5"/>
  <c r="R223" i="5"/>
  <c r="R221" i="5"/>
  <c r="R219" i="5"/>
  <c r="R215" i="5"/>
  <c r="R213" i="5"/>
  <c r="R211" i="5"/>
  <c r="R209" i="5"/>
  <c r="R207" i="5"/>
  <c r="R205" i="5"/>
  <c r="R203" i="5"/>
  <c r="R201" i="5"/>
  <c r="R199" i="5"/>
  <c r="R197" i="5"/>
  <c r="R195" i="5"/>
  <c r="R193" i="5"/>
  <c r="R191" i="5"/>
  <c r="R189" i="5"/>
  <c r="R185" i="5"/>
  <c r="R183" i="5"/>
  <c r="R181" i="5"/>
  <c r="R179" i="5"/>
  <c r="R177" i="5"/>
  <c r="R175" i="5"/>
  <c r="F261" i="5"/>
  <c r="F259" i="5"/>
  <c r="F257" i="5"/>
  <c r="F255" i="5"/>
  <c r="F253" i="5"/>
  <c r="F249" i="5"/>
  <c r="F247" i="5"/>
  <c r="F245" i="5"/>
  <c r="F243" i="5"/>
  <c r="F241" i="5"/>
  <c r="F239" i="5"/>
  <c r="F237" i="5"/>
  <c r="F235" i="5"/>
  <c r="F233" i="5"/>
  <c r="F231" i="5"/>
  <c r="F229" i="5"/>
  <c r="F225" i="5"/>
  <c r="F223" i="5"/>
  <c r="F221" i="5"/>
  <c r="F219" i="5"/>
  <c r="F215" i="5"/>
  <c r="F213" i="5"/>
  <c r="F211" i="5"/>
  <c r="F209" i="5"/>
  <c r="F207" i="5"/>
  <c r="F205" i="5"/>
  <c r="F203" i="5"/>
  <c r="F201" i="5"/>
  <c r="F199" i="5"/>
  <c r="F197" i="5"/>
  <c r="F195" i="5"/>
  <c r="F193" i="5"/>
  <c r="F191" i="5"/>
  <c r="F189" i="5"/>
  <c r="F185" i="5"/>
  <c r="F183" i="5"/>
  <c r="F181" i="5"/>
  <c r="F179" i="5"/>
  <c r="F177" i="5"/>
  <c r="F175" i="5"/>
  <c r="BE260" i="5"/>
  <c r="BE258" i="5"/>
  <c r="BE256" i="5"/>
  <c r="BE254" i="5"/>
  <c r="BE252" i="5"/>
  <c r="BE250" i="5"/>
  <c r="BE248" i="5"/>
  <c r="BE246" i="5"/>
  <c r="BE244" i="5"/>
  <c r="BE242" i="5"/>
  <c r="BE240" i="5"/>
  <c r="BE238" i="5"/>
  <c r="BE236" i="5"/>
  <c r="BE234" i="5"/>
  <c r="BE232" i="5"/>
  <c r="BE230" i="5"/>
  <c r="BE228" i="5"/>
  <c r="BE226" i="5"/>
  <c r="BE224" i="5"/>
  <c r="BE222" i="5"/>
  <c r="BE220" i="5"/>
  <c r="BE218" i="5"/>
  <c r="BE214" i="5"/>
  <c r="BE212" i="5"/>
  <c r="BE210" i="5"/>
  <c r="BE208" i="5"/>
  <c r="BE206" i="5"/>
  <c r="BE204" i="5"/>
  <c r="BE202" i="5"/>
  <c r="BE200" i="5"/>
  <c r="BE198" i="5"/>
  <c r="BE196" i="5"/>
  <c r="BE194" i="5"/>
  <c r="BE192" i="5"/>
  <c r="BE190" i="5"/>
  <c r="BE188" i="5"/>
  <c r="BE184" i="5"/>
  <c r="BE182" i="5"/>
  <c r="BE180" i="5"/>
  <c r="BE178" i="5"/>
  <c r="BE176" i="5"/>
  <c r="BE174" i="5"/>
  <c r="BE261" i="5"/>
  <c r="BE259" i="5"/>
  <c r="BE257" i="5"/>
  <c r="BE255" i="5"/>
  <c r="BE253" i="5"/>
  <c r="BE251" i="5"/>
  <c r="BE249" i="5"/>
  <c r="BE247" i="5"/>
  <c r="BE245" i="5"/>
  <c r="BE243" i="5"/>
  <c r="BE241" i="5"/>
  <c r="BE239" i="5"/>
  <c r="BE237" i="5"/>
  <c r="BE235" i="5"/>
  <c r="BE233" i="5"/>
  <c r="BE231" i="5"/>
  <c r="BE229" i="5"/>
  <c r="BE227" i="5"/>
  <c r="BE225" i="5"/>
  <c r="BE223" i="5"/>
  <c r="BE221" i="5"/>
  <c r="BE219" i="5"/>
  <c r="BE215" i="5"/>
  <c r="BE213" i="5"/>
  <c r="BE211" i="5"/>
  <c r="BE209" i="5"/>
  <c r="BE207" i="5"/>
  <c r="BE205" i="5"/>
  <c r="BE203" i="5"/>
  <c r="BE201" i="5"/>
  <c r="BE199" i="5"/>
  <c r="BE197" i="5"/>
  <c r="BE195" i="5"/>
  <c r="BE193" i="5"/>
  <c r="BE191" i="5"/>
  <c r="BE189" i="5"/>
  <c r="BE185" i="5"/>
  <c r="BE183" i="5"/>
  <c r="BE181" i="5"/>
  <c r="BE179" i="5"/>
  <c r="BE177" i="5"/>
  <c r="BE175" i="5"/>
  <c r="AT260" i="5"/>
  <c r="AT258" i="5"/>
  <c r="AT256" i="5"/>
  <c r="AT254" i="5"/>
  <c r="AT252" i="5"/>
  <c r="AT248" i="5"/>
  <c r="AT246" i="5"/>
  <c r="AT244" i="5"/>
  <c r="AT242" i="5"/>
  <c r="AT240" i="5"/>
  <c r="AT238" i="5"/>
  <c r="AT236" i="5"/>
  <c r="AT234" i="5"/>
  <c r="AT232" i="5"/>
  <c r="AT230" i="5"/>
  <c r="AT228" i="5"/>
  <c r="AT224" i="5"/>
  <c r="AT222" i="5"/>
  <c r="AT220" i="5"/>
  <c r="AT218" i="5"/>
  <c r="AT214" i="5"/>
  <c r="AT212" i="5"/>
  <c r="AT210" i="5"/>
  <c r="AT208" i="5"/>
  <c r="AT206" i="5"/>
  <c r="AT204" i="5"/>
  <c r="AT202" i="5"/>
  <c r="AT200" i="5"/>
  <c r="AT198" i="5"/>
  <c r="AT196" i="5"/>
  <c r="AT194" i="5"/>
  <c r="AT192" i="5"/>
  <c r="AT190" i="5"/>
  <c r="AT188" i="5"/>
  <c r="AT184" i="5"/>
  <c r="AT182" i="5"/>
  <c r="AT180" i="5"/>
  <c r="AT178" i="5"/>
  <c r="AT176" i="5"/>
  <c r="AT174" i="5"/>
  <c r="BO260" i="5"/>
  <c r="BO258" i="5"/>
  <c r="BO256" i="5"/>
  <c r="BO254" i="5"/>
  <c r="BO252" i="5"/>
  <c r="BO248" i="5"/>
  <c r="BO246" i="5"/>
  <c r="BO244" i="5"/>
  <c r="BO242" i="5"/>
  <c r="BO240" i="5"/>
  <c r="BO238" i="5"/>
  <c r="BO236" i="5"/>
  <c r="BO234" i="5"/>
  <c r="BO232" i="5"/>
  <c r="BO230" i="5"/>
  <c r="BO228" i="5"/>
  <c r="BO224" i="5"/>
  <c r="BO222" i="5"/>
  <c r="BO220" i="5"/>
  <c r="BO218" i="5"/>
  <c r="BO214" i="5"/>
  <c r="BO212" i="5"/>
  <c r="BO210" i="5"/>
  <c r="BO208" i="5"/>
  <c r="BO206" i="5"/>
  <c r="BO204" i="5"/>
  <c r="BO202" i="5"/>
  <c r="BO200" i="5"/>
  <c r="BO198" i="5"/>
  <c r="BO196" i="5"/>
  <c r="BO194" i="5"/>
  <c r="BO192" i="5"/>
  <c r="BO190" i="5"/>
  <c r="BO188" i="5"/>
  <c r="BO184" i="5"/>
  <c r="BO182" i="5"/>
  <c r="BO180" i="5"/>
  <c r="BO178" i="5"/>
  <c r="BO176" i="5"/>
  <c r="BO174" i="5"/>
  <c r="G260" i="5"/>
  <c r="G258" i="5"/>
  <c r="G256" i="5"/>
  <c r="G254" i="5"/>
  <c r="G252" i="5"/>
  <c r="G248" i="5"/>
  <c r="G246" i="5"/>
  <c r="G244" i="5"/>
  <c r="G242" i="5"/>
  <c r="G240" i="5"/>
  <c r="G238" i="5"/>
  <c r="G236" i="5"/>
  <c r="G234" i="5"/>
  <c r="G232" i="5"/>
  <c r="G230" i="5"/>
  <c r="G228" i="5"/>
  <c r="G224" i="5"/>
  <c r="G222" i="5"/>
  <c r="G220" i="5"/>
  <c r="G218" i="5"/>
  <c r="G214" i="5"/>
  <c r="G212" i="5"/>
  <c r="G210" i="5"/>
  <c r="G208" i="5"/>
  <c r="G206" i="5"/>
  <c r="G204" i="5"/>
  <c r="G202" i="5"/>
  <c r="G200" i="5"/>
  <c r="G198" i="5"/>
  <c r="G196" i="5"/>
  <c r="G194" i="5"/>
  <c r="G192" i="5"/>
  <c r="G190" i="5"/>
  <c r="G188" i="5"/>
  <c r="G184" i="5"/>
  <c r="G182" i="5"/>
  <c r="G180" i="5"/>
  <c r="G178" i="5"/>
  <c r="G176" i="5"/>
  <c r="G174" i="5"/>
  <c r="BU260" i="5"/>
  <c r="BU258" i="5"/>
  <c r="BU256" i="5"/>
  <c r="BU254" i="5"/>
  <c r="BU252" i="5"/>
  <c r="BU248" i="5"/>
  <c r="BU246" i="5"/>
  <c r="BU244" i="5"/>
  <c r="BU242" i="5"/>
  <c r="BU240" i="5"/>
  <c r="BU238" i="5"/>
  <c r="BU236" i="5"/>
  <c r="BU234" i="5"/>
  <c r="BU232" i="5"/>
  <c r="BU230" i="5"/>
  <c r="BU228" i="5"/>
  <c r="BU224" i="5"/>
  <c r="BU222" i="5"/>
  <c r="BU220" i="5"/>
  <c r="BU218" i="5"/>
  <c r="BU214" i="5"/>
  <c r="BU212" i="5"/>
  <c r="BU210" i="5"/>
  <c r="BU208" i="5"/>
  <c r="BU206" i="5"/>
  <c r="BU204" i="5"/>
  <c r="BU202" i="5"/>
  <c r="BU200" i="5"/>
  <c r="BU198" i="5"/>
  <c r="BU196" i="5"/>
  <c r="BU194" i="5"/>
  <c r="BU192" i="5"/>
  <c r="BU190" i="5"/>
  <c r="BU188" i="5"/>
  <c r="BU184" i="5"/>
  <c r="BU182" i="5"/>
  <c r="BU180" i="5"/>
  <c r="BU178" i="5"/>
  <c r="BU176" i="5"/>
  <c r="BU174" i="5"/>
  <c r="AT261" i="5"/>
  <c r="AT259" i="5"/>
  <c r="AT257" i="5"/>
  <c r="AT255" i="5"/>
  <c r="AT253" i="5"/>
  <c r="AT249" i="5"/>
  <c r="AT247" i="5"/>
  <c r="AT245" i="5"/>
  <c r="AT243" i="5"/>
  <c r="AT241" i="5"/>
  <c r="AT239" i="5"/>
  <c r="AT237" i="5"/>
  <c r="AT235" i="5"/>
  <c r="AT233" i="5"/>
  <c r="AT231" i="5"/>
  <c r="AT229" i="5"/>
  <c r="AT225" i="5"/>
  <c r="AT223" i="5"/>
  <c r="AT221" i="5"/>
  <c r="AT219" i="5"/>
  <c r="AT215" i="5"/>
  <c r="AT213" i="5"/>
  <c r="AT211" i="5"/>
  <c r="AT209" i="5"/>
  <c r="AT207" i="5"/>
  <c r="AT205" i="5"/>
  <c r="AT203" i="5"/>
  <c r="AT201" i="5"/>
  <c r="AT199" i="5"/>
  <c r="AT197" i="5"/>
  <c r="AT195" i="5"/>
  <c r="AT193" i="5"/>
  <c r="AT191" i="5"/>
  <c r="AT189" i="5"/>
  <c r="AT185" i="5"/>
  <c r="AT183" i="5"/>
  <c r="AT181" i="5"/>
  <c r="AT179" i="5"/>
  <c r="AT177" i="5"/>
  <c r="AT175" i="5"/>
  <c r="BO261" i="5"/>
  <c r="BO259" i="5"/>
  <c r="BO257" i="5"/>
  <c r="BO255" i="5"/>
  <c r="BO253" i="5"/>
  <c r="BO249" i="5"/>
  <c r="BO247" i="5"/>
  <c r="BO245" i="5"/>
  <c r="BO243" i="5"/>
  <c r="BO241" i="5"/>
  <c r="BO239" i="5"/>
  <c r="BO237" i="5"/>
  <c r="BO235" i="5"/>
  <c r="BO233" i="5"/>
  <c r="BO231" i="5"/>
  <c r="BO229" i="5"/>
  <c r="BO225" i="5"/>
  <c r="BO223" i="5"/>
  <c r="BO221" i="5"/>
  <c r="BO219" i="5"/>
  <c r="BO215" i="5"/>
  <c r="BO213" i="5"/>
  <c r="BO211" i="5"/>
  <c r="BO209" i="5"/>
  <c r="BO207" i="5"/>
  <c r="BO205" i="5"/>
  <c r="BO203" i="5"/>
  <c r="BO201" i="5"/>
  <c r="BO199" i="5"/>
  <c r="BO197" i="5"/>
  <c r="BO195" i="5"/>
  <c r="BO193" i="5"/>
  <c r="BO191" i="5"/>
  <c r="BO189" i="5"/>
  <c r="BO185" i="5"/>
  <c r="BO183" i="5"/>
  <c r="BO181" i="5"/>
  <c r="BO179" i="5"/>
  <c r="BO177" i="5"/>
  <c r="BO175" i="5"/>
  <c r="G261" i="5"/>
  <c r="G259" i="5"/>
  <c r="G257" i="5"/>
  <c r="G255" i="5"/>
  <c r="G253" i="5"/>
  <c r="G249" i="5"/>
  <c r="G247" i="5"/>
  <c r="G245" i="5"/>
  <c r="G243" i="5"/>
  <c r="G241" i="5"/>
  <c r="G239" i="5"/>
  <c r="G237" i="5"/>
  <c r="G235" i="5"/>
  <c r="G233" i="5"/>
  <c r="G231" i="5"/>
  <c r="G229" i="5"/>
  <c r="G225" i="5"/>
  <c r="G223" i="5"/>
  <c r="G221" i="5"/>
  <c r="G219" i="5"/>
  <c r="G215" i="5"/>
  <c r="G213" i="5"/>
  <c r="G211" i="5"/>
  <c r="G209" i="5"/>
  <c r="G207" i="5"/>
  <c r="G205" i="5"/>
  <c r="G203" i="5"/>
  <c r="G201" i="5"/>
  <c r="G199" i="5"/>
  <c r="G197" i="5"/>
  <c r="G195" i="5"/>
  <c r="G193" i="5"/>
  <c r="G191" i="5"/>
  <c r="G189" i="5"/>
  <c r="G185" i="5"/>
  <c r="G183" i="5"/>
  <c r="G181" i="5"/>
  <c r="G179" i="5"/>
  <c r="G177" i="5"/>
  <c r="G175" i="5"/>
  <c r="BU261" i="5"/>
  <c r="BU259" i="5"/>
  <c r="BU257" i="5"/>
  <c r="BU255" i="5"/>
  <c r="BU253" i="5"/>
  <c r="BU249" i="5"/>
  <c r="BU247" i="5"/>
  <c r="BU245" i="5"/>
  <c r="BU243" i="5"/>
  <c r="BU241" i="5"/>
  <c r="BU239" i="5"/>
  <c r="BU237" i="5"/>
  <c r="BU235" i="5"/>
  <c r="BU233" i="5"/>
  <c r="BU231" i="5"/>
  <c r="BU229" i="5"/>
  <c r="BU225" i="5"/>
  <c r="BU223" i="5"/>
  <c r="BU221" i="5"/>
  <c r="BU219" i="5"/>
  <c r="BU215" i="5"/>
  <c r="BU213" i="5"/>
  <c r="BU211" i="5"/>
  <c r="BU209" i="5"/>
  <c r="BU207" i="5"/>
  <c r="BU205" i="5"/>
  <c r="BU203" i="5"/>
  <c r="BU201" i="5"/>
  <c r="BU199" i="5"/>
  <c r="BU197" i="5"/>
  <c r="BU195" i="5"/>
  <c r="BU193" i="5"/>
  <c r="BU191" i="5"/>
  <c r="BU189" i="5"/>
  <c r="BU185" i="5"/>
  <c r="BU183" i="5"/>
  <c r="BU181" i="5"/>
  <c r="BU179" i="5"/>
  <c r="BU177" i="5"/>
  <c r="BU175" i="5"/>
  <c r="AO260" i="5"/>
  <c r="AO258" i="5"/>
  <c r="AO256" i="5"/>
  <c r="AO254" i="5"/>
  <c r="AO252" i="5"/>
  <c r="AO250" i="5"/>
  <c r="AO248" i="5"/>
  <c r="AO246" i="5"/>
  <c r="AO244" i="5"/>
  <c r="AO242" i="5"/>
  <c r="AO240" i="5"/>
  <c r="AO238" i="5"/>
  <c r="AO236" i="5"/>
  <c r="AO234" i="5"/>
  <c r="AO232" i="5"/>
  <c r="AO230" i="5"/>
  <c r="AO228" i="5"/>
  <c r="AO226" i="5"/>
  <c r="AO224" i="5"/>
  <c r="AO222" i="5"/>
  <c r="AO220" i="5"/>
  <c r="AO218" i="5"/>
  <c r="AO214" i="5"/>
  <c r="AO212" i="5"/>
  <c r="AO210" i="5"/>
  <c r="AO208" i="5"/>
  <c r="AO206" i="5"/>
  <c r="AO204" i="5"/>
  <c r="AO202" i="5"/>
  <c r="AO200" i="5"/>
  <c r="AO198" i="5"/>
  <c r="AO196" i="5"/>
  <c r="AO194" i="5"/>
  <c r="AO192" i="5"/>
  <c r="AO190" i="5"/>
  <c r="AO188" i="5"/>
  <c r="AO184" i="5"/>
  <c r="AO182" i="5"/>
  <c r="AO180" i="5"/>
  <c r="AO178" i="5"/>
  <c r="AO176" i="5"/>
  <c r="AO174" i="5"/>
  <c r="AO261" i="5"/>
  <c r="AO259" i="5"/>
  <c r="AO257" i="5"/>
  <c r="AO255" i="5"/>
  <c r="AO253" i="5"/>
  <c r="AO251" i="5"/>
  <c r="AO249" i="5"/>
  <c r="AO247" i="5"/>
  <c r="AO245" i="5"/>
  <c r="AO243" i="5"/>
  <c r="AO241" i="5"/>
  <c r="AO239" i="5"/>
  <c r="AO237" i="5"/>
  <c r="AO235" i="5"/>
  <c r="AO233" i="5"/>
  <c r="AO231" i="5"/>
  <c r="AO229" i="5"/>
  <c r="AO227" i="5"/>
  <c r="AO225" i="5"/>
  <c r="AO223" i="5"/>
  <c r="AO221" i="5"/>
  <c r="AO219" i="5"/>
  <c r="AO215" i="5"/>
  <c r="AO213" i="5"/>
  <c r="AO211" i="5"/>
  <c r="AO209" i="5"/>
  <c r="AO207" i="5"/>
  <c r="AO205" i="5"/>
  <c r="AO203" i="5"/>
  <c r="AO201" i="5"/>
  <c r="AO199" i="5"/>
  <c r="AO197" i="5"/>
  <c r="AO195" i="5"/>
  <c r="AO193" i="5"/>
  <c r="AO191" i="5"/>
  <c r="AO189" i="5"/>
  <c r="AO185" i="5"/>
  <c r="AO183" i="5"/>
  <c r="AO181" i="5"/>
  <c r="AO179" i="5"/>
  <c r="AO177" i="5"/>
  <c r="AO175" i="5"/>
  <c r="CA260" i="5"/>
  <c r="CA258" i="5"/>
  <c r="CA256" i="5"/>
  <c r="CA254" i="5"/>
  <c r="CA252" i="5"/>
  <c r="CA248" i="5"/>
  <c r="CA246" i="5"/>
  <c r="CA244" i="5"/>
  <c r="CA242" i="5"/>
  <c r="CA240" i="5"/>
  <c r="CA238" i="5"/>
  <c r="CA236" i="5"/>
  <c r="CA234" i="5"/>
  <c r="CA232" i="5"/>
  <c r="CA230" i="5"/>
  <c r="CA228" i="5"/>
  <c r="CA224" i="5"/>
  <c r="CA222" i="5"/>
  <c r="CA220" i="5"/>
  <c r="CA218" i="5"/>
  <c r="CA214" i="5"/>
  <c r="CA212" i="5"/>
  <c r="CA210" i="5"/>
  <c r="CA208" i="5"/>
  <c r="CA206" i="5"/>
  <c r="CA204" i="5"/>
  <c r="CA202" i="5"/>
  <c r="CA200" i="5"/>
  <c r="CA198" i="5"/>
  <c r="CA196" i="5"/>
  <c r="CA194" i="5"/>
  <c r="CA192" i="5"/>
  <c r="CA190" i="5"/>
  <c r="CA188" i="5"/>
  <c r="CA184" i="5"/>
  <c r="CA182" i="5"/>
  <c r="CA180" i="5"/>
  <c r="CA178" i="5"/>
  <c r="CA176" i="5"/>
  <c r="CA174" i="5"/>
  <c r="AS260" i="5"/>
  <c r="AS258" i="5"/>
  <c r="AS256" i="5"/>
  <c r="AS254" i="5"/>
  <c r="AS252" i="5"/>
  <c r="AS248" i="5"/>
  <c r="AS246" i="5"/>
  <c r="AS244" i="5"/>
  <c r="AS242" i="5"/>
  <c r="AS240" i="5"/>
  <c r="AS238" i="5"/>
  <c r="AS236" i="5"/>
  <c r="AS234" i="5"/>
  <c r="AS232" i="5"/>
  <c r="AS230" i="5"/>
  <c r="AS228" i="5"/>
  <c r="AS224" i="5"/>
  <c r="AS222" i="5"/>
  <c r="AS220" i="5"/>
  <c r="AS218" i="5"/>
  <c r="AS214" i="5"/>
  <c r="AS212" i="5"/>
  <c r="AS210" i="5"/>
  <c r="AS208" i="5"/>
  <c r="AS206" i="5"/>
  <c r="AS204" i="5"/>
  <c r="AS202" i="5"/>
  <c r="AS200" i="5"/>
  <c r="AS198" i="5"/>
  <c r="AS196" i="5"/>
  <c r="AS194" i="5"/>
  <c r="AS192" i="5"/>
  <c r="AS190" i="5"/>
  <c r="AS188" i="5"/>
  <c r="AS184" i="5"/>
  <c r="AS182" i="5"/>
  <c r="AS180" i="5"/>
  <c r="AS178" i="5"/>
  <c r="AS176" i="5"/>
  <c r="AS174" i="5"/>
  <c r="BZ260" i="5"/>
  <c r="BZ258" i="5"/>
  <c r="BZ256" i="5"/>
  <c r="BZ254" i="5"/>
  <c r="BZ252" i="5"/>
  <c r="BZ248" i="5"/>
  <c r="BZ246" i="5"/>
  <c r="BZ244" i="5"/>
  <c r="BZ242" i="5"/>
  <c r="BZ240" i="5"/>
  <c r="BZ238" i="5"/>
  <c r="BZ236" i="5"/>
  <c r="BZ234" i="5"/>
  <c r="BZ232" i="5"/>
  <c r="BZ230" i="5"/>
  <c r="BZ228" i="5"/>
  <c r="BZ224" i="5"/>
  <c r="BZ222" i="5"/>
  <c r="BZ220" i="5"/>
  <c r="BZ218" i="5"/>
  <c r="BZ214" i="5"/>
  <c r="BZ212" i="5"/>
  <c r="BZ210" i="5"/>
  <c r="BZ208" i="5"/>
  <c r="BZ206" i="5"/>
  <c r="BZ204" i="5"/>
  <c r="BZ202" i="5"/>
  <c r="BZ200" i="5"/>
  <c r="BZ198" i="5"/>
  <c r="BZ196" i="5"/>
  <c r="BZ194" i="5"/>
  <c r="BZ192" i="5"/>
  <c r="BZ190" i="5"/>
  <c r="BZ188" i="5"/>
  <c r="BZ184" i="5"/>
  <c r="BZ182" i="5"/>
  <c r="BZ180" i="5"/>
  <c r="BZ178" i="5"/>
  <c r="BZ176" i="5"/>
  <c r="BZ174" i="5"/>
  <c r="BY260" i="5"/>
  <c r="BY258" i="5"/>
  <c r="BY256" i="5"/>
  <c r="BY254" i="5"/>
  <c r="BY252" i="5"/>
  <c r="BY248" i="5"/>
  <c r="BY246" i="5"/>
  <c r="BY244" i="5"/>
  <c r="BY242" i="5"/>
  <c r="BY240" i="5"/>
  <c r="BY238" i="5"/>
  <c r="BY236" i="5"/>
  <c r="BY234" i="5"/>
  <c r="BY232" i="5"/>
  <c r="BY230" i="5"/>
  <c r="BY228" i="5"/>
  <c r="BY224" i="5"/>
  <c r="BY222" i="5"/>
  <c r="BY220" i="5"/>
  <c r="BY218" i="5"/>
  <c r="BY214" i="5"/>
  <c r="BY212" i="5"/>
  <c r="BY210" i="5"/>
  <c r="BY208" i="5"/>
  <c r="BY206" i="5"/>
  <c r="BY204" i="5"/>
  <c r="BY202" i="5"/>
  <c r="BY200" i="5"/>
  <c r="BY198" i="5"/>
  <c r="BY196" i="5"/>
  <c r="BY194" i="5"/>
  <c r="BY192" i="5"/>
  <c r="BY190" i="5"/>
  <c r="BY188" i="5"/>
  <c r="BY184" i="5"/>
  <c r="BY182" i="5"/>
  <c r="BY180" i="5"/>
  <c r="BY178" i="5"/>
  <c r="BY176" i="5"/>
  <c r="BY174" i="5"/>
  <c r="BX260" i="5"/>
  <c r="BX258" i="5"/>
  <c r="BX256" i="5"/>
  <c r="BX254" i="5"/>
  <c r="BX252" i="5"/>
  <c r="BX248" i="5"/>
  <c r="BX246" i="5"/>
  <c r="BX244" i="5"/>
  <c r="BX242" i="5"/>
  <c r="BX240" i="5"/>
  <c r="BX238" i="5"/>
  <c r="BX236" i="5"/>
  <c r="BX234" i="5"/>
  <c r="BX232" i="5"/>
  <c r="BX230" i="5"/>
  <c r="BX228" i="5"/>
  <c r="BX224" i="5"/>
  <c r="BX222" i="5"/>
  <c r="BX220" i="5"/>
  <c r="BX218" i="5"/>
  <c r="BX214" i="5"/>
  <c r="BX212" i="5"/>
  <c r="BX210" i="5"/>
  <c r="BX208" i="5"/>
  <c r="BX206" i="5"/>
  <c r="BX204" i="5"/>
  <c r="BX202" i="5"/>
  <c r="BX200" i="5"/>
  <c r="BX198" i="5"/>
  <c r="BX196" i="5"/>
  <c r="BX194" i="5"/>
  <c r="BX192" i="5"/>
  <c r="BX190" i="5"/>
  <c r="BX188" i="5"/>
  <c r="BX184" i="5"/>
  <c r="BX182" i="5"/>
  <c r="BX180" i="5"/>
  <c r="BX178" i="5"/>
  <c r="BX176" i="5"/>
  <c r="BX174" i="5"/>
  <c r="BW260" i="5"/>
  <c r="BW258" i="5"/>
  <c r="BW256" i="5"/>
  <c r="BW254" i="5"/>
  <c r="BW252" i="5"/>
  <c r="BW248" i="5"/>
  <c r="BW246" i="5"/>
  <c r="BW244" i="5"/>
  <c r="BW242" i="5"/>
  <c r="BW240" i="5"/>
  <c r="BW238" i="5"/>
  <c r="BW236" i="5"/>
  <c r="BW234" i="5"/>
  <c r="BW232" i="5"/>
  <c r="BW230" i="5"/>
  <c r="BW228" i="5"/>
  <c r="BW224" i="5"/>
  <c r="BW222" i="5"/>
  <c r="BW220" i="5"/>
  <c r="BW218" i="5"/>
  <c r="BW214" i="5"/>
  <c r="BW212" i="5"/>
  <c r="BW210" i="5"/>
  <c r="BW208" i="5"/>
  <c r="BW206" i="5"/>
  <c r="BW204" i="5"/>
  <c r="BW202" i="5"/>
  <c r="BW200" i="5"/>
  <c r="BW198" i="5"/>
  <c r="BW196" i="5"/>
  <c r="BW194" i="5"/>
  <c r="BW192" i="5"/>
  <c r="BW190" i="5"/>
  <c r="BW188" i="5"/>
  <c r="BW184" i="5"/>
  <c r="BW182" i="5"/>
  <c r="BW180" i="5"/>
  <c r="BW178" i="5"/>
  <c r="BW176" i="5"/>
  <c r="BW174" i="5"/>
  <c r="BV260" i="5"/>
  <c r="BV258" i="5"/>
  <c r="BV256" i="5"/>
  <c r="BV254" i="5"/>
  <c r="BV252" i="5"/>
  <c r="BV248" i="5"/>
  <c r="BV246" i="5"/>
  <c r="BV244" i="5"/>
  <c r="BV242" i="5"/>
  <c r="BV240" i="5"/>
  <c r="BV238" i="5"/>
  <c r="BV236" i="5"/>
  <c r="BV234" i="5"/>
  <c r="BV232" i="5"/>
  <c r="BV230" i="5"/>
  <c r="BV228" i="5"/>
  <c r="BV224" i="5"/>
  <c r="BV222" i="5"/>
  <c r="BV220" i="5"/>
  <c r="BV218" i="5"/>
  <c r="BV214" i="5"/>
  <c r="BV212" i="5"/>
  <c r="BV210" i="5"/>
  <c r="BV208" i="5"/>
  <c r="BV206" i="5"/>
  <c r="BV204" i="5"/>
  <c r="BV202" i="5"/>
  <c r="BV200" i="5"/>
  <c r="BV198" i="5"/>
  <c r="BV196" i="5"/>
  <c r="BV194" i="5"/>
  <c r="BV192" i="5"/>
  <c r="BV190" i="5"/>
  <c r="BV188" i="5"/>
  <c r="BV184" i="5"/>
  <c r="BV182" i="5"/>
  <c r="BV180" i="5"/>
  <c r="BV178" i="5"/>
  <c r="BV176" i="5"/>
  <c r="BV174" i="5"/>
  <c r="CA261" i="5"/>
  <c r="CA259" i="5"/>
  <c r="CA257" i="5"/>
  <c r="CA255" i="5"/>
  <c r="CA253" i="5"/>
  <c r="CA249" i="5"/>
  <c r="CA247" i="5"/>
  <c r="CA245" i="5"/>
  <c r="CA243" i="5"/>
  <c r="CA241" i="5"/>
  <c r="CA239" i="5"/>
  <c r="CA237" i="5"/>
  <c r="CA235" i="5"/>
  <c r="CA233" i="5"/>
  <c r="CA231" i="5"/>
  <c r="CA229" i="5"/>
  <c r="CA225" i="5"/>
  <c r="CA223" i="5"/>
  <c r="CA221" i="5"/>
  <c r="CA219" i="5"/>
  <c r="CA215" i="5"/>
  <c r="CA213" i="5"/>
  <c r="CA211" i="5"/>
  <c r="CA209" i="5"/>
  <c r="CA207" i="5"/>
  <c r="CA205" i="5"/>
  <c r="CA203" i="5"/>
  <c r="CA201" i="5"/>
  <c r="CA199" i="5"/>
  <c r="CA197" i="5"/>
  <c r="CA195" i="5"/>
  <c r="CA193" i="5"/>
  <c r="CA191" i="5"/>
  <c r="CA189" i="5"/>
  <c r="CA185" i="5"/>
  <c r="CA183" i="5"/>
  <c r="CA181" i="5"/>
  <c r="CA179" i="5"/>
  <c r="CA177" i="5"/>
  <c r="CA175" i="5"/>
  <c r="AS261" i="5"/>
  <c r="AS259" i="5"/>
  <c r="AS257" i="5"/>
  <c r="AS255" i="5"/>
  <c r="AS253" i="5"/>
  <c r="AS249" i="5"/>
  <c r="AS247" i="5"/>
  <c r="AS245" i="5"/>
  <c r="AS243" i="5"/>
  <c r="AS241" i="5"/>
  <c r="AS239" i="5"/>
  <c r="AS237" i="5"/>
  <c r="AS235" i="5"/>
  <c r="AS233" i="5"/>
  <c r="AS231" i="5"/>
  <c r="AS229" i="5"/>
  <c r="AS225" i="5"/>
  <c r="AS223" i="5"/>
  <c r="AS221" i="5"/>
  <c r="AS219" i="5"/>
  <c r="AS215" i="5"/>
  <c r="AS213" i="5"/>
  <c r="AS211" i="5"/>
  <c r="AS209" i="5"/>
  <c r="AS207" i="5"/>
  <c r="AS205" i="5"/>
  <c r="AS203" i="5"/>
  <c r="AS201" i="5"/>
  <c r="AS199" i="5"/>
  <c r="AS197" i="5"/>
  <c r="AS195" i="5"/>
  <c r="AS193" i="5"/>
  <c r="AS191" i="5"/>
  <c r="AS189" i="5"/>
  <c r="AS185" i="5"/>
  <c r="AS183" i="5"/>
  <c r="AS181" i="5"/>
  <c r="AS179" i="5"/>
  <c r="AS177" i="5"/>
  <c r="AS175" i="5"/>
  <c r="BZ261" i="5"/>
  <c r="BZ259" i="5"/>
  <c r="BZ257" i="5"/>
  <c r="BZ255" i="5"/>
  <c r="BZ253" i="5"/>
  <c r="BZ249" i="5"/>
  <c r="BZ247" i="5"/>
  <c r="BZ245" i="5"/>
  <c r="BZ243" i="5"/>
  <c r="BZ241" i="5"/>
  <c r="BZ239" i="5"/>
  <c r="BZ237" i="5"/>
  <c r="BZ235" i="5"/>
  <c r="BZ233" i="5"/>
  <c r="BZ231" i="5"/>
  <c r="BZ229" i="5"/>
  <c r="BZ225" i="5"/>
  <c r="BZ223" i="5"/>
  <c r="BZ221" i="5"/>
  <c r="BZ219" i="5"/>
  <c r="BZ215" i="5"/>
  <c r="BZ213" i="5"/>
  <c r="BZ211" i="5"/>
  <c r="BZ209" i="5"/>
  <c r="BZ207" i="5"/>
  <c r="BZ205" i="5"/>
  <c r="BZ203" i="5"/>
  <c r="BZ201" i="5"/>
  <c r="BZ199" i="5"/>
  <c r="BZ197" i="5"/>
  <c r="BZ195" i="5"/>
  <c r="BZ193" i="5"/>
  <c r="BZ191" i="5"/>
  <c r="BZ189" i="5"/>
  <c r="BZ185" i="5"/>
  <c r="BZ183" i="5"/>
  <c r="BZ181" i="5"/>
  <c r="BZ179" i="5"/>
  <c r="BZ177" i="5"/>
  <c r="BZ175" i="5"/>
  <c r="BY261" i="5"/>
  <c r="BY259" i="5"/>
  <c r="BY257" i="5"/>
  <c r="BY255" i="5"/>
  <c r="BY253" i="5"/>
  <c r="BY249" i="5"/>
  <c r="BY247" i="5"/>
  <c r="BY245" i="5"/>
  <c r="BY243" i="5"/>
  <c r="BY241" i="5"/>
  <c r="BY239" i="5"/>
  <c r="BY237" i="5"/>
  <c r="BY235" i="5"/>
  <c r="BY233" i="5"/>
  <c r="BY231" i="5"/>
  <c r="BY229" i="5"/>
  <c r="BY225" i="5"/>
  <c r="BY223" i="5"/>
  <c r="BY221" i="5"/>
  <c r="BY219" i="5"/>
  <c r="BY215" i="5"/>
  <c r="BY213" i="5"/>
  <c r="BY211" i="5"/>
  <c r="BY209" i="5"/>
  <c r="BY207" i="5"/>
  <c r="BY205" i="5"/>
  <c r="BY203" i="5"/>
  <c r="BY201" i="5"/>
  <c r="BY199" i="5"/>
  <c r="BY197" i="5"/>
  <c r="BY195" i="5"/>
  <c r="BY193" i="5"/>
  <c r="BY191" i="5"/>
  <c r="BY189" i="5"/>
  <c r="BY185" i="5"/>
  <c r="BY183" i="5"/>
  <c r="BY181" i="5"/>
  <c r="BY179" i="5"/>
  <c r="BY177" i="5"/>
  <c r="BY175" i="5"/>
  <c r="BX261" i="5"/>
  <c r="BX259" i="5"/>
  <c r="BX257" i="5"/>
  <c r="BX255" i="5"/>
  <c r="BX253" i="5"/>
  <c r="BX249" i="5"/>
  <c r="BX247" i="5"/>
  <c r="BX245" i="5"/>
  <c r="BX243" i="5"/>
  <c r="BX241" i="5"/>
  <c r="BX239" i="5"/>
  <c r="BX237" i="5"/>
  <c r="BX235" i="5"/>
  <c r="BX233" i="5"/>
  <c r="BX231" i="5"/>
  <c r="BX229" i="5"/>
  <c r="BX225" i="5"/>
  <c r="BX223" i="5"/>
  <c r="BX221" i="5"/>
  <c r="BX219" i="5"/>
  <c r="BX215" i="5"/>
  <c r="BX213" i="5"/>
  <c r="BX211" i="5"/>
  <c r="BX209" i="5"/>
  <c r="BX207" i="5"/>
  <c r="BX205" i="5"/>
  <c r="BX203" i="5"/>
  <c r="BX201" i="5"/>
  <c r="BX199" i="5"/>
  <c r="BX197" i="5"/>
  <c r="BX195" i="5"/>
  <c r="BX193" i="5"/>
  <c r="BX191" i="5"/>
  <c r="BX189" i="5"/>
  <c r="BX185" i="5"/>
  <c r="BX183" i="5"/>
  <c r="BX181" i="5"/>
  <c r="BX179" i="5"/>
  <c r="BX177" i="5"/>
  <c r="BX175" i="5"/>
  <c r="BW261" i="5"/>
  <c r="BW259" i="5"/>
  <c r="BW257" i="5"/>
  <c r="BW255" i="5"/>
  <c r="BW253" i="5"/>
  <c r="BW249" i="5"/>
  <c r="BW247" i="5"/>
  <c r="BW245" i="5"/>
  <c r="BW243" i="5"/>
  <c r="BW241" i="5"/>
  <c r="BW239" i="5"/>
  <c r="BW237" i="5"/>
  <c r="BW235" i="5"/>
  <c r="BW233" i="5"/>
  <c r="BW231" i="5"/>
  <c r="BW229" i="5"/>
  <c r="BW225" i="5"/>
  <c r="BW223" i="5"/>
  <c r="BW221" i="5"/>
  <c r="BW219" i="5"/>
  <c r="BW215" i="5"/>
  <c r="BW213" i="5"/>
  <c r="BW211" i="5"/>
  <c r="BW209" i="5"/>
  <c r="BW207" i="5"/>
  <c r="BW205" i="5"/>
  <c r="BW203" i="5"/>
  <c r="BW201" i="5"/>
  <c r="BW199" i="5"/>
  <c r="BW197" i="5"/>
  <c r="BW195" i="5"/>
  <c r="BW193" i="5"/>
  <c r="BW191" i="5"/>
  <c r="BW189" i="5"/>
  <c r="BW185" i="5"/>
  <c r="BW183" i="5"/>
  <c r="BW181" i="5"/>
  <c r="BW179" i="5"/>
  <c r="BW177" i="5"/>
  <c r="BW175" i="5"/>
  <c r="BV261" i="5"/>
  <c r="BV259" i="5"/>
  <c r="BV257" i="5"/>
  <c r="BV255" i="5"/>
  <c r="BV253" i="5"/>
  <c r="BV249" i="5"/>
  <c r="BV247" i="5"/>
  <c r="BV245" i="5"/>
  <c r="BV243" i="5"/>
  <c r="BV241" i="5"/>
  <c r="BV239" i="5"/>
  <c r="BV237" i="5"/>
  <c r="BV235" i="5"/>
  <c r="BV233" i="5"/>
  <c r="BV231" i="5"/>
  <c r="BV229" i="5"/>
  <c r="BV225" i="5"/>
  <c r="BV223" i="5"/>
  <c r="BV221" i="5"/>
  <c r="BV219" i="5"/>
  <c r="BV215" i="5"/>
  <c r="BV213" i="5"/>
  <c r="BV211" i="5"/>
  <c r="BV209" i="5"/>
  <c r="BV207" i="5"/>
  <c r="BV205" i="5"/>
  <c r="BV203" i="5"/>
  <c r="BV201" i="5"/>
  <c r="BV199" i="5"/>
  <c r="BV197" i="5"/>
  <c r="BV195" i="5"/>
  <c r="BV193" i="5"/>
  <c r="BV191" i="5"/>
  <c r="BV189" i="5"/>
  <c r="BV185" i="5"/>
  <c r="BV183" i="5"/>
  <c r="BV181" i="5"/>
  <c r="BV179" i="5"/>
  <c r="BV177" i="5"/>
  <c r="BV175" i="5"/>
  <c r="BS260" i="5"/>
  <c r="BS258" i="5"/>
  <c r="BS256" i="5"/>
  <c r="BS254" i="5"/>
  <c r="BS252" i="5"/>
  <c r="BS248" i="5"/>
  <c r="BS246" i="5"/>
  <c r="BS244" i="5"/>
  <c r="BS242" i="5"/>
  <c r="BS240" i="5"/>
  <c r="BS238" i="5"/>
  <c r="BS236" i="5"/>
  <c r="BS234" i="5"/>
  <c r="BS232" i="5"/>
  <c r="BS230" i="5"/>
  <c r="BS228" i="5"/>
  <c r="BS224" i="5"/>
  <c r="BS222" i="5"/>
  <c r="BS220" i="5"/>
  <c r="BS218" i="5"/>
  <c r="BS214" i="5"/>
  <c r="BS212" i="5"/>
  <c r="BS210" i="5"/>
  <c r="BS208" i="5"/>
  <c r="BS206" i="5"/>
  <c r="BS204" i="5"/>
  <c r="BS202" i="5"/>
  <c r="BS200" i="5"/>
  <c r="BS198" i="5"/>
  <c r="BS196" i="5"/>
  <c r="BS194" i="5"/>
  <c r="BS192" i="5"/>
  <c r="BS190" i="5"/>
  <c r="BS188" i="5"/>
  <c r="BS184" i="5"/>
  <c r="BS182" i="5"/>
  <c r="BS180" i="5"/>
  <c r="BS178" i="5"/>
  <c r="BS176" i="5"/>
  <c r="BS174" i="5"/>
  <c r="AV260" i="5"/>
  <c r="AV258" i="5"/>
  <c r="AV256" i="5"/>
  <c r="AV254" i="5"/>
  <c r="AV252" i="5"/>
  <c r="AV248" i="5"/>
  <c r="AV246" i="5"/>
  <c r="AV244" i="5"/>
  <c r="AV242" i="5"/>
  <c r="AV240" i="5"/>
  <c r="AV238" i="5"/>
  <c r="AV236" i="5"/>
  <c r="AV234" i="5"/>
  <c r="AV232" i="5"/>
  <c r="AV230" i="5"/>
  <c r="AV228" i="5"/>
  <c r="AV224" i="5"/>
  <c r="AV222" i="5"/>
  <c r="AV220" i="5"/>
  <c r="AV218" i="5"/>
  <c r="AV214" i="5"/>
  <c r="AV212" i="5"/>
  <c r="AV210" i="5"/>
  <c r="AV208" i="5"/>
  <c r="AV206" i="5"/>
  <c r="AV204" i="5"/>
  <c r="AV202" i="5"/>
  <c r="AV200" i="5"/>
  <c r="AV198" i="5"/>
  <c r="AV196" i="5"/>
  <c r="AV194" i="5"/>
  <c r="AV192" i="5"/>
  <c r="AV190" i="5"/>
  <c r="AV188" i="5"/>
  <c r="AV184" i="5"/>
  <c r="AV182" i="5"/>
  <c r="AV180" i="5"/>
  <c r="AV178" i="5"/>
  <c r="AV176" i="5"/>
  <c r="AV174" i="5"/>
  <c r="BP260" i="5"/>
  <c r="BP258" i="5"/>
  <c r="BP256" i="5"/>
  <c r="BP254" i="5"/>
  <c r="BP252" i="5"/>
  <c r="BP248" i="5"/>
  <c r="BP246" i="5"/>
  <c r="BP244" i="5"/>
  <c r="BP242" i="5"/>
  <c r="BP240" i="5"/>
  <c r="BP238" i="5"/>
  <c r="BP236" i="5"/>
  <c r="BP234" i="5"/>
  <c r="BP232" i="5"/>
  <c r="BP230" i="5"/>
  <c r="BP228" i="5"/>
  <c r="BP224" i="5"/>
  <c r="BP222" i="5"/>
  <c r="BP220" i="5"/>
  <c r="BP218" i="5"/>
  <c r="BP214" i="5"/>
  <c r="BP212" i="5"/>
  <c r="BP210" i="5"/>
  <c r="BP208" i="5"/>
  <c r="BP206" i="5"/>
  <c r="BP204" i="5"/>
  <c r="BP202" i="5"/>
  <c r="BP200" i="5"/>
  <c r="BP198" i="5"/>
  <c r="BP196" i="5"/>
  <c r="BP194" i="5"/>
  <c r="BP192" i="5"/>
  <c r="BP190" i="5"/>
  <c r="BP188" i="5"/>
  <c r="BP184" i="5"/>
  <c r="BP182" i="5"/>
  <c r="BP180" i="5"/>
  <c r="BP178" i="5"/>
  <c r="BP176" i="5"/>
  <c r="BP174" i="5"/>
  <c r="C260" i="5"/>
  <c r="C258" i="5"/>
  <c r="C256" i="5"/>
  <c r="C254" i="5"/>
  <c r="C252" i="5"/>
  <c r="C248" i="5"/>
  <c r="C246" i="5"/>
  <c r="C244" i="5"/>
  <c r="C242" i="5"/>
  <c r="C240" i="5"/>
  <c r="C238" i="5"/>
  <c r="C236" i="5"/>
  <c r="C234" i="5"/>
  <c r="C232" i="5"/>
  <c r="C230" i="5"/>
  <c r="C228" i="5"/>
  <c r="C224" i="5"/>
  <c r="C222" i="5"/>
  <c r="C220" i="5"/>
  <c r="C218" i="5"/>
  <c r="C214" i="5"/>
  <c r="C212" i="5"/>
  <c r="C210" i="5"/>
  <c r="C208" i="5"/>
  <c r="C206" i="5"/>
  <c r="C204" i="5"/>
  <c r="C202" i="5"/>
  <c r="C200" i="5"/>
  <c r="C198" i="5"/>
  <c r="C196" i="5"/>
  <c r="C194" i="5"/>
  <c r="C192" i="5"/>
  <c r="C190" i="5"/>
  <c r="C188" i="5"/>
  <c r="C184" i="5"/>
  <c r="C182" i="5"/>
  <c r="C180" i="5"/>
  <c r="C178" i="5"/>
  <c r="C176" i="5"/>
  <c r="C174" i="5"/>
  <c r="C262" i="5" s="1"/>
  <c r="U260" i="5"/>
  <c r="U258" i="5"/>
  <c r="U256" i="5"/>
  <c r="U254" i="5"/>
  <c r="U252" i="5"/>
  <c r="U248" i="5"/>
  <c r="U246" i="5"/>
  <c r="U244" i="5"/>
  <c r="U242" i="5"/>
  <c r="U240" i="5"/>
  <c r="U238" i="5"/>
  <c r="U236" i="5"/>
  <c r="U234" i="5"/>
  <c r="U232" i="5"/>
  <c r="U230" i="5"/>
  <c r="U228" i="5"/>
  <c r="U224" i="5"/>
  <c r="U222" i="5"/>
  <c r="U220" i="5"/>
  <c r="U218" i="5"/>
  <c r="U214" i="5"/>
  <c r="U212" i="5"/>
  <c r="U210" i="5"/>
  <c r="U208" i="5"/>
  <c r="U206" i="5"/>
  <c r="U204" i="5"/>
  <c r="U202" i="5"/>
  <c r="U200" i="5"/>
  <c r="U198" i="5"/>
  <c r="U196" i="5"/>
  <c r="U194" i="5"/>
  <c r="U192" i="5"/>
  <c r="U190" i="5"/>
  <c r="U188" i="5"/>
  <c r="U184" i="5"/>
  <c r="U182" i="5"/>
  <c r="U180" i="5"/>
  <c r="U178" i="5"/>
  <c r="U176" i="5"/>
  <c r="U174" i="5"/>
  <c r="O260" i="5"/>
  <c r="O258" i="5"/>
  <c r="O256" i="5"/>
  <c r="O254" i="5"/>
  <c r="O252" i="5"/>
  <c r="O248" i="5"/>
  <c r="O246" i="5"/>
  <c r="O244" i="5"/>
  <c r="O242" i="5"/>
  <c r="O240" i="5"/>
  <c r="O238" i="5"/>
  <c r="O236" i="5"/>
  <c r="O234" i="5"/>
  <c r="O232" i="5"/>
  <c r="O230" i="5"/>
  <c r="O228" i="5"/>
  <c r="O224" i="5"/>
  <c r="O222" i="5"/>
  <c r="O220" i="5"/>
  <c r="O218" i="5"/>
  <c r="O214" i="5"/>
  <c r="O212" i="5"/>
  <c r="O210" i="5"/>
  <c r="O208" i="5"/>
  <c r="O206" i="5"/>
  <c r="O204" i="5"/>
  <c r="O202" i="5"/>
  <c r="O200" i="5"/>
  <c r="O198" i="5"/>
  <c r="O196" i="5"/>
  <c r="O194" i="5"/>
  <c r="O192" i="5"/>
  <c r="O190" i="5"/>
  <c r="O188" i="5"/>
  <c r="O184" i="5"/>
  <c r="O182" i="5"/>
  <c r="O180" i="5"/>
  <c r="O178" i="5"/>
  <c r="O176" i="5"/>
  <c r="O174" i="5"/>
  <c r="BS261" i="5"/>
  <c r="BS259" i="5"/>
  <c r="BS257" i="5"/>
  <c r="BS255" i="5"/>
  <c r="BS253" i="5"/>
  <c r="BS249" i="5"/>
  <c r="BS247" i="5"/>
  <c r="BS245" i="5"/>
  <c r="BS243" i="5"/>
  <c r="BS241" i="5"/>
  <c r="BS239" i="5"/>
  <c r="BS237" i="5"/>
  <c r="BS235" i="5"/>
  <c r="BS233" i="5"/>
  <c r="BS231" i="5"/>
  <c r="BS229" i="5"/>
  <c r="BS225" i="5"/>
  <c r="BS223" i="5"/>
  <c r="BS221" i="5"/>
  <c r="BS219" i="5"/>
  <c r="BS215" i="5"/>
  <c r="BS213" i="5"/>
  <c r="BS211" i="5"/>
  <c r="BS209" i="5"/>
  <c r="BS207" i="5"/>
  <c r="BS205" i="5"/>
  <c r="BS203" i="5"/>
  <c r="BS201" i="5"/>
  <c r="BS199" i="5"/>
  <c r="BS197" i="5"/>
  <c r="BS195" i="5"/>
  <c r="BS193" i="5"/>
  <c r="BS191" i="5"/>
  <c r="BS189" i="5"/>
  <c r="BS185" i="5"/>
  <c r="BS183" i="5"/>
  <c r="BS181" i="5"/>
  <c r="BS179" i="5"/>
  <c r="BS177" i="5"/>
  <c r="BS175" i="5"/>
  <c r="AV261" i="5"/>
  <c r="AV259" i="5"/>
  <c r="AV257" i="5"/>
  <c r="AV255" i="5"/>
  <c r="AV253" i="5"/>
  <c r="AV249" i="5"/>
  <c r="AV247" i="5"/>
  <c r="AV245" i="5"/>
  <c r="AV243" i="5"/>
  <c r="AV241" i="5"/>
  <c r="AV239" i="5"/>
  <c r="AV237" i="5"/>
  <c r="AV235" i="5"/>
  <c r="AV233" i="5"/>
  <c r="AV231" i="5"/>
  <c r="AV229" i="5"/>
  <c r="AV225" i="5"/>
  <c r="AV223" i="5"/>
  <c r="AV221" i="5"/>
  <c r="AV219" i="5"/>
  <c r="AV215" i="5"/>
  <c r="AV213" i="5"/>
  <c r="AV211" i="5"/>
  <c r="AV209" i="5"/>
  <c r="AV207" i="5"/>
  <c r="AV205" i="5"/>
  <c r="AV203" i="5"/>
  <c r="AV201" i="5"/>
  <c r="AV199" i="5"/>
  <c r="AV197" i="5"/>
  <c r="AV195" i="5"/>
  <c r="AV193" i="5"/>
  <c r="AV191" i="5"/>
  <c r="AV189" i="5"/>
  <c r="AV185" i="5"/>
  <c r="AV183" i="5"/>
  <c r="AV181" i="5"/>
  <c r="AV179" i="5"/>
  <c r="AV177" i="5"/>
  <c r="AV175" i="5"/>
  <c r="BP261" i="5"/>
  <c r="BP259" i="5"/>
  <c r="BP257" i="5"/>
  <c r="BP255" i="5"/>
  <c r="BP253" i="5"/>
  <c r="BP249" i="5"/>
  <c r="BP247" i="5"/>
  <c r="BP245" i="5"/>
  <c r="BP243" i="5"/>
  <c r="BP241" i="5"/>
  <c r="BP239" i="5"/>
  <c r="BP237" i="5"/>
  <c r="BP235" i="5"/>
  <c r="BP233" i="5"/>
  <c r="BP231" i="5"/>
  <c r="BP229" i="5"/>
  <c r="BP225" i="5"/>
  <c r="BP223" i="5"/>
  <c r="BP221" i="5"/>
  <c r="BP219" i="5"/>
  <c r="BP215" i="5"/>
  <c r="BP213" i="5"/>
  <c r="BP211" i="5"/>
  <c r="BP209" i="5"/>
  <c r="BP207" i="5"/>
  <c r="BP205" i="5"/>
  <c r="BP203" i="5"/>
  <c r="BP201" i="5"/>
  <c r="BP199" i="5"/>
  <c r="BP197" i="5"/>
  <c r="BP195" i="5"/>
  <c r="BP193" i="5"/>
  <c r="BP191" i="5"/>
  <c r="BP189" i="5"/>
  <c r="BP185" i="5"/>
  <c r="BP183" i="5"/>
  <c r="BP181" i="5"/>
  <c r="BP179" i="5"/>
  <c r="BP177" i="5"/>
  <c r="BP175" i="5"/>
  <c r="C261" i="5"/>
  <c r="C259" i="5"/>
  <c r="C257" i="5"/>
  <c r="C255" i="5"/>
  <c r="C253" i="5"/>
  <c r="C249" i="5"/>
  <c r="C247" i="5"/>
  <c r="C245" i="5"/>
  <c r="C243" i="5"/>
  <c r="C241" i="5"/>
  <c r="C239" i="5"/>
  <c r="C237" i="5"/>
  <c r="C235" i="5"/>
  <c r="C233" i="5"/>
  <c r="C231" i="5"/>
  <c r="C229" i="5"/>
  <c r="C225" i="5"/>
  <c r="C223" i="5"/>
  <c r="C221" i="5"/>
  <c r="C219" i="5"/>
  <c r="C215" i="5"/>
  <c r="C213" i="5"/>
  <c r="C211" i="5"/>
  <c r="C209" i="5"/>
  <c r="C207" i="5"/>
  <c r="C205" i="5"/>
  <c r="C203" i="5"/>
  <c r="C201" i="5"/>
  <c r="C199" i="5"/>
  <c r="C197" i="5"/>
  <c r="C195" i="5"/>
  <c r="C193" i="5"/>
  <c r="C191" i="5"/>
  <c r="C189" i="5"/>
  <c r="C183" i="5"/>
  <c r="C181" i="5"/>
  <c r="C179" i="5"/>
  <c r="C177" i="5"/>
  <c r="C175" i="5"/>
  <c r="U261" i="5"/>
  <c r="U259" i="5"/>
  <c r="U257" i="5"/>
  <c r="U255" i="5"/>
  <c r="U253" i="5"/>
  <c r="U249" i="5"/>
  <c r="U247" i="5"/>
  <c r="U245" i="5"/>
  <c r="U243" i="5"/>
  <c r="U241" i="5"/>
  <c r="U239" i="5"/>
  <c r="U237" i="5"/>
  <c r="U235" i="5"/>
  <c r="U233" i="5"/>
  <c r="U231" i="5"/>
  <c r="U229" i="5"/>
  <c r="U225" i="5"/>
  <c r="U223" i="5"/>
  <c r="U221" i="5"/>
  <c r="U219" i="5"/>
  <c r="U215" i="5"/>
  <c r="U213" i="5"/>
  <c r="U211" i="5"/>
  <c r="U209" i="5"/>
  <c r="U207" i="5"/>
  <c r="U205" i="5"/>
  <c r="U203" i="5"/>
  <c r="U201" i="5"/>
  <c r="U199" i="5"/>
  <c r="U197" i="5"/>
  <c r="U195" i="5"/>
  <c r="U193" i="5"/>
  <c r="U191" i="5"/>
  <c r="U189" i="5"/>
  <c r="U185" i="5"/>
  <c r="U183" i="5"/>
  <c r="U181" i="5"/>
  <c r="U179" i="5"/>
  <c r="U177" i="5"/>
  <c r="U175" i="5"/>
  <c r="O261" i="5"/>
  <c r="O259" i="5"/>
  <c r="O257" i="5"/>
  <c r="O255" i="5"/>
  <c r="O253" i="5"/>
  <c r="O249" i="5"/>
  <c r="O247" i="5"/>
  <c r="O245" i="5"/>
  <c r="O243" i="5"/>
  <c r="O241" i="5"/>
  <c r="O239" i="5"/>
  <c r="O237" i="5"/>
  <c r="O235" i="5"/>
  <c r="O233" i="5"/>
  <c r="O231" i="5"/>
  <c r="O229" i="5"/>
  <c r="O225" i="5"/>
  <c r="O223" i="5"/>
  <c r="O221" i="5"/>
  <c r="O219" i="5"/>
  <c r="O215" i="5"/>
  <c r="O213" i="5"/>
  <c r="O211" i="5"/>
  <c r="O209" i="5"/>
  <c r="O207" i="5"/>
  <c r="O205" i="5"/>
  <c r="O203" i="5"/>
  <c r="O201" i="5"/>
  <c r="O199" i="5"/>
  <c r="O197" i="5"/>
  <c r="O195" i="5"/>
  <c r="O193" i="5"/>
  <c r="O191" i="5"/>
  <c r="O189" i="5"/>
  <c r="O185" i="5"/>
  <c r="O183" i="5"/>
  <c r="O181" i="5"/>
  <c r="O179" i="5"/>
  <c r="O177" i="5"/>
  <c r="O175" i="5"/>
  <c r="CF260" i="5"/>
  <c r="CF258" i="5"/>
  <c r="CF256" i="5"/>
  <c r="CF254" i="5"/>
  <c r="CF252" i="5"/>
  <c r="CF248" i="5"/>
  <c r="CF246" i="5"/>
  <c r="CF244" i="5"/>
  <c r="CF242" i="5"/>
  <c r="CF240" i="5"/>
  <c r="CF238" i="5"/>
  <c r="CF236" i="5"/>
  <c r="CF234" i="5"/>
  <c r="CF232" i="5"/>
  <c r="CF230" i="5"/>
  <c r="CF228" i="5"/>
  <c r="CF224" i="5"/>
  <c r="CF222" i="5"/>
  <c r="CF220" i="5"/>
  <c r="CF218" i="5"/>
  <c r="CF214" i="5"/>
  <c r="CF212" i="5"/>
  <c r="CF210" i="5"/>
  <c r="CF208" i="5"/>
  <c r="CF206" i="5"/>
  <c r="CF204" i="5"/>
  <c r="CF202" i="5"/>
  <c r="CF200" i="5"/>
  <c r="CF198" i="5"/>
  <c r="CF196" i="5"/>
  <c r="CF194" i="5"/>
  <c r="CF192" i="5"/>
  <c r="CF190" i="5"/>
  <c r="CF188" i="5"/>
  <c r="CF184" i="5"/>
  <c r="CF182" i="5"/>
  <c r="CF180" i="5"/>
  <c r="CF178" i="5"/>
  <c r="CF176" i="5"/>
  <c r="CF174" i="5"/>
  <c r="BF260" i="5"/>
  <c r="BF258" i="5"/>
  <c r="BF256" i="5"/>
  <c r="BF254" i="5"/>
  <c r="BF252" i="5"/>
  <c r="BF248" i="5"/>
  <c r="BF246" i="5"/>
  <c r="BF244" i="5"/>
  <c r="BF242" i="5"/>
  <c r="BF240" i="5"/>
  <c r="BF238" i="5"/>
  <c r="BF236" i="5"/>
  <c r="BF234" i="5"/>
  <c r="BF232" i="5"/>
  <c r="BF230" i="5"/>
  <c r="BF228" i="5"/>
  <c r="BF224" i="5"/>
  <c r="BF222" i="5"/>
  <c r="BF220" i="5"/>
  <c r="BF218" i="5"/>
  <c r="BF214" i="5"/>
  <c r="BF212" i="5"/>
  <c r="BF210" i="5"/>
  <c r="BF208" i="5"/>
  <c r="BF206" i="5"/>
  <c r="BF204" i="5"/>
  <c r="BF202" i="5"/>
  <c r="BF200" i="5"/>
  <c r="BF198" i="5"/>
  <c r="BF196" i="5"/>
  <c r="BF194" i="5"/>
  <c r="BF192" i="5"/>
  <c r="BF190" i="5"/>
  <c r="BF188" i="5"/>
  <c r="BF184" i="5"/>
  <c r="BF182" i="5"/>
  <c r="BF180" i="5"/>
  <c r="BF178" i="5"/>
  <c r="BF176" i="5"/>
  <c r="BF174" i="5"/>
  <c r="BD260" i="5"/>
  <c r="BD258" i="5"/>
  <c r="BD256" i="5"/>
  <c r="BD254" i="5"/>
  <c r="BD252" i="5"/>
  <c r="BD248" i="5"/>
  <c r="BD246" i="5"/>
  <c r="BD244" i="5"/>
  <c r="BD242" i="5"/>
  <c r="BD240" i="5"/>
  <c r="BD238" i="5"/>
  <c r="BD236" i="5"/>
  <c r="BD234" i="5"/>
  <c r="BD232" i="5"/>
  <c r="BD230" i="5"/>
  <c r="BD228" i="5"/>
  <c r="BD224" i="5"/>
  <c r="BD222" i="5"/>
  <c r="BD220" i="5"/>
  <c r="BD218" i="5"/>
  <c r="BD214" i="5"/>
  <c r="BD212" i="5"/>
  <c r="BD210" i="5"/>
  <c r="BD208" i="5"/>
  <c r="BD206" i="5"/>
  <c r="BD204" i="5"/>
  <c r="BD202" i="5"/>
  <c r="BD200" i="5"/>
  <c r="BD198" i="5"/>
  <c r="BD196" i="5"/>
  <c r="BD194" i="5"/>
  <c r="BD192" i="5"/>
  <c r="BD190" i="5"/>
  <c r="BD188" i="5"/>
  <c r="BD184" i="5"/>
  <c r="BD182" i="5"/>
  <c r="BD180" i="5"/>
  <c r="BD178" i="5"/>
  <c r="BD176" i="5"/>
  <c r="BD174" i="5"/>
  <c r="BC260" i="5"/>
  <c r="BC258" i="5"/>
  <c r="BC256" i="5"/>
  <c r="BC254" i="5"/>
  <c r="BC252" i="5"/>
  <c r="BC248" i="5"/>
  <c r="BC246" i="5"/>
  <c r="BC244" i="5"/>
  <c r="BC242" i="5"/>
  <c r="BC240" i="5"/>
  <c r="BC238" i="5"/>
  <c r="BC236" i="5"/>
  <c r="BC234" i="5"/>
  <c r="BC232" i="5"/>
  <c r="BC230" i="5"/>
  <c r="BC228" i="5"/>
  <c r="BC224" i="5"/>
  <c r="BC222" i="5"/>
  <c r="BC220" i="5"/>
  <c r="BC218" i="5"/>
  <c r="BC214" i="5"/>
  <c r="BC212" i="5"/>
  <c r="BC210" i="5"/>
  <c r="BC208" i="5"/>
  <c r="BC206" i="5"/>
  <c r="BC204" i="5"/>
  <c r="BC202" i="5"/>
  <c r="BC200" i="5"/>
  <c r="BC198" i="5"/>
  <c r="BC196" i="5"/>
  <c r="BC194" i="5"/>
  <c r="BC192" i="5"/>
  <c r="BC190" i="5"/>
  <c r="BC188" i="5"/>
  <c r="BC184" i="5"/>
  <c r="BC182" i="5"/>
  <c r="BC180" i="5"/>
  <c r="BC178" i="5"/>
  <c r="BC176" i="5"/>
  <c r="BC174" i="5"/>
  <c r="AH260" i="5"/>
  <c r="AH258" i="5"/>
  <c r="AH256" i="5"/>
  <c r="AH254" i="5"/>
  <c r="AH252" i="5"/>
  <c r="AH248" i="5"/>
  <c r="AH246" i="5"/>
  <c r="AH244" i="5"/>
  <c r="AH242" i="5"/>
  <c r="AH240" i="5"/>
  <c r="AH238" i="5"/>
  <c r="AH236" i="5"/>
  <c r="AH234" i="5"/>
  <c r="AH232" i="5"/>
  <c r="AH230" i="5"/>
  <c r="AH228" i="5"/>
  <c r="AH224" i="5"/>
  <c r="AH222" i="5"/>
  <c r="AH220" i="5"/>
  <c r="AH218" i="5"/>
  <c r="AH214" i="5"/>
  <c r="AH212" i="5"/>
  <c r="AH210" i="5"/>
  <c r="AH208" i="5"/>
  <c r="AH206" i="5"/>
  <c r="AH204" i="5"/>
  <c r="AH202" i="5"/>
  <c r="AH200" i="5"/>
  <c r="AH198" i="5"/>
  <c r="AH196" i="5"/>
  <c r="AH194" i="5"/>
  <c r="AH192" i="5"/>
  <c r="AH190" i="5"/>
  <c r="AH188" i="5"/>
  <c r="AH184" i="5"/>
  <c r="AH182" i="5"/>
  <c r="AH180" i="5"/>
  <c r="AH178" i="5"/>
  <c r="AH176" i="5"/>
  <c r="AH174" i="5"/>
  <c r="AF260" i="5"/>
  <c r="AF258" i="5"/>
  <c r="AF256" i="5"/>
  <c r="AF254" i="5"/>
  <c r="AF252" i="5"/>
  <c r="AF248" i="5"/>
  <c r="AF246" i="5"/>
  <c r="AF244" i="5"/>
  <c r="AF242" i="5"/>
  <c r="AF240" i="5"/>
  <c r="AF238" i="5"/>
  <c r="AF236" i="5"/>
  <c r="AF234" i="5"/>
  <c r="AF232" i="5"/>
  <c r="AF230" i="5"/>
  <c r="AF228" i="5"/>
  <c r="AF224" i="5"/>
  <c r="AF222" i="5"/>
  <c r="AF220" i="5"/>
  <c r="AF218" i="5"/>
  <c r="AF214" i="5"/>
  <c r="AF212" i="5"/>
  <c r="AF210" i="5"/>
  <c r="AF208" i="5"/>
  <c r="AF206" i="5"/>
  <c r="AF204" i="5"/>
  <c r="AF202" i="5"/>
  <c r="AF200" i="5"/>
  <c r="AF198" i="5"/>
  <c r="AF196" i="5"/>
  <c r="AF194" i="5"/>
  <c r="AF192" i="5"/>
  <c r="AF190" i="5"/>
  <c r="AF188" i="5"/>
  <c r="AF184" i="5"/>
  <c r="AF182" i="5"/>
  <c r="AF180" i="5"/>
  <c r="AF178" i="5"/>
  <c r="AF176" i="5"/>
  <c r="AF174" i="5"/>
  <c r="AI260" i="5"/>
  <c r="AI258" i="5"/>
  <c r="AI256" i="5"/>
  <c r="AI254" i="5"/>
  <c r="AI252" i="5"/>
  <c r="AI248" i="5"/>
  <c r="AI246" i="5"/>
  <c r="AI244" i="5"/>
  <c r="AI242" i="5"/>
  <c r="AI240" i="5"/>
  <c r="AI238" i="5"/>
  <c r="AI236" i="5"/>
  <c r="AI234" i="5"/>
  <c r="AI232" i="5"/>
  <c r="AI230" i="5"/>
  <c r="AI228" i="5"/>
  <c r="AI224" i="5"/>
  <c r="AI222" i="5"/>
  <c r="AI220" i="5"/>
  <c r="AI218" i="5"/>
  <c r="AI214" i="5"/>
  <c r="AI212" i="5"/>
  <c r="AI210" i="5"/>
  <c r="AI208" i="5"/>
  <c r="AI206" i="5"/>
  <c r="AI204" i="5"/>
  <c r="AI202" i="5"/>
  <c r="AI200" i="5"/>
  <c r="AI198" i="5"/>
  <c r="AI196" i="5"/>
  <c r="AI194" i="5"/>
  <c r="AI192" i="5"/>
  <c r="AI190" i="5"/>
  <c r="AI188" i="5"/>
  <c r="AI184" i="5"/>
  <c r="AI182" i="5"/>
  <c r="AI180" i="5"/>
  <c r="AI178" i="5"/>
  <c r="AI176" i="5"/>
  <c r="AI174" i="5"/>
  <c r="AG260" i="5"/>
  <c r="AG258" i="5"/>
  <c r="AG256" i="5"/>
  <c r="AG254" i="5"/>
  <c r="AG252" i="5"/>
  <c r="AG248" i="5"/>
  <c r="AG246" i="5"/>
  <c r="AG244" i="5"/>
  <c r="AG242" i="5"/>
  <c r="AG240" i="5"/>
  <c r="AG238" i="5"/>
  <c r="AG236" i="5"/>
  <c r="AG234" i="5"/>
  <c r="AG232" i="5"/>
  <c r="AG230" i="5"/>
  <c r="AG228" i="5"/>
  <c r="AG224" i="5"/>
  <c r="AG222" i="5"/>
  <c r="AG220" i="5"/>
  <c r="AG218" i="5"/>
  <c r="AG214" i="5"/>
  <c r="AG212" i="5"/>
  <c r="AG210" i="5"/>
  <c r="AG208" i="5"/>
  <c r="AG206" i="5"/>
  <c r="AG204" i="5"/>
  <c r="AG202" i="5"/>
  <c r="AG200" i="5"/>
  <c r="AG198" i="5"/>
  <c r="AG196" i="5"/>
  <c r="AG194" i="5"/>
  <c r="AG192" i="5"/>
  <c r="AG190" i="5"/>
  <c r="AG188" i="5"/>
  <c r="AG184" i="5"/>
  <c r="AG182" i="5"/>
  <c r="AG180" i="5"/>
  <c r="AG178" i="5"/>
  <c r="AG176" i="5"/>
  <c r="AG174" i="5"/>
  <c r="AE260" i="5"/>
  <c r="AE258" i="5"/>
  <c r="AE256" i="5"/>
  <c r="AE254" i="5"/>
  <c r="AE252" i="5"/>
  <c r="AE248" i="5"/>
  <c r="AE246" i="5"/>
  <c r="AE244" i="5"/>
  <c r="AE242" i="5"/>
  <c r="AE240" i="5"/>
  <c r="AE238" i="5"/>
  <c r="AE236" i="5"/>
  <c r="AE234" i="5"/>
  <c r="AE232" i="5"/>
  <c r="AE230" i="5"/>
  <c r="AE228" i="5"/>
  <c r="AE224" i="5"/>
  <c r="AE222" i="5"/>
  <c r="AE220" i="5"/>
  <c r="AE218" i="5"/>
  <c r="AE214" i="5"/>
  <c r="AE212" i="5"/>
  <c r="AE210" i="5"/>
  <c r="AE208" i="5"/>
  <c r="AE206" i="5"/>
  <c r="AE204" i="5"/>
  <c r="AE202" i="5"/>
  <c r="AE200" i="5"/>
  <c r="AE198" i="5"/>
  <c r="AE196" i="5"/>
  <c r="AE194" i="5"/>
  <c r="AE192" i="5"/>
  <c r="AE190" i="5"/>
  <c r="AE188" i="5"/>
  <c r="AE184" i="5"/>
  <c r="AE182" i="5"/>
  <c r="AE180" i="5"/>
  <c r="AE178" i="5"/>
  <c r="AE176" i="5"/>
  <c r="AE174" i="5"/>
  <c r="AJ260" i="5"/>
  <c r="AJ258" i="5"/>
  <c r="AJ256" i="5"/>
  <c r="AJ254" i="5"/>
  <c r="AJ252" i="5"/>
  <c r="AJ248" i="5"/>
  <c r="AJ246" i="5"/>
  <c r="AJ244" i="5"/>
  <c r="AJ242" i="5"/>
  <c r="AJ240" i="5"/>
  <c r="AJ238" i="5"/>
  <c r="AJ236" i="5"/>
  <c r="AJ234" i="5"/>
  <c r="AJ232" i="5"/>
  <c r="AJ230" i="5"/>
  <c r="AJ228" i="5"/>
  <c r="AJ224" i="5"/>
  <c r="AJ222" i="5"/>
  <c r="AJ220" i="5"/>
  <c r="AJ218" i="5"/>
  <c r="AJ214" i="5"/>
  <c r="AJ212" i="5"/>
  <c r="AJ210" i="5"/>
  <c r="AJ208" i="5"/>
  <c r="AJ206" i="5"/>
  <c r="AJ204" i="5"/>
  <c r="AJ202" i="5"/>
  <c r="AJ200" i="5"/>
  <c r="AJ198" i="5"/>
  <c r="AJ196" i="5"/>
  <c r="AJ194" i="5"/>
  <c r="AJ192" i="5"/>
  <c r="AJ190" i="5"/>
  <c r="AJ188" i="5"/>
  <c r="AJ184" i="5"/>
  <c r="AJ182" i="5"/>
  <c r="AJ180" i="5"/>
  <c r="AJ178" i="5"/>
  <c r="AJ176" i="5"/>
  <c r="AJ174" i="5"/>
  <c r="E260" i="5"/>
  <c r="E258" i="5"/>
  <c r="E256" i="5"/>
  <c r="E254" i="5"/>
  <c r="E252" i="5"/>
  <c r="E248" i="5"/>
  <c r="E246" i="5"/>
  <c r="E244" i="5"/>
  <c r="E242" i="5"/>
  <c r="E240" i="5"/>
  <c r="E238" i="5"/>
  <c r="E236" i="5"/>
  <c r="E234" i="5"/>
  <c r="E232" i="5"/>
  <c r="E230" i="5"/>
  <c r="E228" i="5"/>
  <c r="E224" i="5"/>
  <c r="E222" i="5"/>
  <c r="E220" i="5"/>
  <c r="E218" i="5"/>
  <c r="E214" i="5"/>
  <c r="E212" i="5"/>
  <c r="E210" i="5"/>
  <c r="E208" i="5"/>
  <c r="E206" i="5"/>
  <c r="E204" i="5"/>
  <c r="E202" i="5"/>
  <c r="E200" i="5"/>
  <c r="E198" i="5"/>
  <c r="E196" i="5"/>
  <c r="E194" i="5"/>
  <c r="E192" i="5"/>
  <c r="E190" i="5"/>
  <c r="E188" i="5"/>
  <c r="E184" i="5"/>
  <c r="E182" i="5"/>
  <c r="E180" i="5"/>
  <c r="E178" i="5"/>
  <c r="E176" i="5"/>
  <c r="X260" i="5"/>
  <c r="X258" i="5"/>
  <c r="X256" i="5"/>
  <c r="X254" i="5"/>
  <c r="X252" i="5"/>
  <c r="X248" i="5"/>
  <c r="X246" i="5"/>
  <c r="X244" i="5"/>
  <c r="X242" i="5"/>
  <c r="X240" i="5"/>
  <c r="X238" i="5"/>
  <c r="X236" i="5"/>
  <c r="X234" i="5"/>
  <c r="X232" i="5"/>
  <c r="X230" i="5"/>
  <c r="X228" i="5"/>
  <c r="X224" i="5"/>
  <c r="X222" i="5"/>
  <c r="X220" i="5"/>
  <c r="X218" i="5"/>
  <c r="X214" i="5"/>
  <c r="X212" i="5"/>
  <c r="X210" i="5"/>
  <c r="X208" i="5"/>
  <c r="X206" i="5"/>
  <c r="X204" i="5"/>
  <c r="X202" i="5"/>
  <c r="X200" i="5"/>
  <c r="X198" i="5"/>
  <c r="X196" i="5"/>
  <c r="X194" i="5"/>
  <c r="X192" i="5"/>
  <c r="X190" i="5"/>
  <c r="X188" i="5"/>
  <c r="X184" i="5"/>
  <c r="X182" i="5"/>
  <c r="X180" i="5"/>
  <c r="X178" i="5"/>
  <c r="X176" i="5"/>
  <c r="X174" i="5"/>
  <c r="CF261" i="5"/>
  <c r="CF259" i="5"/>
  <c r="CF257" i="5"/>
  <c r="CF255" i="5"/>
  <c r="CF253" i="5"/>
  <c r="CF249" i="5"/>
  <c r="CF247" i="5"/>
  <c r="CF245" i="5"/>
  <c r="CF243" i="5"/>
  <c r="CF241" i="5"/>
  <c r="CF239" i="5"/>
  <c r="CF237" i="5"/>
  <c r="CF235" i="5"/>
  <c r="CF233" i="5"/>
  <c r="CF231" i="5"/>
  <c r="CF229" i="5"/>
  <c r="CF225" i="5"/>
  <c r="CF223" i="5"/>
  <c r="CF221" i="5"/>
  <c r="CF219" i="5"/>
  <c r="CF215" i="5"/>
  <c r="CF213" i="5"/>
  <c r="CF211" i="5"/>
  <c r="CF209" i="5"/>
  <c r="CF207" i="5"/>
  <c r="CF205" i="5"/>
  <c r="CF203" i="5"/>
  <c r="CF201" i="5"/>
  <c r="CF199" i="5"/>
  <c r="CF197" i="5"/>
  <c r="CF195" i="5"/>
  <c r="CF193" i="5"/>
  <c r="CF191" i="5"/>
  <c r="CF189" i="5"/>
  <c r="CF185" i="5"/>
  <c r="CF183" i="5"/>
  <c r="CF181" i="5"/>
  <c r="CF179" i="5"/>
  <c r="CF177" i="5"/>
  <c r="CF175" i="5"/>
  <c r="BF261" i="5"/>
  <c r="BF259" i="5"/>
  <c r="BF257" i="5"/>
  <c r="BF255" i="5"/>
  <c r="BF253" i="5"/>
  <c r="BF249" i="5"/>
  <c r="BF247" i="5"/>
  <c r="BF245" i="5"/>
  <c r="BF243" i="5"/>
  <c r="BF241" i="5"/>
  <c r="BF239" i="5"/>
  <c r="BF237" i="5"/>
  <c r="BF235" i="5"/>
  <c r="BF233" i="5"/>
  <c r="BF231" i="5"/>
  <c r="BF229" i="5"/>
  <c r="BF225" i="5"/>
  <c r="BF223" i="5"/>
  <c r="BF221" i="5"/>
  <c r="BF219" i="5"/>
  <c r="BF215" i="5"/>
  <c r="BF213" i="5"/>
  <c r="BF211" i="5"/>
  <c r="BF209" i="5"/>
  <c r="BF207" i="5"/>
  <c r="BF205" i="5"/>
  <c r="BF203" i="5"/>
  <c r="BF201" i="5"/>
  <c r="BF199" i="5"/>
  <c r="BF197" i="5"/>
  <c r="BF195" i="5"/>
  <c r="BF193" i="5"/>
  <c r="BF191" i="5"/>
  <c r="BF189" i="5"/>
  <c r="BF185" i="5"/>
  <c r="BF183" i="5"/>
  <c r="BF181" i="5"/>
  <c r="BF179" i="5"/>
  <c r="BF177" i="5"/>
  <c r="BF175" i="5"/>
  <c r="BD261" i="5"/>
  <c r="BD259" i="5"/>
  <c r="BD257" i="5"/>
  <c r="BD255" i="5"/>
  <c r="BD253" i="5"/>
  <c r="BD249" i="5"/>
  <c r="BD247" i="5"/>
  <c r="BD245" i="5"/>
  <c r="BD243" i="5"/>
  <c r="BD241" i="5"/>
  <c r="BD239" i="5"/>
  <c r="BD237" i="5"/>
  <c r="BD235" i="5"/>
  <c r="BD233" i="5"/>
  <c r="BD231" i="5"/>
  <c r="BD229" i="5"/>
  <c r="BD225" i="5"/>
  <c r="BD223" i="5"/>
  <c r="BD221" i="5"/>
  <c r="BD219" i="5"/>
  <c r="BD215" i="5"/>
  <c r="BD213" i="5"/>
  <c r="BD211" i="5"/>
  <c r="BD209" i="5"/>
  <c r="BD207" i="5"/>
  <c r="BD205" i="5"/>
  <c r="BD203" i="5"/>
  <c r="BD201" i="5"/>
  <c r="BD199" i="5"/>
  <c r="BD197" i="5"/>
  <c r="BD195" i="5"/>
  <c r="BD193" i="5"/>
  <c r="BD191" i="5"/>
  <c r="BD189" i="5"/>
  <c r="BD185" i="5"/>
  <c r="BD183" i="5"/>
  <c r="BD181" i="5"/>
  <c r="BD179" i="5"/>
  <c r="BD177" i="5"/>
  <c r="BD175" i="5"/>
  <c r="BC261" i="5"/>
  <c r="BC259" i="5"/>
  <c r="BC257" i="5"/>
  <c r="BC255" i="5"/>
  <c r="BC253" i="5"/>
  <c r="BC249" i="5"/>
  <c r="BC247" i="5"/>
  <c r="BC245" i="5"/>
  <c r="BC243" i="5"/>
  <c r="BC241" i="5"/>
  <c r="BC239" i="5"/>
  <c r="BC237" i="5"/>
  <c r="BC235" i="5"/>
  <c r="BC233" i="5"/>
  <c r="BC231" i="5"/>
  <c r="BC229" i="5"/>
  <c r="BC225" i="5"/>
  <c r="BC223" i="5"/>
  <c r="BC221" i="5"/>
  <c r="BC219" i="5"/>
  <c r="BC215" i="5"/>
  <c r="BC213" i="5"/>
  <c r="BC211" i="5"/>
  <c r="BC209" i="5"/>
  <c r="BC207" i="5"/>
  <c r="BC205" i="5"/>
  <c r="BC203" i="5"/>
  <c r="BC201" i="5"/>
  <c r="BC199" i="5"/>
  <c r="BC197" i="5"/>
  <c r="BC195" i="5"/>
  <c r="BC193" i="5"/>
  <c r="BC191" i="5"/>
  <c r="BC189" i="5"/>
  <c r="BC185" i="5"/>
  <c r="BC183" i="5"/>
  <c r="BC181" i="5"/>
  <c r="BC179" i="5"/>
  <c r="BC177" i="5"/>
  <c r="BC175" i="5"/>
  <c r="AH261" i="5"/>
  <c r="AH259" i="5"/>
  <c r="AH257" i="5"/>
  <c r="AH255" i="5"/>
  <c r="AH253" i="5"/>
  <c r="AH249" i="5"/>
  <c r="AH247" i="5"/>
  <c r="AH245" i="5"/>
  <c r="AH243" i="5"/>
  <c r="AH241" i="5"/>
  <c r="AH239" i="5"/>
  <c r="AH237" i="5"/>
  <c r="AH235" i="5"/>
  <c r="AH233" i="5"/>
  <c r="AH231" i="5"/>
  <c r="AH229" i="5"/>
  <c r="AH225" i="5"/>
  <c r="AH223" i="5"/>
  <c r="AH221" i="5"/>
  <c r="AH219" i="5"/>
  <c r="AH215" i="5"/>
  <c r="AH213" i="5"/>
  <c r="AH211" i="5"/>
  <c r="AH209" i="5"/>
  <c r="AH207" i="5"/>
  <c r="AH205" i="5"/>
  <c r="AH203" i="5"/>
  <c r="AH201" i="5"/>
  <c r="AH199" i="5"/>
  <c r="AH197" i="5"/>
  <c r="AH195" i="5"/>
  <c r="AH193" i="5"/>
  <c r="AH191" i="5"/>
  <c r="AH189" i="5"/>
  <c r="AH185" i="5"/>
  <c r="AH183" i="5"/>
  <c r="AH181" i="5"/>
  <c r="AH179" i="5"/>
  <c r="AH177" i="5"/>
  <c r="AH175" i="5"/>
  <c r="AF261" i="5"/>
  <c r="AF259" i="5"/>
  <c r="AF257" i="5"/>
  <c r="AF255" i="5"/>
  <c r="AF253" i="5"/>
  <c r="AF249" i="5"/>
  <c r="AF247" i="5"/>
  <c r="AF245" i="5"/>
  <c r="AF243" i="5"/>
  <c r="AF241" i="5"/>
  <c r="AF239" i="5"/>
  <c r="AF237" i="5"/>
  <c r="AF235" i="5"/>
  <c r="AF233" i="5"/>
  <c r="AF231" i="5"/>
  <c r="AF229" i="5"/>
  <c r="AF225" i="5"/>
  <c r="AF223" i="5"/>
  <c r="AF221" i="5"/>
  <c r="AF219" i="5"/>
  <c r="AF215" i="5"/>
  <c r="AF213" i="5"/>
  <c r="AF211" i="5"/>
  <c r="AF209" i="5"/>
  <c r="AF207" i="5"/>
  <c r="AF205" i="5"/>
  <c r="AF203" i="5"/>
  <c r="AF201" i="5"/>
  <c r="AF199" i="5"/>
  <c r="AF197" i="5"/>
  <c r="AF195" i="5"/>
  <c r="AF193" i="5"/>
  <c r="AF191" i="5"/>
  <c r="AF189" i="5"/>
  <c r="AF185" i="5"/>
  <c r="AF183" i="5"/>
  <c r="AF181" i="5"/>
  <c r="AF179" i="5"/>
  <c r="AF177" i="5"/>
  <c r="AF175" i="5"/>
  <c r="AI261" i="5"/>
  <c r="AI259" i="5"/>
  <c r="AI257" i="5"/>
  <c r="AI255" i="5"/>
  <c r="AI253" i="5"/>
  <c r="AI249" i="5"/>
  <c r="AI247" i="5"/>
  <c r="AI245" i="5"/>
  <c r="AI243" i="5"/>
  <c r="AI241" i="5"/>
  <c r="AI239" i="5"/>
  <c r="AI237" i="5"/>
  <c r="AI235" i="5"/>
  <c r="AI233" i="5"/>
  <c r="AI231" i="5"/>
  <c r="AI229" i="5"/>
  <c r="AI225" i="5"/>
  <c r="AI223" i="5"/>
  <c r="AI221" i="5"/>
  <c r="AI219" i="5"/>
  <c r="AI215" i="5"/>
  <c r="AI213" i="5"/>
  <c r="AI211" i="5"/>
  <c r="AI209" i="5"/>
  <c r="AI207" i="5"/>
  <c r="AI205" i="5"/>
  <c r="AI203" i="5"/>
  <c r="AI201" i="5"/>
  <c r="AI199" i="5"/>
  <c r="AI197" i="5"/>
  <c r="AI195" i="5"/>
  <c r="AI193" i="5"/>
  <c r="AI191" i="5"/>
  <c r="AI189" i="5"/>
  <c r="AI185" i="5"/>
  <c r="AI183" i="5"/>
  <c r="AI181" i="5"/>
  <c r="AI179" i="5"/>
  <c r="AI177" i="5"/>
  <c r="AI175" i="5"/>
  <c r="AG261" i="5"/>
  <c r="AG259" i="5"/>
  <c r="AG257" i="5"/>
  <c r="AG255" i="5"/>
  <c r="AG253" i="5"/>
  <c r="AG249" i="5"/>
  <c r="AG247" i="5"/>
  <c r="AG245" i="5"/>
  <c r="AG243" i="5"/>
  <c r="AG241" i="5"/>
  <c r="AG239" i="5"/>
  <c r="AG237" i="5"/>
  <c r="AG235" i="5"/>
  <c r="AG233" i="5"/>
  <c r="AG231" i="5"/>
  <c r="AG229" i="5"/>
  <c r="AG225" i="5"/>
  <c r="AG223" i="5"/>
  <c r="AG221" i="5"/>
  <c r="AG219" i="5"/>
  <c r="AG215" i="5"/>
  <c r="AG213" i="5"/>
  <c r="AG211" i="5"/>
  <c r="AG209" i="5"/>
  <c r="AG207" i="5"/>
  <c r="AG205" i="5"/>
  <c r="AG203" i="5"/>
  <c r="AG201" i="5"/>
  <c r="AG199" i="5"/>
  <c r="AG197" i="5"/>
  <c r="AG195" i="5"/>
  <c r="AG193" i="5"/>
  <c r="AG191" i="5"/>
  <c r="AG189" i="5"/>
  <c r="AG185" i="5"/>
  <c r="AG183" i="5"/>
  <c r="AG181" i="5"/>
  <c r="AG179" i="5"/>
  <c r="AG177" i="5"/>
  <c r="AG175" i="5"/>
  <c r="E261" i="5"/>
  <c r="E259" i="5"/>
  <c r="E257" i="5"/>
  <c r="E255" i="5"/>
  <c r="E253" i="5"/>
  <c r="E249" i="5"/>
  <c r="E247" i="5"/>
  <c r="E245" i="5"/>
  <c r="E243" i="5"/>
  <c r="E241" i="5"/>
  <c r="E239" i="5"/>
  <c r="E237" i="5"/>
  <c r="E235" i="5"/>
  <c r="E233" i="5"/>
  <c r="E231" i="5"/>
  <c r="E229" i="5"/>
  <c r="E225" i="5"/>
  <c r="E223" i="5"/>
  <c r="E221" i="5"/>
  <c r="E219" i="5"/>
  <c r="E215" i="5"/>
  <c r="E213" i="5"/>
  <c r="E211" i="5"/>
  <c r="E209" i="5"/>
  <c r="E207" i="5"/>
  <c r="E205" i="5"/>
  <c r="E203" i="5"/>
  <c r="E201" i="5"/>
  <c r="E199" i="5"/>
  <c r="E197" i="5"/>
  <c r="E195" i="5"/>
  <c r="E193" i="5"/>
  <c r="E191" i="5"/>
  <c r="E189" i="5"/>
  <c r="E185" i="5"/>
  <c r="E183" i="5"/>
  <c r="E181" i="5"/>
  <c r="E179" i="5"/>
  <c r="E177" i="5"/>
  <c r="E175" i="5"/>
  <c r="AJ261" i="5"/>
  <c r="AJ259" i="5"/>
  <c r="AJ257" i="5"/>
  <c r="AJ255" i="5"/>
  <c r="AJ253" i="5"/>
  <c r="AJ249" i="5"/>
  <c r="AJ247" i="5"/>
  <c r="AJ245" i="5"/>
  <c r="AJ243" i="5"/>
  <c r="AJ241" i="5"/>
  <c r="AJ239" i="5"/>
  <c r="AJ237" i="5"/>
  <c r="AJ235" i="5"/>
  <c r="AJ233" i="5"/>
  <c r="AJ231" i="5"/>
  <c r="AJ229" i="5"/>
  <c r="AJ225" i="5"/>
  <c r="AJ223" i="5"/>
  <c r="AJ221" i="5"/>
  <c r="AJ219" i="5"/>
  <c r="AJ215" i="5"/>
  <c r="AJ213" i="5"/>
  <c r="AJ211" i="5"/>
  <c r="AJ209" i="5"/>
  <c r="AJ207" i="5"/>
  <c r="AJ205" i="5"/>
  <c r="AJ203" i="5"/>
  <c r="AJ201" i="5"/>
  <c r="AJ199" i="5"/>
  <c r="AJ197" i="5"/>
  <c r="AJ195" i="5"/>
  <c r="AJ193" i="5"/>
  <c r="AJ191" i="5"/>
  <c r="AJ189" i="5"/>
  <c r="AJ185" i="5"/>
  <c r="AJ183" i="5"/>
  <c r="AJ181" i="5"/>
  <c r="AJ179" i="5"/>
  <c r="AJ177" i="5"/>
  <c r="AJ175" i="5"/>
  <c r="AE261" i="5"/>
  <c r="AE259" i="5"/>
  <c r="AE257" i="5"/>
  <c r="AE255" i="5"/>
  <c r="AE253" i="5"/>
  <c r="AE249" i="5"/>
  <c r="AE247" i="5"/>
  <c r="AE245" i="5"/>
  <c r="AE243" i="5"/>
  <c r="AE241" i="5"/>
  <c r="AE239" i="5"/>
  <c r="AE237" i="5"/>
  <c r="AE235" i="5"/>
  <c r="AE233" i="5"/>
  <c r="AE231" i="5"/>
  <c r="AE229" i="5"/>
  <c r="AE225" i="5"/>
  <c r="AE223" i="5"/>
  <c r="AE221" i="5"/>
  <c r="AE219" i="5"/>
  <c r="AE215" i="5"/>
  <c r="AE213" i="5"/>
  <c r="AE211" i="5"/>
  <c r="AE209" i="5"/>
  <c r="AE207" i="5"/>
  <c r="AE205" i="5"/>
  <c r="AE203" i="5"/>
  <c r="AE201" i="5"/>
  <c r="AE199" i="5"/>
  <c r="AE197" i="5"/>
  <c r="AE195" i="5"/>
  <c r="AE193" i="5"/>
  <c r="AE191" i="5"/>
  <c r="AE189" i="5"/>
  <c r="AE185" i="5"/>
  <c r="AE183" i="5"/>
  <c r="AE181" i="5"/>
  <c r="AE179" i="5"/>
  <c r="AE177" i="5"/>
  <c r="AE175" i="5"/>
  <c r="X261" i="5"/>
  <c r="X259" i="5"/>
  <c r="X257" i="5"/>
  <c r="X255" i="5"/>
  <c r="X253" i="5"/>
  <c r="X249" i="5"/>
  <c r="X247" i="5"/>
  <c r="X245" i="5"/>
  <c r="X243" i="5"/>
  <c r="X241" i="5"/>
  <c r="X239" i="5"/>
  <c r="X237" i="5"/>
  <c r="X235" i="5"/>
  <c r="X233" i="5"/>
  <c r="X231" i="5"/>
  <c r="X229" i="5"/>
  <c r="X225" i="5"/>
  <c r="X223" i="5"/>
  <c r="X221" i="5"/>
  <c r="X219" i="5"/>
  <c r="X215" i="5"/>
  <c r="X213" i="5"/>
  <c r="X211" i="5"/>
  <c r="X209" i="5"/>
  <c r="X207" i="5"/>
  <c r="X205" i="5"/>
  <c r="X203" i="5"/>
  <c r="X201" i="5"/>
  <c r="X199" i="5"/>
  <c r="X197" i="5"/>
  <c r="X195" i="5"/>
  <c r="X193" i="5"/>
  <c r="X191" i="5"/>
  <c r="X189" i="5"/>
  <c r="X185" i="5"/>
  <c r="X183" i="5"/>
  <c r="X181" i="5"/>
  <c r="X179" i="5"/>
  <c r="X177" i="5"/>
  <c r="X175" i="5"/>
  <c r="BR260" i="5"/>
  <c r="BR258" i="5"/>
  <c r="BR256" i="5"/>
  <c r="BR254" i="5"/>
  <c r="BR252" i="5"/>
  <c r="BR248" i="5"/>
  <c r="BR246" i="5"/>
  <c r="BR244" i="5"/>
  <c r="BR242" i="5"/>
  <c r="BR240" i="5"/>
  <c r="BR238" i="5"/>
  <c r="BR236" i="5"/>
  <c r="BR234" i="5"/>
  <c r="BR232" i="5"/>
  <c r="BR230" i="5"/>
  <c r="BR228" i="5"/>
  <c r="BR224" i="5"/>
  <c r="BR222" i="5"/>
  <c r="BR220" i="5"/>
  <c r="BR218" i="5"/>
  <c r="BR214" i="5"/>
  <c r="BR212" i="5"/>
  <c r="BR210" i="5"/>
  <c r="BR208" i="5"/>
  <c r="BR206" i="5"/>
  <c r="BR204" i="5"/>
  <c r="BR202" i="5"/>
  <c r="BR200" i="5"/>
  <c r="BR198" i="5"/>
  <c r="BR196" i="5"/>
  <c r="BR194" i="5"/>
  <c r="BR192" i="5"/>
  <c r="BR190" i="5"/>
  <c r="BR188" i="5"/>
  <c r="BR184" i="5"/>
  <c r="BR182" i="5"/>
  <c r="BR180" i="5"/>
  <c r="BR178" i="5"/>
  <c r="BR176" i="5"/>
  <c r="BR174" i="5"/>
  <c r="BG260" i="5"/>
  <c r="BG258" i="5"/>
  <c r="BG256" i="5"/>
  <c r="BG254" i="5"/>
  <c r="BG252" i="5"/>
  <c r="BG248" i="5"/>
  <c r="BG246" i="5"/>
  <c r="BG244" i="5"/>
  <c r="BG242" i="5"/>
  <c r="BG240" i="5"/>
  <c r="BG238" i="5"/>
  <c r="BG236" i="5"/>
  <c r="BG234" i="5"/>
  <c r="BG232" i="5"/>
  <c r="BG230" i="5"/>
  <c r="BG228" i="5"/>
  <c r="BG224" i="5"/>
  <c r="BG222" i="5"/>
  <c r="BG220" i="5"/>
  <c r="BG218" i="5"/>
  <c r="BG214" i="5"/>
  <c r="BG212" i="5"/>
  <c r="BG210" i="5"/>
  <c r="BG208" i="5"/>
  <c r="BG206" i="5"/>
  <c r="BG204" i="5"/>
  <c r="BG202" i="5"/>
  <c r="BG200" i="5"/>
  <c r="BG198" i="5"/>
  <c r="BG196" i="5"/>
  <c r="BG194" i="5"/>
  <c r="BG192" i="5"/>
  <c r="BG190" i="5"/>
  <c r="BG188" i="5"/>
  <c r="BG184" i="5"/>
  <c r="BG182" i="5"/>
  <c r="BG180" i="5"/>
  <c r="BG178" i="5"/>
  <c r="BG176" i="5"/>
  <c r="BG174" i="5"/>
  <c r="AK260" i="5"/>
  <c r="AK258" i="5"/>
  <c r="AK256" i="5"/>
  <c r="AK254" i="5"/>
  <c r="AK252" i="5"/>
  <c r="AK248" i="5"/>
  <c r="AK246" i="5"/>
  <c r="AK244" i="5"/>
  <c r="AK242" i="5"/>
  <c r="AK240" i="5"/>
  <c r="AK238" i="5"/>
  <c r="AK236" i="5"/>
  <c r="AK234" i="5"/>
  <c r="AK232" i="5"/>
  <c r="AK230" i="5"/>
  <c r="AK228" i="5"/>
  <c r="AK224" i="5"/>
  <c r="AK222" i="5"/>
  <c r="AK220" i="5"/>
  <c r="AK218" i="5"/>
  <c r="AK214" i="5"/>
  <c r="AK212" i="5"/>
  <c r="AK210" i="5"/>
  <c r="AK208" i="5"/>
  <c r="AK206" i="5"/>
  <c r="AK204" i="5"/>
  <c r="AK202" i="5"/>
  <c r="AK200" i="5"/>
  <c r="AK198" i="5"/>
  <c r="AK196" i="5"/>
  <c r="AK194" i="5"/>
  <c r="AK192" i="5"/>
  <c r="AK190" i="5"/>
  <c r="AK188" i="5"/>
  <c r="AK184" i="5"/>
  <c r="AK182" i="5"/>
  <c r="AK180" i="5"/>
  <c r="AK178" i="5"/>
  <c r="AK176" i="5"/>
  <c r="AK174" i="5"/>
  <c r="BR261" i="5"/>
  <c r="BR259" i="5"/>
  <c r="BR257" i="5"/>
  <c r="BR255" i="5"/>
  <c r="BR253" i="5"/>
  <c r="BR249" i="5"/>
  <c r="BR247" i="5"/>
  <c r="BR245" i="5"/>
  <c r="BR243" i="5"/>
  <c r="BR241" i="5"/>
  <c r="BR239" i="5"/>
  <c r="BR237" i="5"/>
  <c r="BR235" i="5"/>
  <c r="BR233" i="5"/>
  <c r="BR231" i="5"/>
  <c r="BR229" i="5"/>
  <c r="BR225" i="5"/>
  <c r="BR223" i="5"/>
  <c r="BR221" i="5"/>
  <c r="BR219" i="5"/>
  <c r="BR215" i="5"/>
  <c r="BR213" i="5"/>
  <c r="BR211" i="5"/>
  <c r="BR209" i="5"/>
  <c r="BR207" i="5"/>
  <c r="BR205" i="5"/>
  <c r="BR203" i="5"/>
  <c r="BR201" i="5"/>
  <c r="BR199" i="5"/>
  <c r="BR197" i="5"/>
  <c r="BR195" i="5"/>
  <c r="BR193" i="5"/>
  <c r="BR191" i="5"/>
  <c r="BR189" i="5"/>
  <c r="BR185" i="5"/>
  <c r="BR183" i="5"/>
  <c r="BR181" i="5"/>
  <c r="BR179" i="5"/>
  <c r="BR177" i="5"/>
  <c r="BR175" i="5"/>
  <c r="BG261" i="5"/>
  <c r="BG259" i="5"/>
  <c r="BG257" i="5"/>
  <c r="BG255" i="5"/>
  <c r="BG253" i="5"/>
  <c r="BG249" i="5"/>
  <c r="BG247" i="5"/>
  <c r="BG245" i="5"/>
  <c r="BG243" i="5"/>
  <c r="BG241" i="5"/>
  <c r="BG239" i="5"/>
  <c r="BG237" i="5"/>
  <c r="BG235" i="5"/>
  <c r="BG233" i="5"/>
  <c r="BG231" i="5"/>
  <c r="BG229" i="5"/>
  <c r="BG225" i="5"/>
  <c r="BG223" i="5"/>
  <c r="BG221" i="5"/>
  <c r="BG219" i="5"/>
  <c r="BG215" i="5"/>
  <c r="BG213" i="5"/>
  <c r="BG211" i="5"/>
  <c r="BG209" i="5"/>
  <c r="BG207" i="5"/>
  <c r="BG205" i="5"/>
  <c r="BG203" i="5"/>
  <c r="BG201" i="5"/>
  <c r="BG199" i="5"/>
  <c r="BG197" i="5"/>
  <c r="BG195" i="5"/>
  <c r="BG193" i="5"/>
  <c r="BG191" i="5"/>
  <c r="BG189" i="5"/>
  <c r="BG185" i="5"/>
  <c r="BG183" i="5"/>
  <c r="BG181" i="5"/>
  <c r="BG179" i="5"/>
  <c r="BG177" i="5"/>
  <c r="BG175" i="5"/>
  <c r="AK261" i="5"/>
  <c r="AK259" i="5"/>
  <c r="AK257" i="5"/>
  <c r="AK255" i="5"/>
  <c r="AK253" i="5"/>
  <c r="AK249" i="5"/>
  <c r="AK247" i="5"/>
  <c r="AK245" i="5"/>
  <c r="AK243" i="5"/>
  <c r="AK241" i="5"/>
  <c r="AK239" i="5"/>
  <c r="AK237" i="5"/>
  <c r="AK235" i="5"/>
  <c r="AK233" i="5"/>
  <c r="AK231" i="5"/>
  <c r="AK229" i="5"/>
  <c r="AK225" i="5"/>
  <c r="AK223" i="5"/>
  <c r="AK221" i="5"/>
  <c r="AK219" i="5"/>
  <c r="AK215" i="5"/>
  <c r="AK213" i="5"/>
  <c r="AK211" i="5"/>
  <c r="AK209" i="5"/>
  <c r="AK207" i="5"/>
  <c r="AK205" i="5"/>
  <c r="AK203" i="5"/>
  <c r="AK201" i="5"/>
  <c r="AK199" i="5"/>
  <c r="AK197" i="5"/>
  <c r="AK195" i="5"/>
  <c r="AK193" i="5"/>
  <c r="AK191" i="5"/>
  <c r="AK189" i="5"/>
  <c r="AK185" i="5"/>
  <c r="AK183" i="5"/>
  <c r="AK181" i="5"/>
  <c r="AK179" i="5"/>
  <c r="AK177" i="5"/>
  <c r="AK175" i="5"/>
  <c r="AN260" i="5"/>
  <c r="AN258" i="5"/>
  <c r="AN256" i="5"/>
  <c r="AN254" i="5"/>
  <c r="AN252" i="5"/>
  <c r="AN250" i="5"/>
  <c r="AN248" i="5"/>
  <c r="AN246" i="5"/>
  <c r="AN244" i="5"/>
  <c r="AN242" i="5"/>
  <c r="AN240" i="5"/>
  <c r="AN238" i="5"/>
  <c r="AN236" i="5"/>
  <c r="AN234" i="5"/>
  <c r="AN232" i="5"/>
  <c r="AN230" i="5"/>
  <c r="AN228" i="5"/>
  <c r="AN226" i="5"/>
  <c r="AN224" i="5"/>
  <c r="AN222" i="5"/>
  <c r="AN220" i="5"/>
  <c r="AN218" i="5"/>
  <c r="AN214" i="5"/>
  <c r="AN212" i="5"/>
  <c r="AN210" i="5"/>
  <c r="AN208" i="5"/>
  <c r="AN206" i="5"/>
  <c r="AN204" i="5"/>
  <c r="AN202" i="5"/>
  <c r="AN200" i="5"/>
  <c r="AN198" i="5"/>
  <c r="AN196" i="5"/>
  <c r="AN194" i="5"/>
  <c r="AN192" i="5"/>
  <c r="AN190" i="5"/>
  <c r="AN188" i="5"/>
  <c r="AN184" i="5"/>
  <c r="AN182" i="5"/>
  <c r="AN180" i="5"/>
  <c r="AN178" i="5"/>
  <c r="AN176" i="5"/>
  <c r="AN174" i="5"/>
  <c r="AM260" i="5"/>
  <c r="AM258" i="5"/>
  <c r="AM256" i="5"/>
  <c r="AM254" i="5"/>
  <c r="AM252" i="5"/>
  <c r="AM250" i="5"/>
  <c r="AM248" i="5"/>
  <c r="AM246" i="5"/>
  <c r="AM244" i="5"/>
  <c r="AM242" i="5"/>
  <c r="AM240" i="5"/>
  <c r="AM238" i="5"/>
  <c r="AM236" i="5"/>
  <c r="AM234" i="5"/>
  <c r="AM232" i="5"/>
  <c r="AM230" i="5"/>
  <c r="AM228" i="5"/>
  <c r="AM226" i="5"/>
  <c r="AM224" i="5"/>
  <c r="AM222" i="5"/>
  <c r="AM220" i="5"/>
  <c r="AM218" i="5"/>
  <c r="AM214" i="5"/>
  <c r="AM212" i="5"/>
  <c r="AM210" i="5"/>
  <c r="AM208" i="5"/>
  <c r="AM206" i="5"/>
  <c r="AM204" i="5"/>
  <c r="AM202" i="5"/>
  <c r="AM200" i="5"/>
  <c r="AM198" i="5"/>
  <c r="AM196" i="5"/>
  <c r="AM194" i="5"/>
  <c r="AM192" i="5"/>
  <c r="AM190" i="5"/>
  <c r="AM188" i="5"/>
  <c r="AM184" i="5"/>
  <c r="AM182" i="5"/>
  <c r="AM180" i="5"/>
  <c r="AM178" i="5"/>
  <c r="AM176" i="5"/>
  <c r="AM174" i="5"/>
  <c r="BL260" i="5"/>
  <c r="BL258" i="5"/>
  <c r="BL256" i="5"/>
  <c r="BL254" i="5"/>
  <c r="BL252" i="5"/>
  <c r="BL250" i="5"/>
  <c r="BL248" i="5"/>
  <c r="BL246" i="5"/>
  <c r="BL244" i="5"/>
  <c r="BL242" i="5"/>
  <c r="BL240" i="5"/>
  <c r="BL238" i="5"/>
  <c r="BL236" i="5"/>
  <c r="BL234" i="5"/>
  <c r="BL232" i="5"/>
  <c r="BL230" i="5"/>
  <c r="BL228" i="5"/>
  <c r="BL226" i="5"/>
  <c r="BL224" i="5"/>
  <c r="BL222" i="5"/>
  <c r="BL220" i="5"/>
  <c r="BL218" i="5"/>
  <c r="BL214" i="5"/>
  <c r="BL212" i="5"/>
  <c r="BL210" i="5"/>
  <c r="BL208" i="5"/>
  <c r="BL206" i="5"/>
  <c r="BL204" i="5"/>
  <c r="BL202" i="5"/>
  <c r="BL200" i="5"/>
  <c r="BL198" i="5"/>
  <c r="BL196" i="5"/>
  <c r="BL194" i="5"/>
  <c r="BL192" i="5"/>
  <c r="BL190" i="5"/>
  <c r="BL188" i="5"/>
  <c r="BL184" i="5"/>
  <c r="BL182" i="5"/>
  <c r="BL180" i="5"/>
  <c r="BL178" i="5"/>
  <c r="BL176" i="5"/>
  <c r="BL174" i="5"/>
  <c r="T260" i="5"/>
  <c r="T258" i="5"/>
  <c r="T256" i="5"/>
  <c r="T254" i="5"/>
  <c r="T252" i="5"/>
  <c r="T250" i="5"/>
  <c r="T248" i="5"/>
  <c r="T246" i="5"/>
  <c r="T244" i="5"/>
  <c r="T242" i="5"/>
  <c r="T240" i="5"/>
  <c r="T238" i="5"/>
  <c r="T236" i="5"/>
  <c r="T234" i="5"/>
  <c r="T232" i="5"/>
  <c r="T230" i="5"/>
  <c r="T228" i="5"/>
  <c r="T226" i="5"/>
  <c r="T224" i="5"/>
  <c r="T222" i="5"/>
  <c r="T220" i="5"/>
  <c r="T218" i="5"/>
  <c r="T214" i="5"/>
  <c r="T212" i="5"/>
  <c r="T210" i="5"/>
  <c r="T208" i="5"/>
  <c r="T206" i="5"/>
  <c r="T204" i="5"/>
  <c r="T202" i="5"/>
  <c r="T200" i="5"/>
  <c r="T198" i="5"/>
  <c r="T196" i="5"/>
  <c r="T194" i="5"/>
  <c r="T192" i="5"/>
  <c r="T190" i="5"/>
  <c r="T188" i="5"/>
  <c r="T184" i="5"/>
  <c r="T182" i="5"/>
  <c r="T180" i="5"/>
  <c r="T178" i="5"/>
  <c r="T176" i="5"/>
  <c r="T174" i="5"/>
  <c r="AN261" i="5"/>
  <c r="AN259" i="5"/>
  <c r="AN257" i="5"/>
  <c r="AN255" i="5"/>
  <c r="AN253" i="5"/>
  <c r="AN251" i="5"/>
  <c r="AN249" i="5"/>
  <c r="AN247" i="5"/>
  <c r="AN245" i="5"/>
  <c r="AN243" i="5"/>
  <c r="AN241" i="5"/>
  <c r="AN239" i="5"/>
  <c r="AN237" i="5"/>
  <c r="AN235" i="5"/>
  <c r="AN233" i="5"/>
  <c r="AN231" i="5"/>
  <c r="AN229" i="5"/>
  <c r="AN227" i="5"/>
  <c r="AN225" i="5"/>
  <c r="AN223" i="5"/>
  <c r="AN221" i="5"/>
  <c r="AN219" i="5"/>
  <c r="AN215" i="5"/>
  <c r="AN213" i="5"/>
  <c r="AN211" i="5"/>
  <c r="AN209" i="5"/>
  <c r="AN207" i="5"/>
  <c r="AN205" i="5"/>
  <c r="AN203" i="5"/>
  <c r="AN201" i="5"/>
  <c r="AN199" i="5"/>
  <c r="AN197" i="5"/>
  <c r="AN195" i="5"/>
  <c r="AN193" i="5"/>
  <c r="AN191" i="5"/>
  <c r="AN189" i="5"/>
  <c r="AN185" i="5"/>
  <c r="AN183" i="5"/>
  <c r="AN181" i="5"/>
  <c r="AN179" i="5"/>
  <c r="AN177" i="5"/>
  <c r="AN175" i="5"/>
  <c r="AM261" i="5"/>
  <c r="AM259" i="5"/>
  <c r="AM257" i="5"/>
  <c r="AM255" i="5"/>
  <c r="AM253" i="5"/>
  <c r="AM251" i="5"/>
  <c r="AM249" i="5"/>
  <c r="AM247" i="5"/>
  <c r="AM245" i="5"/>
  <c r="AM243" i="5"/>
  <c r="AM241" i="5"/>
  <c r="AM239" i="5"/>
  <c r="AM237" i="5"/>
  <c r="AM235" i="5"/>
  <c r="AM233" i="5"/>
  <c r="AM231" i="5"/>
  <c r="AM229" i="5"/>
  <c r="AM227" i="5"/>
  <c r="AM225" i="5"/>
  <c r="AM223" i="5"/>
  <c r="AM221" i="5"/>
  <c r="AM219" i="5"/>
  <c r="AM215" i="5"/>
  <c r="AM213" i="5"/>
  <c r="AM211" i="5"/>
  <c r="AM209" i="5"/>
  <c r="AM207" i="5"/>
  <c r="AM205" i="5"/>
  <c r="AM203" i="5"/>
  <c r="AM201" i="5"/>
  <c r="AM199" i="5"/>
  <c r="AM197" i="5"/>
  <c r="AM195" i="5"/>
  <c r="AM193" i="5"/>
  <c r="AM191" i="5"/>
  <c r="AM189" i="5"/>
  <c r="AM185" i="5"/>
  <c r="AM183" i="5"/>
  <c r="AM181" i="5"/>
  <c r="AM179" i="5"/>
  <c r="AM177" i="5"/>
  <c r="AM175" i="5"/>
  <c r="BL261" i="5"/>
  <c r="BL259" i="5"/>
  <c r="BL257" i="5"/>
  <c r="BL255" i="5"/>
  <c r="BL253" i="5"/>
  <c r="BL251" i="5"/>
  <c r="BL249" i="5"/>
  <c r="BL247" i="5"/>
  <c r="BL245" i="5"/>
  <c r="BL243" i="5"/>
  <c r="BL241" i="5"/>
  <c r="BL239" i="5"/>
  <c r="BL237" i="5"/>
  <c r="BL235" i="5"/>
  <c r="BL233" i="5"/>
  <c r="BL231" i="5"/>
  <c r="BL229" i="5"/>
  <c r="BL227" i="5"/>
  <c r="BL225" i="5"/>
  <c r="BL223" i="5"/>
  <c r="BL221" i="5"/>
  <c r="BL219" i="5"/>
  <c r="BL215" i="5"/>
  <c r="BL213" i="5"/>
  <c r="BL211" i="5"/>
  <c r="BL209" i="5"/>
  <c r="BL207" i="5"/>
  <c r="BL205" i="5"/>
  <c r="BL203" i="5"/>
  <c r="BL201" i="5"/>
  <c r="BL199" i="5"/>
  <c r="BL197" i="5"/>
  <c r="BL195" i="5"/>
  <c r="BL193" i="5"/>
  <c r="BL191" i="5"/>
  <c r="BL189" i="5"/>
  <c r="BL185" i="5"/>
  <c r="BL183" i="5"/>
  <c r="BL181" i="5"/>
  <c r="BL179" i="5"/>
  <c r="BL177" i="5"/>
  <c r="BL175" i="5"/>
  <c r="T261" i="5"/>
  <c r="T259" i="5"/>
  <c r="T257" i="5"/>
  <c r="T255" i="5"/>
  <c r="T253" i="5"/>
  <c r="T251" i="5"/>
  <c r="T249" i="5"/>
  <c r="T247" i="5"/>
  <c r="T245" i="5"/>
  <c r="T243" i="5"/>
  <c r="T241" i="5"/>
  <c r="T239" i="5"/>
  <c r="T237" i="5"/>
  <c r="T235" i="5"/>
  <c r="T233" i="5"/>
  <c r="T231" i="5"/>
  <c r="T229" i="5"/>
  <c r="T227" i="5"/>
  <c r="T225" i="5"/>
  <c r="T223" i="5"/>
  <c r="T221" i="5"/>
  <c r="T219" i="5"/>
  <c r="T215" i="5"/>
  <c r="T213" i="5"/>
  <c r="T211" i="5"/>
  <c r="T209" i="5"/>
  <c r="T207" i="5"/>
  <c r="T205" i="5"/>
  <c r="T203" i="5"/>
  <c r="T201" i="5"/>
  <c r="T199" i="5"/>
  <c r="T197" i="5"/>
  <c r="T195" i="5"/>
  <c r="T193" i="5"/>
  <c r="T191" i="5"/>
  <c r="T189" i="5"/>
  <c r="T185" i="5"/>
  <c r="T183" i="5"/>
  <c r="T181" i="5"/>
  <c r="T179" i="5"/>
  <c r="T177" i="5"/>
  <c r="T175" i="5"/>
  <c r="BJ260" i="5"/>
  <c r="BJ258" i="5"/>
  <c r="BJ256" i="5"/>
  <c r="BJ254" i="5"/>
  <c r="BJ252" i="5"/>
  <c r="BJ248" i="5"/>
  <c r="BJ246" i="5"/>
  <c r="BJ244" i="5"/>
  <c r="BJ242" i="5"/>
  <c r="BJ240" i="5"/>
  <c r="BJ238" i="5"/>
  <c r="BJ236" i="5"/>
  <c r="BJ234" i="5"/>
  <c r="BJ232" i="5"/>
  <c r="BJ230" i="5"/>
  <c r="BJ228" i="5"/>
  <c r="BJ224" i="5"/>
  <c r="BJ222" i="5"/>
  <c r="BJ220" i="5"/>
  <c r="BJ218" i="5"/>
  <c r="BJ214" i="5"/>
  <c r="BJ212" i="5"/>
  <c r="BJ210" i="5"/>
  <c r="BJ208" i="5"/>
  <c r="BJ206" i="5"/>
  <c r="BJ204" i="5"/>
  <c r="BJ202" i="5"/>
  <c r="BJ200" i="5"/>
  <c r="BJ198" i="5"/>
  <c r="BJ196" i="5"/>
  <c r="BJ194" i="5"/>
  <c r="BJ192" i="5"/>
  <c r="BJ190" i="5"/>
  <c r="BJ188" i="5"/>
  <c r="BJ184" i="5"/>
  <c r="BJ182" i="5"/>
  <c r="BJ180" i="5"/>
  <c r="BJ178" i="5"/>
  <c r="BJ176" i="5"/>
  <c r="BJ174" i="5"/>
  <c r="H260" i="5"/>
  <c r="H258" i="5"/>
  <c r="H256" i="5"/>
  <c r="H254" i="5"/>
  <c r="H252" i="5"/>
  <c r="H248" i="5"/>
  <c r="H246" i="5"/>
  <c r="H244" i="5"/>
  <c r="H242" i="5"/>
  <c r="H240" i="5"/>
  <c r="H238" i="5"/>
  <c r="H236" i="5"/>
  <c r="H234" i="5"/>
  <c r="H232" i="5"/>
  <c r="H230" i="5"/>
  <c r="H228" i="5"/>
  <c r="H224" i="5"/>
  <c r="H222" i="5"/>
  <c r="H220" i="5"/>
  <c r="H218" i="5"/>
  <c r="H214" i="5"/>
  <c r="H212" i="5"/>
  <c r="H210" i="5"/>
  <c r="H208" i="5"/>
  <c r="H206" i="5"/>
  <c r="H204" i="5"/>
  <c r="H202" i="5"/>
  <c r="H200" i="5"/>
  <c r="H198" i="5"/>
  <c r="H196" i="5"/>
  <c r="H194" i="5"/>
  <c r="H192" i="5"/>
  <c r="H190" i="5"/>
  <c r="H188" i="5"/>
  <c r="H184" i="5"/>
  <c r="H182" i="5"/>
  <c r="H180" i="5"/>
  <c r="H178" i="5"/>
  <c r="H176" i="5"/>
  <c r="H174" i="5"/>
  <c r="BJ261" i="5"/>
  <c r="BJ259" i="5"/>
  <c r="BJ257" i="5"/>
  <c r="BJ255" i="5"/>
  <c r="BJ253" i="5"/>
  <c r="BJ249" i="5"/>
  <c r="BJ247" i="5"/>
  <c r="BJ245" i="5"/>
  <c r="BJ243" i="5"/>
  <c r="BJ241" i="5"/>
  <c r="BJ239" i="5"/>
  <c r="BJ237" i="5"/>
  <c r="BJ235" i="5"/>
  <c r="BJ233" i="5"/>
  <c r="BJ231" i="5"/>
  <c r="BJ229" i="5"/>
  <c r="BJ225" i="5"/>
  <c r="BJ223" i="5"/>
  <c r="BJ221" i="5"/>
  <c r="BJ219" i="5"/>
  <c r="BJ215" i="5"/>
  <c r="BJ213" i="5"/>
  <c r="BJ211" i="5"/>
  <c r="BJ209" i="5"/>
  <c r="BJ207" i="5"/>
  <c r="BJ205" i="5"/>
  <c r="BJ203" i="5"/>
  <c r="BJ201" i="5"/>
  <c r="BJ199" i="5"/>
  <c r="BJ197" i="5"/>
  <c r="BJ195" i="5"/>
  <c r="BJ193" i="5"/>
  <c r="BJ191" i="5"/>
  <c r="BJ189" i="5"/>
  <c r="BJ185" i="5"/>
  <c r="BJ183" i="5"/>
  <c r="BJ181" i="5"/>
  <c r="BJ179" i="5"/>
  <c r="BJ177" i="5"/>
  <c r="BJ175" i="5"/>
  <c r="H261" i="5"/>
  <c r="H259" i="5"/>
  <c r="H257" i="5"/>
  <c r="H255" i="5"/>
  <c r="H253" i="5"/>
  <c r="H249" i="5"/>
  <c r="H247" i="5"/>
  <c r="H245" i="5"/>
  <c r="H243" i="5"/>
  <c r="H241" i="5"/>
  <c r="H239" i="5"/>
  <c r="H237" i="5"/>
  <c r="H235" i="5"/>
  <c r="H233" i="5"/>
  <c r="H231" i="5"/>
  <c r="H229" i="5"/>
  <c r="H225" i="5"/>
  <c r="H223" i="5"/>
  <c r="H221" i="5"/>
  <c r="H219" i="5"/>
  <c r="H215" i="5"/>
  <c r="H213" i="5"/>
  <c r="H211" i="5"/>
  <c r="H209" i="5"/>
  <c r="H207" i="5"/>
  <c r="H205" i="5"/>
  <c r="H203" i="5"/>
  <c r="H201" i="5"/>
  <c r="H199" i="5"/>
  <c r="H197" i="5"/>
  <c r="H195" i="5"/>
  <c r="H193" i="5"/>
  <c r="H191" i="5"/>
  <c r="H189" i="5"/>
  <c r="H185" i="5"/>
  <c r="H183" i="5"/>
  <c r="H181" i="5"/>
  <c r="H179" i="5"/>
  <c r="H177" i="5"/>
  <c r="H175" i="5"/>
  <c r="C263" i="5" l="1"/>
  <c r="BT262" i="5"/>
  <c r="H263" i="5"/>
  <c r="BJ263" i="5"/>
  <c r="H262" i="5"/>
  <c r="BJ262" i="5"/>
  <c r="T263" i="5"/>
  <c r="AM263" i="5"/>
  <c r="T262" i="5"/>
  <c r="AM262" i="5"/>
  <c r="AK263" i="5"/>
  <c r="BG263" i="5"/>
  <c r="BR263" i="5"/>
  <c r="AK262" i="5"/>
  <c r="BG262" i="5"/>
  <c r="BR262" i="5"/>
  <c r="X263" i="5"/>
  <c r="AE263" i="5"/>
  <c r="AJ263" i="5"/>
  <c r="E263" i="5"/>
  <c r="AG263" i="5"/>
  <c r="AI263" i="5"/>
  <c r="AF263" i="5"/>
  <c r="AH263" i="5"/>
  <c r="BC263" i="5"/>
  <c r="BD263" i="5"/>
  <c r="BF263" i="5"/>
  <c r="CF263" i="5"/>
  <c r="X262" i="5"/>
  <c r="AJ262" i="5"/>
  <c r="AE262" i="5"/>
  <c r="AG262" i="5"/>
  <c r="AI262" i="5"/>
  <c r="AF262" i="5"/>
  <c r="AH262" i="5"/>
  <c r="BC262" i="5"/>
  <c r="BD262" i="5"/>
  <c r="BF262" i="5"/>
  <c r="CF262" i="5"/>
  <c r="O263" i="5"/>
  <c r="U263" i="5"/>
  <c r="BP263" i="5"/>
  <c r="AV263" i="5"/>
  <c r="BS263" i="5"/>
  <c r="O262" i="5"/>
  <c r="U262" i="5"/>
  <c r="BP262" i="5"/>
  <c r="AV262" i="5"/>
  <c r="BS262" i="5"/>
  <c r="BV263" i="5"/>
  <c r="BW263" i="5"/>
  <c r="BX263" i="5"/>
  <c r="BY263" i="5"/>
  <c r="BZ263" i="5"/>
  <c r="AS263" i="5"/>
  <c r="CA263" i="5"/>
  <c r="BV262" i="5"/>
  <c r="BW262" i="5"/>
  <c r="BX262" i="5"/>
  <c r="BY262" i="5"/>
  <c r="BZ262" i="5"/>
  <c r="AS262" i="5"/>
  <c r="CA262" i="5"/>
  <c r="AO263" i="5"/>
  <c r="BU263" i="5"/>
  <c r="G263" i="5"/>
  <c r="BO263" i="5"/>
  <c r="AT263" i="5"/>
  <c r="BU262" i="5"/>
  <c r="G262" i="5"/>
  <c r="BO262" i="5"/>
  <c r="AT262" i="5"/>
  <c r="BE263" i="5"/>
  <c r="F263" i="5"/>
  <c r="R263" i="5"/>
  <c r="BH263" i="5"/>
  <c r="N263" i="5"/>
  <c r="P263" i="5"/>
  <c r="AP263" i="5"/>
  <c r="BA263" i="5"/>
  <c r="AR263" i="5"/>
  <c r="L263" i="5"/>
  <c r="F262" i="5"/>
  <c r="R262" i="5"/>
  <c r="BH262" i="5"/>
  <c r="N262" i="5"/>
  <c r="P262" i="5"/>
  <c r="AP262" i="5"/>
  <c r="BA262" i="5"/>
  <c r="AR262" i="5"/>
  <c r="L262" i="5"/>
  <c r="J263" i="5"/>
  <c r="AU263" i="5"/>
  <c r="AX263" i="5"/>
  <c r="AY263" i="5"/>
  <c r="J262" i="5"/>
  <c r="AU262" i="5"/>
  <c r="AX262" i="5"/>
  <c r="AY262" i="5"/>
  <c r="BT263" i="5"/>
  <c r="CB263" i="5"/>
  <c r="E262" i="5"/>
  <c r="BL263" i="5"/>
  <c r="AN263" i="5"/>
  <c r="BL262" i="5"/>
  <c r="AN262" i="5"/>
  <c r="AO262" i="5"/>
  <c r="BE262" i="5"/>
  <c r="CB262" i="5"/>
  <c r="CH227" i="5"/>
  <c r="CH251" i="5"/>
  <c r="CH226" i="5"/>
  <c r="CH250" i="5"/>
  <c r="CC260" i="5"/>
  <c r="CC258" i="5"/>
  <c r="CC256" i="5"/>
  <c r="CC254" i="5"/>
  <c r="CC252" i="5"/>
  <c r="CC248" i="5"/>
  <c r="CC246" i="5"/>
  <c r="CC244" i="5"/>
  <c r="CC242" i="5"/>
  <c r="CC240" i="5"/>
  <c r="CC238" i="5"/>
  <c r="CC236" i="5"/>
  <c r="CC234" i="5"/>
  <c r="CC232" i="5"/>
  <c r="CC230" i="5"/>
  <c r="CC228" i="5"/>
  <c r="CC224" i="5"/>
  <c r="CC222" i="5"/>
  <c r="CC220" i="5"/>
  <c r="CC218" i="5"/>
  <c r="CC214" i="5"/>
  <c r="CC212" i="5"/>
  <c r="CC210" i="5"/>
  <c r="CC208" i="5"/>
  <c r="CC206" i="5"/>
  <c r="CC204" i="5"/>
  <c r="CC202" i="5"/>
  <c r="CC200" i="5"/>
  <c r="CC198" i="5"/>
  <c r="CC196" i="5"/>
  <c r="CC194" i="5"/>
  <c r="CC192" i="5"/>
  <c r="CC190" i="5"/>
  <c r="CC188" i="5"/>
  <c r="CC184" i="5"/>
  <c r="CC182" i="5"/>
  <c r="CC180" i="5"/>
  <c r="CC178" i="5"/>
  <c r="CC176" i="5"/>
  <c r="CC174" i="5"/>
  <c r="AC260" i="5"/>
  <c r="AC258" i="5"/>
  <c r="AC256" i="5"/>
  <c r="AC254" i="5"/>
  <c r="AC252" i="5"/>
  <c r="AC248" i="5"/>
  <c r="AC246" i="5"/>
  <c r="AC244" i="5"/>
  <c r="AC242" i="5"/>
  <c r="AC240" i="5"/>
  <c r="AC238" i="5"/>
  <c r="AC236" i="5"/>
  <c r="AC234" i="5"/>
  <c r="AC232" i="5"/>
  <c r="AC230" i="5"/>
  <c r="AC228" i="5"/>
  <c r="AC224" i="5"/>
  <c r="AC222" i="5"/>
  <c r="AC220" i="5"/>
  <c r="AC218" i="5"/>
  <c r="AC214" i="5"/>
  <c r="AC212" i="5"/>
  <c r="AC210" i="5"/>
  <c r="AC208" i="5"/>
  <c r="AC206" i="5"/>
  <c r="AC204" i="5"/>
  <c r="AC202" i="5"/>
  <c r="AC200" i="5"/>
  <c r="AC198" i="5"/>
  <c r="AC196" i="5"/>
  <c r="AC194" i="5"/>
  <c r="AC192" i="5"/>
  <c r="AC190" i="5"/>
  <c r="AC188" i="5"/>
  <c r="AC184" i="5"/>
  <c r="AC182" i="5"/>
  <c r="AC180" i="5"/>
  <c r="AC178" i="5"/>
  <c r="AC176" i="5"/>
  <c r="AC174" i="5"/>
  <c r="K260" i="5"/>
  <c r="K258" i="5"/>
  <c r="K256" i="5"/>
  <c r="K254" i="5"/>
  <c r="K252" i="5"/>
  <c r="K248" i="5"/>
  <c r="K246" i="5"/>
  <c r="K244" i="5"/>
  <c r="K242" i="5"/>
  <c r="K240" i="5"/>
  <c r="K238" i="5"/>
  <c r="K236" i="5"/>
  <c r="K234" i="5"/>
  <c r="K232" i="5"/>
  <c r="K230" i="5"/>
  <c r="K228" i="5"/>
  <c r="K224" i="5"/>
  <c r="K222" i="5"/>
  <c r="K220" i="5"/>
  <c r="K218" i="5"/>
  <c r="K214" i="5"/>
  <c r="K212" i="5"/>
  <c r="K210" i="5"/>
  <c r="K208" i="5"/>
  <c r="K206" i="5"/>
  <c r="K204" i="5"/>
  <c r="K202" i="5"/>
  <c r="K200" i="5"/>
  <c r="K198" i="5"/>
  <c r="K196" i="5"/>
  <c r="K194" i="5"/>
  <c r="K192" i="5"/>
  <c r="K190" i="5"/>
  <c r="K188" i="5"/>
  <c r="K184" i="5"/>
  <c r="K182" i="5"/>
  <c r="K180" i="5"/>
  <c r="K178" i="5"/>
  <c r="K176" i="5"/>
  <c r="K174" i="5"/>
  <c r="AD260" i="5"/>
  <c r="AD258" i="5"/>
  <c r="AD256" i="5"/>
  <c r="AD254" i="5"/>
  <c r="AD252" i="5"/>
  <c r="AD248" i="5"/>
  <c r="AD246" i="5"/>
  <c r="AD244" i="5"/>
  <c r="AD242" i="5"/>
  <c r="AD240" i="5"/>
  <c r="AD238" i="5"/>
  <c r="AD236" i="5"/>
  <c r="AD234" i="5"/>
  <c r="AD232" i="5"/>
  <c r="AD230" i="5"/>
  <c r="AD228" i="5"/>
  <c r="AD224" i="5"/>
  <c r="AD222" i="5"/>
  <c r="AD220" i="5"/>
  <c r="AD218" i="5"/>
  <c r="AD214" i="5"/>
  <c r="AD212" i="5"/>
  <c r="AD210" i="5"/>
  <c r="AD208" i="5"/>
  <c r="AD206" i="5"/>
  <c r="AD204" i="5"/>
  <c r="AD202" i="5"/>
  <c r="AD200" i="5"/>
  <c r="AD198" i="5"/>
  <c r="AD196" i="5"/>
  <c r="AD194" i="5"/>
  <c r="AD192" i="5"/>
  <c r="AD190" i="5"/>
  <c r="AD188" i="5"/>
  <c r="AD184" i="5"/>
  <c r="AD182" i="5"/>
  <c r="AD180" i="5"/>
  <c r="AD178" i="5"/>
  <c r="AD176" i="5"/>
  <c r="AD174" i="5"/>
  <c r="AB260" i="5"/>
  <c r="AB258" i="5"/>
  <c r="AB256" i="5"/>
  <c r="AB254" i="5"/>
  <c r="AB252" i="5"/>
  <c r="AB248" i="5"/>
  <c r="AB246" i="5"/>
  <c r="AB244" i="5"/>
  <c r="AB242" i="5"/>
  <c r="AB240" i="5"/>
  <c r="AB238" i="5"/>
  <c r="AB236" i="5"/>
  <c r="AB234" i="5"/>
  <c r="AB232" i="5"/>
  <c r="AB230" i="5"/>
  <c r="AB228" i="5"/>
  <c r="AB224" i="5"/>
  <c r="AB222" i="5"/>
  <c r="AB220" i="5"/>
  <c r="AB218" i="5"/>
  <c r="AB214" i="5"/>
  <c r="AB212" i="5"/>
  <c r="AB210" i="5"/>
  <c r="AB208" i="5"/>
  <c r="AB206" i="5"/>
  <c r="AB204" i="5"/>
  <c r="AB202" i="5"/>
  <c r="AB200" i="5"/>
  <c r="AB198" i="5"/>
  <c r="AB196" i="5"/>
  <c r="AB194" i="5"/>
  <c r="AB192" i="5"/>
  <c r="AB190" i="5"/>
  <c r="AB188" i="5"/>
  <c r="AB184" i="5"/>
  <c r="AB182" i="5"/>
  <c r="AB180" i="5"/>
  <c r="AB178" i="5"/>
  <c r="AB176" i="5"/>
  <c r="AB174" i="5"/>
  <c r="Z260" i="5"/>
  <c r="Z258" i="5"/>
  <c r="Z256" i="5"/>
  <c r="Z254" i="5"/>
  <c r="Z252" i="5"/>
  <c r="Z248" i="5"/>
  <c r="Z246" i="5"/>
  <c r="Z244" i="5"/>
  <c r="Z242" i="5"/>
  <c r="Z240" i="5"/>
  <c r="Z238" i="5"/>
  <c r="Z236" i="5"/>
  <c r="Z234" i="5"/>
  <c r="Z232" i="5"/>
  <c r="Z230" i="5"/>
  <c r="Z228" i="5"/>
  <c r="Z224" i="5"/>
  <c r="Z222" i="5"/>
  <c r="Z220" i="5"/>
  <c r="Z218" i="5"/>
  <c r="Z214" i="5"/>
  <c r="Z212" i="5"/>
  <c r="Z210" i="5"/>
  <c r="Z208" i="5"/>
  <c r="Z206" i="5"/>
  <c r="Z204" i="5"/>
  <c r="Z202" i="5"/>
  <c r="Z200" i="5"/>
  <c r="Z198" i="5"/>
  <c r="Z196" i="5"/>
  <c r="Z194" i="5"/>
  <c r="Z192" i="5"/>
  <c r="Z190" i="5"/>
  <c r="Z188" i="5"/>
  <c r="Z184" i="5"/>
  <c r="Z182" i="5"/>
  <c r="Z180" i="5"/>
  <c r="Z178" i="5"/>
  <c r="Z176" i="5"/>
  <c r="Z174" i="5"/>
  <c r="V260" i="5"/>
  <c r="V258" i="5"/>
  <c r="V256" i="5"/>
  <c r="V254" i="5"/>
  <c r="V252" i="5"/>
  <c r="V248" i="5"/>
  <c r="V246" i="5"/>
  <c r="V244" i="5"/>
  <c r="V242" i="5"/>
  <c r="V240" i="5"/>
  <c r="V238" i="5"/>
  <c r="V236" i="5"/>
  <c r="V234" i="5"/>
  <c r="V232" i="5"/>
  <c r="V230" i="5"/>
  <c r="V228" i="5"/>
  <c r="V224" i="5"/>
  <c r="V222" i="5"/>
  <c r="V220" i="5"/>
  <c r="V218" i="5"/>
  <c r="V214" i="5"/>
  <c r="V212" i="5"/>
  <c r="V210" i="5"/>
  <c r="V208" i="5"/>
  <c r="V206" i="5"/>
  <c r="V204" i="5"/>
  <c r="V202" i="5"/>
  <c r="V200" i="5"/>
  <c r="V198" i="5"/>
  <c r="V196" i="5"/>
  <c r="V194" i="5"/>
  <c r="V192" i="5"/>
  <c r="V190" i="5"/>
  <c r="V188" i="5"/>
  <c r="V184" i="5"/>
  <c r="V182" i="5"/>
  <c r="V180" i="5"/>
  <c r="V178" i="5"/>
  <c r="V176" i="5"/>
  <c r="V174" i="5"/>
  <c r="S260" i="5"/>
  <c r="S258" i="5"/>
  <c r="S256" i="5"/>
  <c r="S254" i="5"/>
  <c r="S252" i="5"/>
  <c r="S248" i="5"/>
  <c r="S246" i="5"/>
  <c r="S244" i="5"/>
  <c r="S242" i="5"/>
  <c r="S240" i="5"/>
  <c r="S238" i="5"/>
  <c r="S236" i="5"/>
  <c r="S234" i="5"/>
  <c r="S232" i="5"/>
  <c r="S230" i="5"/>
  <c r="S228" i="5"/>
  <c r="S224" i="5"/>
  <c r="S222" i="5"/>
  <c r="S220" i="5"/>
  <c r="S218" i="5"/>
  <c r="S214" i="5"/>
  <c r="S212" i="5"/>
  <c r="S210" i="5"/>
  <c r="S208" i="5"/>
  <c r="S206" i="5"/>
  <c r="S204" i="5"/>
  <c r="S202" i="5"/>
  <c r="S200" i="5"/>
  <c r="S198" i="5"/>
  <c r="S196" i="5"/>
  <c r="S194" i="5"/>
  <c r="S192" i="5"/>
  <c r="S190" i="5"/>
  <c r="S188" i="5"/>
  <c r="S184" i="5"/>
  <c r="S182" i="5"/>
  <c r="S180" i="5"/>
  <c r="S178" i="5"/>
  <c r="S176" i="5"/>
  <c r="S174" i="5"/>
  <c r="M260" i="5"/>
  <c r="M258" i="5"/>
  <c r="M256" i="5"/>
  <c r="M254" i="5"/>
  <c r="M252" i="5"/>
  <c r="M248" i="5"/>
  <c r="M246" i="5"/>
  <c r="M244" i="5"/>
  <c r="M242" i="5"/>
  <c r="M240" i="5"/>
  <c r="M238" i="5"/>
  <c r="M236" i="5"/>
  <c r="M234" i="5"/>
  <c r="M232" i="5"/>
  <c r="M230" i="5"/>
  <c r="M228" i="5"/>
  <c r="M224" i="5"/>
  <c r="M222" i="5"/>
  <c r="M220" i="5"/>
  <c r="M218" i="5"/>
  <c r="M214" i="5"/>
  <c r="M212" i="5"/>
  <c r="M210" i="5"/>
  <c r="M208" i="5"/>
  <c r="M206" i="5"/>
  <c r="M204" i="5"/>
  <c r="M202" i="5"/>
  <c r="M200" i="5"/>
  <c r="M198" i="5"/>
  <c r="M196" i="5"/>
  <c r="M194" i="5"/>
  <c r="M192" i="5"/>
  <c r="M190" i="5"/>
  <c r="M188" i="5"/>
  <c r="M184" i="5"/>
  <c r="M182" i="5"/>
  <c r="M180" i="5"/>
  <c r="M178" i="5"/>
  <c r="M176" i="5"/>
  <c r="M174" i="5"/>
  <c r="AL260" i="5"/>
  <c r="AL258" i="5"/>
  <c r="AL256" i="5"/>
  <c r="AL254" i="5"/>
  <c r="AL252" i="5"/>
  <c r="AL248" i="5"/>
  <c r="AL246" i="5"/>
  <c r="AL244" i="5"/>
  <c r="AL242" i="5"/>
  <c r="AL240" i="5"/>
  <c r="AL238" i="5"/>
  <c r="AL236" i="5"/>
  <c r="AL234" i="5"/>
  <c r="AL232" i="5"/>
  <c r="AL230" i="5"/>
  <c r="AL228" i="5"/>
  <c r="AL224" i="5"/>
  <c r="AL222" i="5"/>
  <c r="AL220" i="5"/>
  <c r="AL218" i="5"/>
  <c r="AL214" i="5"/>
  <c r="AL212" i="5"/>
  <c r="AL210" i="5"/>
  <c r="AL208" i="5"/>
  <c r="AL206" i="5"/>
  <c r="AL204" i="5"/>
  <c r="AL202" i="5"/>
  <c r="AL200" i="5"/>
  <c r="AL198" i="5"/>
  <c r="AL196" i="5"/>
  <c r="AL194" i="5"/>
  <c r="AL192" i="5"/>
  <c r="AL190" i="5"/>
  <c r="AL188" i="5"/>
  <c r="AL184" i="5"/>
  <c r="AL182" i="5"/>
  <c r="AL180" i="5"/>
  <c r="AL178" i="5"/>
  <c r="AL176" i="5"/>
  <c r="AL174" i="5"/>
  <c r="CC261" i="5"/>
  <c r="CC259" i="5"/>
  <c r="CC257" i="5"/>
  <c r="CC255" i="5"/>
  <c r="CC253" i="5"/>
  <c r="CC249" i="5"/>
  <c r="CC247" i="5"/>
  <c r="CC245" i="5"/>
  <c r="CC243" i="5"/>
  <c r="CC241" i="5"/>
  <c r="CC239" i="5"/>
  <c r="CC237" i="5"/>
  <c r="CC235" i="5"/>
  <c r="CC233" i="5"/>
  <c r="CC231" i="5"/>
  <c r="CC229" i="5"/>
  <c r="CC225" i="5"/>
  <c r="CC223" i="5"/>
  <c r="CC221" i="5"/>
  <c r="CC219" i="5"/>
  <c r="CC215" i="5"/>
  <c r="CC213" i="5"/>
  <c r="CC211" i="5"/>
  <c r="CC209" i="5"/>
  <c r="CC207" i="5"/>
  <c r="CC205" i="5"/>
  <c r="CC203" i="5"/>
  <c r="CC201" i="5"/>
  <c r="CC199" i="5"/>
  <c r="CC197" i="5"/>
  <c r="CC195" i="5"/>
  <c r="CC193" i="5"/>
  <c r="CC191" i="5"/>
  <c r="CC189" i="5"/>
  <c r="CC185" i="5"/>
  <c r="CC183" i="5"/>
  <c r="CC181" i="5"/>
  <c r="CC179" i="5"/>
  <c r="CC177" i="5"/>
  <c r="CC175" i="5"/>
  <c r="AC261" i="5"/>
  <c r="AC259" i="5"/>
  <c r="AC257" i="5"/>
  <c r="AC255" i="5"/>
  <c r="AC253" i="5"/>
  <c r="AC249" i="5"/>
  <c r="AC247" i="5"/>
  <c r="AC245" i="5"/>
  <c r="AC243" i="5"/>
  <c r="AC241" i="5"/>
  <c r="AC239" i="5"/>
  <c r="AC237" i="5"/>
  <c r="AC235" i="5"/>
  <c r="AC233" i="5"/>
  <c r="AC231" i="5"/>
  <c r="AC229" i="5"/>
  <c r="AC225" i="5"/>
  <c r="AC223" i="5"/>
  <c r="AC221" i="5"/>
  <c r="AC219" i="5"/>
  <c r="AC215" i="5"/>
  <c r="AC213" i="5"/>
  <c r="AC211" i="5"/>
  <c r="AC209" i="5"/>
  <c r="AC207" i="5"/>
  <c r="AC205" i="5"/>
  <c r="AC203" i="5"/>
  <c r="AC201" i="5"/>
  <c r="AC199" i="5"/>
  <c r="AC197" i="5"/>
  <c r="AC195" i="5"/>
  <c r="AC193" i="5"/>
  <c r="AC191" i="5"/>
  <c r="AC189" i="5"/>
  <c r="AC185" i="5"/>
  <c r="AC183" i="5"/>
  <c r="AC181" i="5"/>
  <c r="AC179" i="5"/>
  <c r="AC177" i="5"/>
  <c r="AC175" i="5"/>
  <c r="K261" i="5"/>
  <c r="K259" i="5"/>
  <c r="K257" i="5"/>
  <c r="K255" i="5"/>
  <c r="K253" i="5"/>
  <c r="K249" i="5"/>
  <c r="K247" i="5"/>
  <c r="K245" i="5"/>
  <c r="K243" i="5"/>
  <c r="K241" i="5"/>
  <c r="K239" i="5"/>
  <c r="K237" i="5"/>
  <c r="K235" i="5"/>
  <c r="K233" i="5"/>
  <c r="K231" i="5"/>
  <c r="K229" i="5"/>
  <c r="K225" i="5"/>
  <c r="K223" i="5"/>
  <c r="K221" i="5"/>
  <c r="K219" i="5"/>
  <c r="K215" i="5"/>
  <c r="K213" i="5"/>
  <c r="K211" i="5"/>
  <c r="K209" i="5"/>
  <c r="K207" i="5"/>
  <c r="K205" i="5"/>
  <c r="K203" i="5"/>
  <c r="K201" i="5"/>
  <c r="K199" i="5"/>
  <c r="K197" i="5"/>
  <c r="K195" i="5"/>
  <c r="K193" i="5"/>
  <c r="K191" i="5"/>
  <c r="K189" i="5"/>
  <c r="K185" i="5"/>
  <c r="K183" i="5"/>
  <c r="K181" i="5"/>
  <c r="K179" i="5"/>
  <c r="K177" i="5"/>
  <c r="K175" i="5"/>
  <c r="AD261" i="5"/>
  <c r="AD259" i="5"/>
  <c r="AD257" i="5"/>
  <c r="AD255" i="5"/>
  <c r="AD253" i="5"/>
  <c r="AD249" i="5"/>
  <c r="AD247" i="5"/>
  <c r="AD245" i="5"/>
  <c r="AD243" i="5"/>
  <c r="AD241" i="5"/>
  <c r="AD239" i="5"/>
  <c r="AD237" i="5"/>
  <c r="AD235" i="5"/>
  <c r="AD233" i="5"/>
  <c r="AD231" i="5"/>
  <c r="AD229" i="5"/>
  <c r="AD225" i="5"/>
  <c r="AD223" i="5"/>
  <c r="AD221" i="5"/>
  <c r="AD219" i="5"/>
  <c r="AD215" i="5"/>
  <c r="AD213" i="5"/>
  <c r="AD211" i="5"/>
  <c r="AD209" i="5"/>
  <c r="AD207" i="5"/>
  <c r="AD205" i="5"/>
  <c r="AD203" i="5"/>
  <c r="AD201" i="5"/>
  <c r="AD199" i="5"/>
  <c r="AD197" i="5"/>
  <c r="AD195" i="5"/>
  <c r="AD193" i="5"/>
  <c r="AD191" i="5"/>
  <c r="AD189" i="5"/>
  <c r="AD185" i="5"/>
  <c r="AD183" i="5"/>
  <c r="AD181" i="5"/>
  <c r="AD179" i="5"/>
  <c r="AD177" i="5"/>
  <c r="AD175" i="5"/>
  <c r="AB261" i="5"/>
  <c r="AB259" i="5"/>
  <c r="AB257" i="5"/>
  <c r="AB255" i="5"/>
  <c r="AB253" i="5"/>
  <c r="AB249" i="5"/>
  <c r="AB247" i="5"/>
  <c r="AB245" i="5"/>
  <c r="AB243" i="5"/>
  <c r="AB241" i="5"/>
  <c r="AB239" i="5"/>
  <c r="AB237" i="5"/>
  <c r="AB235" i="5"/>
  <c r="AB233" i="5"/>
  <c r="AB231" i="5"/>
  <c r="AB229" i="5"/>
  <c r="AB225" i="5"/>
  <c r="AB223" i="5"/>
  <c r="AB221" i="5"/>
  <c r="AB219" i="5"/>
  <c r="AB215" i="5"/>
  <c r="AB213" i="5"/>
  <c r="AB211" i="5"/>
  <c r="AB209" i="5"/>
  <c r="AB207" i="5"/>
  <c r="AB205" i="5"/>
  <c r="AB203" i="5"/>
  <c r="AB201" i="5"/>
  <c r="AB199" i="5"/>
  <c r="AB197" i="5"/>
  <c r="AB195" i="5"/>
  <c r="AB193" i="5"/>
  <c r="AB191" i="5"/>
  <c r="AB189" i="5"/>
  <c r="AB185" i="5"/>
  <c r="AB183" i="5"/>
  <c r="AB181" i="5"/>
  <c r="AB179" i="5"/>
  <c r="AB177" i="5"/>
  <c r="AB175" i="5"/>
  <c r="Z261" i="5"/>
  <c r="Z259" i="5"/>
  <c r="Z257" i="5"/>
  <c r="Z255" i="5"/>
  <c r="Z253" i="5"/>
  <c r="Z249" i="5"/>
  <c r="Z247" i="5"/>
  <c r="Z245" i="5"/>
  <c r="Z243" i="5"/>
  <c r="Z241" i="5"/>
  <c r="Z239" i="5"/>
  <c r="Z237" i="5"/>
  <c r="Z235" i="5"/>
  <c r="Z233" i="5"/>
  <c r="Z231" i="5"/>
  <c r="Z229" i="5"/>
  <c r="Z225" i="5"/>
  <c r="Z223" i="5"/>
  <c r="Z221" i="5"/>
  <c r="Z219" i="5"/>
  <c r="Z215" i="5"/>
  <c r="Z213" i="5"/>
  <c r="Z211" i="5"/>
  <c r="Z209" i="5"/>
  <c r="Z207" i="5"/>
  <c r="Z205" i="5"/>
  <c r="Z203" i="5"/>
  <c r="Z201" i="5"/>
  <c r="Z199" i="5"/>
  <c r="Z197" i="5"/>
  <c r="Z195" i="5"/>
  <c r="Z193" i="5"/>
  <c r="Z191" i="5"/>
  <c r="Z189" i="5"/>
  <c r="Z185" i="5"/>
  <c r="Z183" i="5"/>
  <c r="Z181" i="5"/>
  <c r="Z179" i="5"/>
  <c r="Z177" i="5"/>
  <c r="Z175" i="5"/>
  <c r="V261" i="5"/>
  <c r="V259" i="5"/>
  <c r="V257" i="5"/>
  <c r="V255" i="5"/>
  <c r="V253" i="5"/>
  <c r="V249" i="5"/>
  <c r="V247" i="5"/>
  <c r="V245" i="5"/>
  <c r="V243" i="5"/>
  <c r="V241" i="5"/>
  <c r="V239" i="5"/>
  <c r="V237" i="5"/>
  <c r="V235" i="5"/>
  <c r="V233" i="5"/>
  <c r="V231" i="5"/>
  <c r="V229" i="5"/>
  <c r="V225" i="5"/>
  <c r="V223" i="5"/>
  <c r="V221" i="5"/>
  <c r="V219" i="5"/>
  <c r="V215" i="5"/>
  <c r="V213" i="5"/>
  <c r="V211" i="5"/>
  <c r="V209" i="5"/>
  <c r="V207" i="5"/>
  <c r="V205" i="5"/>
  <c r="V203" i="5"/>
  <c r="V201" i="5"/>
  <c r="V199" i="5"/>
  <c r="V197" i="5"/>
  <c r="V195" i="5"/>
  <c r="V193" i="5"/>
  <c r="V191" i="5"/>
  <c r="V189" i="5"/>
  <c r="V185" i="5"/>
  <c r="V183" i="5"/>
  <c r="V181" i="5"/>
  <c r="V179" i="5"/>
  <c r="V177" i="5"/>
  <c r="V175" i="5"/>
  <c r="S261" i="5"/>
  <c r="S259" i="5"/>
  <c r="S257" i="5"/>
  <c r="S255" i="5"/>
  <c r="S253" i="5"/>
  <c r="S249" i="5"/>
  <c r="S247" i="5"/>
  <c r="S245" i="5"/>
  <c r="S243" i="5"/>
  <c r="S241" i="5"/>
  <c r="S239" i="5"/>
  <c r="S237" i="5"/>
  <c r="S235" i="5"/>
  <c r="S233" i="5"/>
  <c r="S231" i="5"/>
  <c r="S229" i="5"/>
  <c r="S225" i="5"/>
  <c r="S223" i="5"/>
  <c r="S221" i="5"/>
  <c r="S219" i="5"/>
  <c r="S215" i="5"/>
  <c r="S213" i="5"/>
  <c r="S211" i="5"/>
  <c r="S209" i="5"/>
  <c r="S207" i="5"/>
  <c r="S205" i="5"/>
  <c r="S203" i="5"/>
  <c r="S201" i="5"/>
  <c r="S199" i="5"/>
  <c r="S197" i="5"/>
  <c r="S195" i="5"/>
  <c r="S193" i="5"/>
  <c r="S191" i="5"/>
  <c r="S189" i="5"/>
  <c r="S185" i="5"/>
  <c r="S183" i="5"/>
  <c r="S181" i="5"/>
  <c r="S179" i="5"/>
  <c r="S177" i="5"/>
  <c r="S175" i="5"/>
  <c r="M261" i="5"/>
  <c r="M259" i="5"/>
  <c r="M257" i="5"/>
  <c r="M255" i="5"/>
  <c r="M253" i="5"/>
  <c r="M249" i="5"/>
  <c r="M247" i="5"/>
  <c r="M245" i="5"/>
  <c r="M243" i="5"/>
  <c r="M241" i="5"/>
  <c r="M239" i="5"/>
  <c r="M237" i="5"/>
  <c r="M235" i="5"/>
  <c r="M233" i="5"/>
  <c r="M231" i="5"/>
  <c r="M229" i="5"/>
  <c r="M225" i="5"/>
  <c r="M223" i="5"/>
  <c r="M221" i="5"/>
  <c r="M219" i="5"/>
  <c r="M215" i="5"/>
  <c r="M213" i="5"/>
  <c r="M211" i="5"/>
  <c r="M209" i="5"/>
  <c r="M207" i="5"/>
  <c r="M205" i="5"/>
  <c r="M203" i="5"/>
  <c r="M201" i="5"/>
  <c r="M199" i="5"/>
  <c r="M197" i="5"/>
  <c r="M195" i="5"/>
  <c r="M193" i="5"/>
  <c r="M191" i="5"/>
  <c r="M189" i="5"/>
  <c r="M185" i="5"/>
  <c r="M183" i="5"/>
  <c r="M181" i="5"/>
  <c r="M179" i="5"/>
  <c r="M177" i="5"/>
  <c r="M175" i="5"/>
  <c r="AL261" i="5"/>
  <c r="AL259" i="5"/>
  <c r="AL257" i="5"/>
  <c r="AL255" i="5"/>
  <c r="AL253" i="5"/>
  <c r="AL249" i="5"/>
  <c r="AL247" i="5"/>
  <c r="AL245" i="5"/>
  <c r="AL243" i="5"/>
  <c r="AL241" i="5"/>
  <c r="AL239" i="5"/>
  <c r="AL237" i="5"/>
  <c r="AL235" i="5"/>
  <c r="AL233" i="5"/>
  <c r="AL231" i="5"/>
  <c r="AL229" i="5"/>
  <c r="AL225" i="5"/>
  <c r="AL223" i="5"/>
  <c r="AL221" i="5"/>
  <c r="AL219" i="5"/>
  <c r="AL215" i="5"/>
  <c r="AL213" i="5"/>
  <c r="AL211" i="5"/>
  <c r="AL209" i="5"/>
  <c r="AL207" i="5"/>
  <c r="AL205" i="5"/>
  <c r="AL201" i="5"/>
  <c r="AL203" i="5"/>
  <c r="AL199" i="5"/>
  <c r="AL197" i="5"/>
  <c r="AL195" i="5"/>
  <c r="AL193" i="5"/>
  <c r="AL191" i="5"/>
  <c r="AL189" i="5"/>
  <c r="AL185" i="5"/>
  <c r="AL183" i="5"/>
  <c r="AL181" i="5"/>
  <c r="AL179" i="5"/>
  <c r="AL177" i="5"/>
  <c r="AL175" i="5"/>
  <c r="CG260" i="5"/>
  <c r="CG258" i="5"/>
  <c r="CG256" i="5"/>
  <c r="CG254" i="5"/>
  <c r="CG252" i="5"/>
  <c r="CG248" i="5"/>
  <c r="CG246" i="5"/>
  <c r="CG244" i="5"/>
  <c r="CG242" i="5"/>
  <c r="CG240" i="5"/>
  <c r="CG238" i="5"/>
  <c r="CG236" i="5"/>
  <c r="CG234" i="5"/>
  <c r="CG232" i="5"/>
  <c r="CG230" i="5"/>
  <c r="CG228" i="5"/>
  <c r="CG224" i="5"/>
  <c r="CG222" i="5"/>
  <c r="CG220" i="5"/>
  <c r="CG218" i="5"/>
  <c r="CG214" i="5"/>
  <c r="CG212" i="5"/>
  <c r="CG210" i="5"/>
  <c r="CG208" i="5"/>
  <c r="CG206" i="5"/>
  <c r="CG204" i="5"/>
  <c r="CG202" i="5"/>
  <c r="CG200" i="5"/>
  <c r="CG198" i="5"/>
  <c r="CG196" i="5"/>
  <c r="CG194" i="5"/>
  <c r="CG192" i="5"/>
  <c r="CG190" i="5"/>
  <c r="CG188" i="5"/>
  <c r="CG184" i="5"/>
  <c r="CG182" i="5"/>
  <c r="CG180" i="5"/>
  <c r="CG178" i="5"/>
  <c r="CG176" i="5"/>
  <c r="CG174" i="5"/>
  <c r="BQ260" i="5"/>
  <c r="BQ258" i="5"/>
  <c r="BQ256" i="5"/>
  <c r="BQ254" i="5"/>
  <c r="BQ252" i="5"/>
  <c r="BQ248" i="5"/>
  <c r="BQ246" i="5"/>
  <c r="BQ244" i="5"/>
  <c r="BQ242" i="5"/>
  <c r="BQ240" i="5"/>
  <c r="BQ238" i="5"/>
  <c r="BQ236" i="5"/>
  <c r="BQ234" i="5"/>
  <c r="BQ232" i="5"/>
  <c r="BQ230" i="5"/>
  <c r="BQ228" i="5"/>
  <c r="BQ224" i="5"/>
  <c r="BQ222" i="5"/>
  <c r="BQ220" i="5"/>
  <c r="BQ218" i="5"/>
  <c r="BQ214" i="5"/>
  <c r="BQ212" i="5"/>
  <c r="BQ210" i="5"/>
  <c r="BQ208" i="5"/>
  <c r="BQ206" i="5"/>
  <c r="BQ204" i="5"/>
  <c r="BQ202" i="5"/>
  <c r="BQ200" i="5"/>
  <c r="BQ198" i="5"/>
  <c r="BQ196" i="5"/>
  <c r="BQ194" i="5"/>
  <c r="BQ192" i="5"/>
  <c r="BQ190" i="5"/>
  <c r="BQ188" i="5"/>
  <c r="BQ184" i="5"/>
  <c r="BQ182" i="5"/>
  <c r="BQ180" i="5"/>
  <c r="BQ178" i="5"/>
  <c r="BQ176" i="5"/>
  <c r="BQ174" i="5"/>
  <c r="AQ260" i="5"/>
  <c r="AQ258" i="5"/>
  <c r="AQ256" i="5"/>
  <c r="AQ254" i="5"/>
  <c r="AQ252" i="5"/>
  <c r="AQ248" i="5"/>
  <c r="AQ246" i="5"/>
  <c r="AQ244" i="5"/>
  <c r="AQ242" i="5"/>
  <c r="AQ240" i="5"/>
  <c r="AQ238" i="5"/>
  <c r="AQ236" i="5"/>
  <c r="AQ234" i="5"/>
  <c r="AQ232" i="5"/>
  <c r="AQ230" i="5"/>
  <c r="AQ228" i="5"/>
  <c r="AQ224" i="5"/>
  <c r="AQ222" i="5"/>
  <c r="AQ220" i="5"/>
  <c r="AQ218" i="5"/>
  <c r="AQ214" i="5"/>
  <c r="AQ212" i="5"/>
  <c r="AQ210" i="5"/>
  <c r="AQ208" i="5"/>
  <c r="AQ206" i="5"/>
  <c r="AQ204" i="5"/>
  <c r="AQ202" i="5"/>
  <c r="AQ200" i="5"/>
  <c r="AQ198" i="5"/>
  <c r="AQ196" i="5"/>
  <c r="AQ194" i="5"/>
  <c r="AQ192" i="5"/>
  <c r="AQ190" i="5"/>
  <c r="AQ188" i="5"/>
  <c r="AQ184" i="5"/>
  <c r="AQ182" i="5"/>
  <c r="AQ180" i="5"/>
  <c r="AQ178" i="5"/>
  <c r="AQ176" i="5"/>
  <c r="AQ174" i="5"/>
  <c r="AA260" i="5"/>
  <c r="AA258" i="5"/>
  <c r="AA256" i="5"/>
  <c r="AA254" i="5"/>
  <c r="AA252" i="5"/>
  <c r="AA248" i="5"/>
  <c r="AA246" i="5"/>
  <c r="AA244" i="5"/>
  <c r="AA242" i="5"/>
  <c r="AA240" i="5"/>
  <c r="AA238" i="5"/>
  <c r="AA236" i="5"/>
  <c r="AA234" i="5"/>
  <c r="AA232" i="5"/>
  <c r="AA230" i="5"/>
  <c r="AA228" i="5"/>
  <c r="AA224" i="5"/>
  <c r="AA222" i="5"/>
  <c r="AA220" i="5"/>
  <c r="AA218" i="5"/>
  <c r="AA214" i="5"/>
  <c r="AA212" i="5"/>
  <c r="AA210" i="5"/>
  <c r="AA208" i="5"/>
  <c r="AA206" i="5"/>
  <c r="AA204" i="5"/>
  <c r="AA202" i="5"/>
  <c r="AA200" i="5"/>
  <c r="AA198" i="5"/>
  <c r="AA196" i="5"/>
  <c r="AA194" i="5"/>
  <c r="AA192" i="5"/>
  <c r="AA190" i="5"/>
  <c r="AA188" i="5"/>
  <c r="AA184" i="5"/>
  <c r="AA182" i="5"/>
  <c r="AA180" i="5"/>
  <c r="AA178" i="5"/>
  <c r="AA176" i="5"/>
  <c r="AA174" i="5"/>
  <c r="I260" i="5"/>
  <c r="I258" i="5"/>
  <c r="I256" i="5"/>
  <c r="I254" i="5"/>
  <c r="I252" i="5"/>
  <c r="I248" i="5"/>
  <c r="I246" i="5"/>
  <c r="I244" i="5"/>
  <c r="I242" i="5"/>
  <c r="I240" i="5"/>
  <c r="I238" i="5"/>
  <c r="I236" i="5"/>
  <c r="I234" i="5"/>
  <c r="I232" i="5"/>
  <c r="I230" i="5"/>
  <c r="I228" i="5"/>
  <c r="I224" i="5"/>
  <c r="I222" i="5"/>
  <c r="I220" i="5"/>
  <c r="I218" i="5"/>
  <c r="I214" i="5"/>
  <c r="I212" i="5"/>
  <c r="I210" i="5"/>
  <c r="I208" i="5"/>
  <c r="I206" i="5"/>
  <c r="I204" i="5"/>
  <c r="I202" i="5"/>
  <c r="I200" i="5"/>
  <c r="I198" i="5"/>
  <c r="I196" i="5"/>
  <c r="I194" i="5"/>
  <c r="I192" i="5"/>
  <c r="I190" i="5"/>
  <c r="I188" i="5"/>
  <c r="I184" i="5"/>
  <c r="I182" i="5"/>
  <c r="I180" i="5"/>
  <c r="I178" i="5"/>
  <c r="I176" i="5"/>
  <c r="I174" i="5"/>
  <c r="CE260" i="5"/>
  <c r="CE258" i="5"/>
  <c r="CE256" i="5"/>
  <c r="CE254" i="5"/>
  <c r="CE252" i="5"/>
  <c r="CE248" i="5"/>
  <c r="CE246" i="5"/>
  <c r="CE244" i="5"/>
  <c r="CE242" i="5"/>
  <c r="CE240" i="5"/>
  <c r="CE238" i="5"/>
  <c r="CE236" i="5"/>
  <c r="CE234" i="5"/>
  <c r="CE232" i="5"/>
  <c r="CE230" i="5"/>
  <c r="CE228" i="5"/>
  <c r="CE224" i="5"/>
  <c r="CE222" i="5"/>
  <c r="CE220" i="5"/>
  <c r="CE218" i="5"/>
  <c r="CE214" i="5"/>
  <c r="CE212" i="5"/>
  <c r="CE210" i="5"/>
  <c r="CE208" i="5"/>
  <c r="CE206" i="5"/>
  <c r="CE204" i="5"/>
  <c r="CE202" i="5"/>
  <c r="CE200" i="5"/>
  <c r="CE198" i="5"/>
  <c r="CE196" i="5"/>
  <c r="CE194" i="5"/>
  <c r="CE192" i="5"/>
  <c r="CE190" i="5"/>
  <c r="CE188" i="5"/>
  <c r="CE184" i="5"/>
  <c r="CE182" i="5"/>
  <c r="CE180" i="5"/>
  <c r="CE178" i="5"/>
  <c r="CE176" i="5"/>
  <c r="CE174" i="5"/>
  <c r="CG261" i="5"/>
  <c r="CG259" i="5"/>
  <c r="CG257" i="5"/>
  <c r="CG255" i="5"/>
  <c r="CG253" i="5"/>
  <c r="CG249" i="5"/>
  <c r="CG247" i="5"/>
  <c r="CG245" i="5"/>
  <c r="CG243" i="5"/>
  <c r="CG241" i="5"/>
  <c r="CG239" i="5"/>
  <c r="CG237" i="5"/>
  <c r="CG235" i="5"/>
  <c r="CG233" i="5"/>
  <c r="CG231" i="5"/>
  <c r="CG229" i="5"/>
  <c r="CG225" i="5"/>
  <c r="CG223" i="5"/>
  <c r="CG221" i="5"/>
  <c r="CG219" i="5"/>
  <c r="CG215" i="5"/>
  <c r="CG213" i="5"/>
  <c r="CG211" i="5"/>
  <c r="CG209" i="5"/>
  <c r="CG207" i="5"/>
  <c r="CG205" i="5"/>
  <c r="CG203" i="5"/>
  <c r="CG201" i="5"/>
  <c r="CG199" i="5"/>
  <c r="CG197" i="5"/>
  <c r="CG195" i="5"/>
  <c r="CG193" i="5"/>
  <c r="CG191" i="5"/>
  <c r="CG189" i="5"/>
  <c r="CG185" i="5"/>
  <c r="CG183" i="5"/>
  <c r="CG181" i="5"/>
  <c r="CG179" i="5"/>
  <c r="CG177" i="5"/>
  <c r="CG175" i="5"/>
  <c r="BQ261" i="5"/>
  <c r="BQ259" i="5"/>
  <c r="BQ257" i="5"/>
  <c r="BQ255" i="5"/>
  <c r="BQ253" i="5"/>
  <c r="BQ249" i="5"/>
  <c r="BQ247" i="5"/>
  <c r="BQ245" i="5"/>
  <c r="BQ243" i="5"/>
  <c r="BQ241" i="5"/>
  <c r="BQ239" i="5"/>
  <c r="BQ237" i="5"/>
  <c r="BQ235" i="5"/>
  <c r="BQ233" i="5"/>
  <c r="BQ231" i="5"/>
  <c r="BQ229" i="5"/>
  <c r="BQ225" i="5"/>
  <c r="BQ223" i="5"/>
  <c r="BQ221" i="5"/>
  <c r="BQ219" i="5"/>
  <c r="BQ215" i="5"/>
  <c r="BQ213" i="5"/>
  <c r="BQ211" i="5"/>
  <c r="BQ209" i="5"/>
  <c r="BQ207" i="5"/>
  <c r="BQ205" i="5"/>
  <c r="BQ203" i="5"/>
  <c r="BQ201" i="5"/>
  <c r="BQ199" i="5"/>
  <c r="BQ197" i="5"/>
  <c r="BQ195" i="5"/>
  <c r="BQ193" i="5"/>
  <c r="BQ191" i="5"/>
  <c r="BQ189" i="5"/>
  <c r="BQ185" i="5"/>
  <c r="BQ183" i="5"/>
  <c r="BQ181" i="5"/>
  <c r="BQ179" i="5"/>
  <c r="BQ177" i="5"/>
  <c r="BQ175" i="5"/>
  <c r="AQ261" i="5"/>
  <c r="AQ259" i="5"/>
  <c r="AQ257" i="5"/>
  <c r="AQ255" i="5"/>
  <c r="AQ253" i="5"/>
  <c r="AQ249" i="5"/>
  <c r="AQ247" i="5"/>
  <c r="AQ245" i="5"/>
  <c r="AQ243" i="5"/>
  <c r="AQ241" i="5"/>
  <c r="AQ239" i="5"/>
  <c r="AQ237" i="5"/>
  <c r="AQ235" i="5"/>
  <c r="AQ233" i="5"/>
  <c r="AQ231" i="5"/>
  <c r="AQ229" i="5"/>
  <c r="AQ225" i="5"/>
  <c r="AQ223" i="5"/>
  <c r="AQ221" i="5"/>
  <c r="AQ219" i="5"/>
  <c r="AQ215" i="5"/>
  <c r="AQ213" i="5"/>
  <c r="AQ211" i="5"/>
  <c r="AQ209" i="5"/>
  <c r="AQ207" i="5"/>
  <c r="AQ205" i="5"/>
  <c r="AQ203" i="5"/>
  <c r="AQ201" i="5"/>
  <c r="AQ199" i="5"/>
  <c r="AQ197" i="5"/>
  <c r="AQ195" i="5"/>
  <c r="AQ193" i="5"/>
  <c r="AQ191" i="5"/>
  <c r="AQ189" i="5"/>
  <c r="AQ185" i="5"/>
  <c r="AQ183" i="5"/>
  <c r="AQ181" i="5"/>
  <c r="AQ179" i="5"/>
  <c r="AQ177" i="5"/>
  <c r="AQ175" i="5"/>
  <c r="AA261" i="5"/>
  <c r="AA259" i="5"/>
  <c r="AA257" i="5"/>
  <c r="AA255" i="5"/>
  <c r="AA253" i="5"/>
  <c r="AA249" i="5"/>
  <c r="AA247" i="5"/>
  <c r="AA245" i="5"/>
  <c r="AA243" i="5"/>
  <c r="AA241" i="5"/>
  <c r="AA239" i="5"/>
  <c r="AA237" i="5"/>
  <c r="AA235" i="5"/>
  <c r="AA233" i="5"/>
  <c r="AA231" i="5"/>
  <c r="AA229" i="5"/>
  <c r="AA225" i="5"/>
  <c r="AA223" i="5"/>
  <c r="AA221" i="5"/>
  <c r="AA219" i="5"/>
  <c r="AA215" i="5"/>
  <c r="AA213" i="5"/>
  <c r="AA211" i="5"/>
  <c r="AA209" i="5"/>
  <c r="AA207" i="5"/>
  <c r="AA205" i="5"/>
  <c r="AA203" i="5"/>
  <c r="AA201" i="5"/>
  <c r="AA199" i="5"/>
  <c r="AA197" i="5"/>
  <c r="AA195" i="5"/>
  <c r="AA193" i="5"/>
  <c r="AA191" i="5"/>
  <c r="AA189" i="5"/>
  <c r="AA185" i="5"/>
  <c r="AA183" i="5"/>
  <c r="AA181" i="5"/>
  <c r="AA179" i="5"/>
  <c r="AA177" i="5"/>
  <c r="AA175" i="5"/>
  <c r="I261" i="5"/>
  <c r="I259" i="5"/>
  <c r="I257" i="5"/>
  <c r="I255" i="5"/>
  <c r="I253" i="5"/>
  <c r="I249" i="5"/>
  <c r="I247" i="5"/>
  <c r="I245" i="5"/>
  <c r="I243" i="5"/>
  <c r="I241" i="5"/>
  <c r="I239" i="5"/>
  <c r="I237" i="5"/>
  <c r="I235" i="5"/>
  <c r="I233" i="5"/>
  <c r="I231" i="5"/>
  <c r="I229" i="5"/>
  <c r="I225" i="5"/>
  <c r="I223" i="5"/>
  <c r="I221" i="5"/>
  <c r="I219" i="5"/>
  <c r="I215" i="5"/>
  <c r="I213" i="5"/>
  <c r="I211" i="5"/>
  <c r="I209" i="5"/>
  <c r="I207" i="5"/>
  <c r="I205" i="5"/>
  <c r="I203" i="5"/>
  <c r="I201" i="5"/>
  <c r="I199" i="5"/>
  <c r="I197" i="5"/>
  <c r="I195" i="5"/>
  <c r="I193" i="5"/>
  <c r="I191" i="5"/>
  <c r="I189" i="5"/>
  <c r="I185" i="5"/>
  <c r="I183" i="5"/>
  <c r="I181" i="5"/>
  <c r="I179" i="5"/>
  <c r="I177" i="5"/>
  <c r="I175" i="5"/>
  <c r="CE261" i="5"/>
  <c r="CE259" i="5"/>
  <c r="CE257" i="5"/>
  <c r="CE255" i="5"/>
  <c r="CE253" i="5"/>
  <c r="CE249" i="5"/>
  <c r="CE247" i="5"/>
  <c r="CE245" i="5"/>
  <c r="CE243" i="5"/>
  <c r="CE241" i="5"/>
  <c r="CE239" i="5"/>
  <c r="CE237" i="5"/>
  <c r="CE235" i="5"/>
  <c r="CE233" i="5"/>
  <c r="CE231" i="5"/>
  <c r="CE229" i="5"/>
  <c r="CE225" i="5"/>
  <c r="CE223" i="5"/>
  <c r="CE221" i="5"/>
  <c r="CE219" i="5"/>
  <c r="CE215" i="5"/>
  <c r="CE213" i="5"/>
  <c r="CE211" i="5"/>
  <c r="CE209" i="5"/>
  <c r="CE207" i="5"/>
  <c r="CE205" i="5"/>
  <c r="CE203" i="5"/>
  <c r="CE201" i="5"/>
  <c r="CE199" i="5"/>
  <c r="CE197" i="5"/>
  <c r="CE195" i="5"/>
  <c r="CE193" i="5"/>
  <c r="CE191" i="5"/>
  <c r="CE189" i="5"/>
  <c r="CE185" i="5"/>
  <c r="CE183" i="5"/>
  <c r="CE181" i="5"/>
  <c r="CE179" i="5"/>
  <c r="CE177" i="5"/>
  <c r="CE175" i="5"/>
  <c r="BM260" i="5"/>
  <c r="BM258" i="5"/>
  <c r="BM256" i="5"/>
  <c r="BM254" i="5"/>
  <c r="BM252" i="5"/>
  <c r="BM248" i="5"/>
  <c r="BM246" i="5"/>
  <c r="BM244" i="5"/>
  <c r="BM242" i="5"/>
  <c r="BM240" i="5"/>
  <c r="BM238" i="5"/>
  <c r="BM236" i="5"/>
  <c r="BM234" i="5"/>
  <c r="BM232" i="5"/>
  <c r="BM230" i="5"/>
  <c r="BM228" i="5"/>
  <c r="BM224" i="5"/>
  <c r="BM222" i="5"/>
  <c r="BM220" i="5"/>
  <c r="BM218" i="5"/>
  <c r="BM214" i="5"/>
  <c r="BM212" i="5"/>
  <c r="BM210" i="5"/>
  <c r="BM208" i="5"/>
  <c r="BM206" i="5"/>
  <c r="BM204" i="5"/>
  <c r="BM202" i="5"/>
  <c r="BM200" i="5"/>
  <c r="BM198" i="5"/>
  <c r="BM196" i="5"/>
  <c r="BM194" i="5"/>
  <c r="BM192" i="5"/>
  <c r="BM190" i="5"/>
  <c r="BM188" i="5"/>
  <c r="BM184" i="5"/>
  <c r="BM182" i="5"/>
  <c r="BM180" i="5"/>
  <c r="BM178" i="5"/>
  <c r="BM176" i="5"/>
  <c r="BM174" i="5"/>
  <c r="BN260" i="5"/>
  <c r="BN258" i="5"/>
  <c r="BN256" i="5"/>
  <c r="BN254" i="5"/>
  <c r="BN252" i="5"/>
  <c r="BN248" i="5"/>
  <c r="BN246" i="5"/>
  <c r="BN244" i="5"/>
  <c r="BN242" i="5"/>
  <c r="BN240" i="5"/>
  <c r="BN238" i="5"/>
  <c r="BN236" i="5"/>
  <c r="BN234" i="5"/>
  <c r="BN232" i="5"/>
  <c r="BN230" i="5"/>
  <c r="BN228" i="5"/>
  <c r="BN224" i="5"/>
  <c r="BN222" i="5"/>
  <c r="BN220" i="5"/>
  <c r="BN218" i="5"/>
  <c r="BN214" i="5"/>
  <c r="BN212" i="5"/>
  <c r="BN210" i="5"/>
  <c r="BN208" i="5"/>
  <c r="BN206" i="5"/>
  <c r="BN204" i="5"/>
  <c r="BN202" i="5"/>
  <c r="BN200" i="5"/>
  <c r="BN198" i="5"/>
  <c r="BN196" i="5"/>
  <c r="BN194" i="5"/>
  <c r="BN192" i="5"/>
  <c r="BN190" i="5"/>
  <c r="BN188" i="5"/>
  <c r="BN184" i="5"/>
  <c r="BN182" i="5"/>
  <c r="BN180" i="5"/>
  <c r="BN178" i="5"/>
  <c r="BN176" i="5"/>
  <c r="BN174" i="5"/>
  <c r="W260" i="5"/>
  <c r="W258" i="5"/>
  <c r="W256" i="5"/>
  <c r="W254" i="5"/>
  <c r="W252" i="5"/>
  <c r="W248" i="5"/>
  <c r="W246" i="5"/>
  <c r="W244" i="5"/>
  <c r="W242" i="5"/>
  <c r="W240" i="5"/>
  <c r="W238" i="5"/>
  <c r="W236" i="5"/>
  <c r="W234" i="5"/>
  <c r="W232" i="5"/>
  <c r="W230" i="5"/>
  <c r="W228" i="5"/>
  <c r="W224" i="5"/>
  <c r="W222" i="5"/>
  <c r="W220" i="5"/>
  <c r="W218" i="5"/>
  <c r="W214" i="5"/>
  <c r="W212" i="5"/>
  <c r="W210" i="5"/>
  <c r="W208" i="5"/>
  <c r="W206" i="5"/>
  <c r="W204" i="5"/>
  <c r="W202" i="5"/>
  <c r="W200" i="5"/>
  <c r="W198" i="5"/>
  <c r="W196" i="5"/>
  <c r="W194" i="5"/>
  <c r="W192" i="5"/>
  <c r="W190" i="5"/>
  <c r="W188" i="5"/>
  <c r="W184" i="5"/>
  <c r="W182" i="5"/>
  <c r="W180" i="5"/>
  <c r="W178" i="5"/>
  <c r="W176" i="5"/>
  <c r="W174" i="5"/>
  <c r="Q260" i="5"/>
  <c r="Q258" i="5"/>
  <c r="Q256" i="5"/>
  <c r="Q254" i="5"/>
  <c r="Q252" i="5"/>
  <c r="Q248" i="5"/>
  <c r="Q246" i="5"/>
  <c r="Q244" i="5"/>
  <c r="Q242" i="5"/>
  <c r="Q240" i="5"/>
  <c r="Q238" i="5"/>
  <c r="Q236" i="5"/>
  <c r="Q234" i="5"/>
  <c r="Q232" i="5"/>
  <c r="Q230" i="5"/>
  <c r="Q228" i="5"/>
  <c r="Q224" i="5"/>
  <c r="Q222" i="5"/>
  <c r="Q220" i="5"/>
  <c r="Q218" i="5"/>
  <c r="Q214" i="5"/>
  <c r="Q212" i="5"/>
  <c r="Q210" i="5"/>
  <c r="Q208" i="5"/>
  <c r="Q206" i="5"/>
  <c r="Q204" i="5"/>
  <c r="Q202" i="5"/>
  <c r="Q200" i="5"/>
  <c r="Q198" i="5"/>
  <c r="Q196" i="5"/>
  <c r="Q194" i="5"/>
  <c r="Q192" i="5"/>
  <c r="Q190" i="5"/>
  <c r="Q188" i="5"/>
  <c r="Q184" i="5"/>
  <c r="Q182" i="5"/>
  <c r="Q180" i="5"/>
  <c r="Q178" i="5"/>
  <c r="Q176" i="5"/>
  <c r="Q174" i="5"/>
  <c r="BK260" i="5"/>
  <c r="BK258" i="5"/>
  <c r="BK256" i="5"/>
  <c r="BK254" i="5"/>
  <c r="BK252" i="5"/>
  <c r="BK248" i="5"/>
  <c r="BK246" i="5"/>
  <c r="BK244" i="5"/>
  <c r="BK242" i="5"/>
  <c r="BK240" i="5"/>
  <c r="BK238" i="5"/>
  <c r="BK236" i="5"/>
  <c r="BK234" i="5"/>
  <c r="BK232" i="5"/>
  <c r="BK230" i="5"/>
  <c r="BK228" i="5"/>
  <c r="BK224" i="5"/>
  <c r="BK222" i="5"/>
  <c r="BK220" i="5"/>
  <c r="BK218" i="5"/>
  <c r="BK214" i="5"/>
  <c r="BK212" i="5"/>
  <c r="BK210" i="5"/>
  <c r="BK208" i="5"/>
  <c r="BK206" i="5"/>
  <c r="BK204" i="5"/>
  <c r="BK202" i="5"/>
  <c r="BK200" i="5"/>
  <c r="BK198" i="5"/>
  <c r="BK196" i="5"/>
  <c r="BK194" i="5"/>
  <c r="BK192" i="5"/>
  <c r="BK190" i="5"/>
  <c r="BK188" i="5"/>
  <c r="BK184" i="5"/>
  <c r="BK182" i="5"/>
  <c r="BK180" i="5"/>
  <c r="BK178" i="5"/>
  <c r="BK176" i="5"/>
  <c r="BK174" i="5"/>
  <c r="BM261" i="5"/>
  <c r="BM259" i="5"/>
  <c r="BM257" i="5"/>
  <c r="BM255" i="5"/>
  <c r="BM253" i="5"/>
  <c r="BM249" i="5"/>
  <c r="BM247" i="5"/>
  <c r="BM245" i="5"/>
  <c r="BM243" i="5"/>
  <c r="BM241" i="5"/>
  <c r="BM239" i="5"/>
  <c r="BM237" i="5"/>
  <c r="BM235" i="5"/>
  <c r="BM233" i="5"/>
  <c r="BM231" i="5"/>
  <c r="BM229" i="5"/>
  <c r="BM225" i="5"/>
  <c r="BM223" i="5"/>
  <c r="BM221" i="5"/>
  <c r="BM219" i="5"/>
  <c r="BM215" i="5"/>
  <c r="BM213" i="5"/>
  <c r="BM211" i="5"/>
  <c r="BM209" i="5"/>
  <c r="BM207" i="5"/>
  <c r="BM205" i="5"/>
  <c r="BM203" i="5"/>
  <c r="BM201" i="5"/>
  <c r="BM199" i="5"/>
  <c r="BM197" i="5"/>
  <c r="BM195" i="5"/>
  <c r="BM193" i="5"/>
  <c r="BM191" i="5"/>
  <c r="BM189" i="5"/>
  <c r="BM185" i="5"/>
  <c r="BM183" i="5"/>
  <c r="BM181" i="5"/>
  <c r="BM179" i="5"/>
  <c r="BM177" i="5"/>
  <c r="BM175" i="5"/>
  <c r="BN261" i="5"/>
  <c r="BN259" i="5"/>
  <c r="BN257" i="5"/>
  <c r="BN255" i="5"/>
  <c r="BN253" i="5"/>
  <c r="BN249" i="5"/>
  <c r="BN247" i="5"/>
  <c r="BN245" i="5"/>
  <c r="BN243" i="5"/>
  <c r="BN241" i="5"/>
  <c r="BN239" i="5"/>
  <c r="BN237" i="5"/>
  <c r="BN235" i="5"/>
  <c r="BN233" i="5"/>
  <c r="BN231" i="5"/>
  <c r="BN229" i="5"/>
  <c r="BN225" i="5"/>
  <c r="BN223" i="5"/>
  <c r="BN221" i="5"/>
  <c r="BN219" i="5"/>
  <c r="BN215" i="5"/>
  <c r="BN213" i="5"/>
  <c r="BN211" i="5"/>
  <c r="BN209" i="5"/>
  <c r="BN207" i="5"/>
  <c r="BN205" i="5"/>
  <c r="BN203" i="5"/>
  <c r="BN201" i="5"/>
  <c r="BN199" i="5"/>
  <c r="BN197" i="5"/>
  <c r="BN195" i="5"/>
  <c r="BN193" i="5"/>
  <c r="BN191" i="5"/>
  <c r="BN189" i="5"/>
  <c r="BN185" i="5"/>
  <c r="BN183" i="5"/>
  <c r="BN181" i="5"/>
  <c r="BN179" i="5"/>
  <c r="BN177" i="5"/>
  <c r="BN175" i="5"/>
  <c r="W261" i="5"/>
  <c r="W259" i="5"/>
  <c r="W257" i="5"/>
  <c r="W255" i="5"/>
  <c r="W253" i="5"/>
  <c r="W249" i="5"/>
  <c r="W247" i="5"/>
  <c r="W245" i="5"/>
  <c r="W243" i="5"/>
  <c r="W241" i="5"/>
  <c r="W239" i="5"/>
  <c r="W237" i="5"/>
  <c r="W235" i="5"/>
  <c r="W233" i="5"/>
  <c r="W231" i="5"/>
  <c r="W229" i="5"/>
  <c r="W225" i="5"/>
  <c r="W223" i="5"/>
  <c r="W221" i="5"/>
  <c r="W219" i="5"/>
  <c r="W215" i="5"/>
  <c r="W213" i="5"/>
  <c r="W211" i="5"/>
  <c r="W209" i="5"/>
  <c r="W207" i="5"/>
  <c r="W205" i="5"/>
  <c r="W203" i="5"/>
  <c r="W201" i="5"/>
  <c r="W199" i="5"/>
  <c r="W197" i="5"/>
  <c r="W195" i="5"/>
  <c r="W193" i="5"/>
  <c r="W191" i="5"/>
  <c r="W189" i="5"/>
  <c r="W185" i="5"/>
  <c r="W183" i="5"/>
  <c r="W181" i="5"/>
  <c r="W179" i="5"/>
  <c r="W177" i="5"/>
  <c r="W175" i="5"/>
  <c r="Q261" i="5"/>
  <c r="Q259" i="5"/>
  <c r="Q257" i="5"/>
  <c r="Q255" i="5"/>
  <c r="Q253" i="5"/>
  <c r="Q249" i="5"/>
  <c r="Q247" i="5"/>
  <c r="Q245" i="5"/>
  <c r="Q243" i="5"/>
  <c r="Q241" i="5"/>
  <c r="Q239" i="5"/>
  <c r="Q237" i="5"/>
  <c r="Q235" i="5"/>
  <c r="Q233" i="5"/>
  <c r="Q231" i="5"/>
  <c r="Q229" i="5"/>
  <c r="Q225" i="5"/>
  <c r="Q223" i="5"/>
  <c r="Q221" i="5"/>
  <c r="Q219" i="5"/>
  <c r="Q215" i="5"/>
  <c r="Q213" i="5"/>
  <c r="Q211" i="5"/>
  <c r="Q209" i="5"/>
  <c r="Q207" i="5"/>
  <c r="Q205" i="5"/>
  <c r="Q203" i="5"/>
  <c r="Q201" i="5"/>
  <c r="Q199" i="5"/>
  <c r="Q197" i="5"/>
  <c r="Q195" i="5"/>
  <c r="Q193" i="5"/>
  <c r="Q191" i="5"/>
  <c r="Q189" i="5"/>
  <c r="Q185" i="5"/>
  <c r="Q183" i="5"/>
  <c r="Q181" i="5"/>
  <c r="Q179" i="5"/>
  <c r="Q177" i="5"/>
  <c r="Q175" i="5"/>
  <c r="BK261" i="5"/>
  <c r="BK259" i="5"/>
  <c r="BK257" i="5"/>
  <c r="BK255" i="5"/>
  <c r="BK253" i="5"/>
  <c r="BK249" i="5"/>
  <c r="BK247" i="5"/>
  <c r="BK245" i="5"/>
  <c r="BK243" i="5"/>
  <c r="BK241" i="5"/>
  <c r="BK239" i="5"/>
  <c r="BK237" i="5"/>
  <c r="BK235" i="5"/>
  <c r="BK233" i="5"/>
  <c r="BK231" i="5"/>
  <c r="BK229" i="5"/>
  <c r="BK225" i="5"/>
  <c r="BK223" i="5"/>
  <c r="BK221" i="5"/>
  <c r="BK219" i="5"/>
  <c r="BK215" i="5"/>
  <c r="BK213" i="5"/>
  <c r="BK211" i="5"/>
  <c r="BK209" i="5"/>
  <c r="BK207" i="5"/>
  <c r="BK205" i="5"/>
  <c r="BK203" i="5"/>
  <c r="BK201" i="5"/>
  <c r="BK199" i="5"/>
  <c r="BK197" i="5"/>
  <c r="BK195" i="5"/>
  <c r="BK193" i="5"/>
  <c r="BK191" i="5"/>
  <c r="BK189" i="5"/>
  <c r="BK185" i="5"/>
  <c r="BK183" i="5"/>
  <c r="BK181" i="5"/>
  <c r="BK179" i="5"/>
  <c r="BK177" i="5"/>
  <c r="BK175" i="5"/>
  <c r="CC262" i="5" l="1"/>
  <c r="BK263" i="5"/>
  <c r="Q263" i="5"/>
  <c r="W263" i="5"/>
  <c r="BN263" i="5"/>
  <c r="BM263" i="5"/>
  <c r="BK262" i="5"/>
  <c r="Q262" i="5"/>
  <c r="W262" i="5"/>
  <c r="BN262" i="5"/>
  <c r="BM262" i="5"/>
  <c r="CE263" i="5"/>
  <c r="I263" i="5"/>
  <c r="AA263" i="5"/>
  <c r="AQ263" i="5"/>
  <c r="BQ263" i="5"/>
  <c r="CG263" i="5"/>
  <c r="CE262" i="5"/>
  <c r="I262" i="5"/>
  <c r="AA262" i="5"/>
  <c r="AQ262" i="5"/>
  <c r="BQ262" i="5"/>
  <c r="CG262" i="5"/>
  <c r="AL263" i="5"/>
  <c r="M263" i="5"/>
  <c r="S263" i="5"/>
  <c r="V263" i="5"/>
  <c r="Z263" i="5"/>
  <c r="AB263" i="5"/>
  <c r="AD263" i="5"/>
  <c r="K263" i="5"/>
  <c r="AC263" i="5"/>
  <c r="CC263" i="5"/>
  <c r="AL262" i="5"/>
  <c r="M262" i="5"/>
  <c r="S262" i="5"/>
  <c r="V262" i="5"/>
  <c r="Z262" i="5"/>
  <c r="AB262" i="5"/>
  <c r="AD262" i="5"/>
  <c r="K262" i="5"/>
  <c r="AC262" i="5"/>
  <c r="CH253" i="5"/>
  <c r="CH202" i="5"/>
  <c r="CH200" i="5"/>
  <c r="CH248" i="5"/>
  <c r="CH209" i="5"/>
  <c r="CH243" i="5"/>
  <c r="CH241" i="5"/>
  <c r="CH224" i="5"/>
  <c r="CH258" i="5"/>
  <c r="CH203" i="5"/>
  <c r="CH235" i="5"/>
  <c r="CH184" i="5"/>
  <c r="CH182" i="5"/>
  <c r="CH232" i="5"/>
  <c r="CH195" i="5"/>
  <c r="CH225" i="5"/>
  <c r="CH223" i="5"/>
  <c r="CH206" i="5"/>
  <c r="CH189" i="5"/>
  <c r="CH240" i="5"/>
  <c r="CH185" i="5"/>
  <c r="CH256" i="5"/>
  <c r="CH215" i="5"/>
  <c r="CH212" i="5"/>
  <c r="CH177" i="5"/>
  <c r="CH246" i="5"/>
  <c r="CH207" i="5"/>
  <c r="CH244" i="5"/>
  <c r="CH205" i="5"/>
  <c r="CH192" i="5"/>
  <c r="CH222" i="5"/>
  <c r="CH238" i="5"/>
  <c r="CH201" i="5"/>
  <c r="CH249" i="5"/>
  <c r="CH247" i="5"/>
  <c r="CH198" i="5"/>
  <c r="CH230" i="5"/>
  <c r="CH193" i="5"/>
  <c r="CH228" i="5"/>
  <c r="CH191" i="5"/>
  <c r="CH174" i="5"/>
  <c r="CH204" i="5"/>
  <c r="CH220" i="5"/>
  <c r="CH183" i="5"/>
  <c r="CH233" i="5"/>
  <c r="CH231" i="5"/>
  <c r="CH180" i="5"/>
  <c r="CH210" i="5"/>
  <c r="CH175" i="5"/>
  <c r="CH208" i="5"/>
  <c r="CH190" i="5"/>
  <c r="CH254" i="5"/>
  <c r="CH213" i="5"/>
  <c r="CH252" i="5"/>
  <c r="CH211" i="5"/>
  <c r="CH196" i="5"/>
  <c r="CH194" i="5"/>
  <c r="CH257" i="5"/>
  <c r="CH255" i="5"/>
  <c r="CH188" i="5"/>
  <c r="CH236" i="5"/>
  <c r="CH199" i="5"/>
  <c r="CH234" i="5"/>
  <c r="CH197" i="5"/>
  <c r="CH245" i="5"/>
  <c r="CH178" i="5"/>
  <c r="CH176" i="5"/>
  <c r="CH260" i="5"/>
  <c r="CH239" i="5"/>
  <c r="CH237" i="5"/>
  <c r="CH218" i="5"/>
  <c r="CH181" i="5"/>
  <c r="CH214" i="5"/>
  <c r="CH179" i="5"/>
  <c r="CH229" i="5"/>
  <c r="CH261" i="5"/>
  <c r="CH259" i="5"/>
  <c r="CH242" i="5"/>
  <c r="CH221" i="5"/>
  <c r="CH219" i="5"/>
  <c r="CH262" i="5" l="1"/>
  <c r="CH263" i="5"/>
</calcChain>
</file>

<file path=xl/sharedStrings.xml><?xml version="1.0" encoding="utf-8"?>
<sst xmlns="http://schemas.openxmlformats.org/spreadsheetml/2006/main" count="8812" uniqueCount="211">
  <si>
    <t>CSU-Pueblo</t>
  </si>
  <si>
    <t>Univ of Denver</t>
  </si>
  <si>
    <t>Univ of Wyoming</t>
  </si>
  <si>
    <t>UC-Boulder</t>
  </si>
  <si>
    <t>UC-Law</t>
  </si>
  <si>
    <t>Colorado College</t>
  </si>
  <si>
    <t>Auraria Library</t>
  </si>
  <si>
    <t>Aurora Public Library</t>
  </si>
  <si>
    <t>Boulder Public Library</t>
  </si>
  <si>
    <t>Colorado State University</t>
  </si>
  <si>
    <t>Fort Lewis College</t>
  </si>
  <si>
    <t>Jefferson County Public Library</t>
  </si>
  <si>
    <t>Longmont Public Library</t>
  </si>
  <si>
    <t>Louisvllle Public Library</t>
  </si>
  <si>
    <t>Loveland Public Library</t>
  </si>
  <si>
    <t>Louisville Public Library</t>
  </si>
  <si>
    <t>Regis University</t>
  </si>
  <si>
    <t>UC-Colorado Springs</t>
  </si>
  <si>
    <t>UC-Health Sciences</t>
  </si>
  <si>
    <t>Univ of Northern Colorado</t>
  </si>
  <si>
    <t>Borrows:</t>
  </si>
  <si>
    <t>Lends:</t>
  </si>
  <si>
    <t>TOTAL</t>
  </si>
  <si>
    <t>Arapahoe Library</t>
  </si>
  <si>
    <t>Basalt Regional Library</t>
  </si>
  <si>
    <t>Bud Werner Library</t>
  </si>
  <si>
    <t>Colorado Christian Univ</t>
  </si>
  <si>
    <t>Colorado Mesa University</t>
  </si>
  <si>
    <t>Adams State University</t>
  </si>
  <si>
    <t>Eagle Valley Library</t>
  </si>
  <si>
    <t>Grand County Library</t>
  </si>
  <si>
    <t>Gunnison Public Library</t>
  </si>
  <si>
    <t>Garfield County Public Library</t>
  </si>
  <si>
    <t>Marmot Library Network</t>
  </si>
  <si>
    <t>Maime Doud Library</t>
  </si>
  <si>
    <t>Mesa County Public Library</t>
  </si>
  <si>
    <t>Pitkin County Public Library</t>
  </si>
  <si>
    <t>Poudre River Public Library</t>
  </si>
  <si>
    <t>Salida Regional Library</t>
  </si>
  <si>
    <t>Summit County Library</t>
  </si>
  <si>
    <t>Vail Public Library</t>
  </si>
  <si>
    <t>Univ of Denver-Law</t>
  </si>
  <si>
    <t>Wilkinson Public Library</t>
  </si>
  <si>
    <t>MOBIUS TOTAL</t>
  </si>
  <si>
    <t>Prospector TOTAL</t>
  </si>
  <si>
    <t>PROSPECTOR LIBRARIES</t>
  </si>
  <si>
    <t>MOBIUS LIBRARIES</t>
  </si>
  <si>
    <t>A.T.Still University</t>
  </si>
  <si>
    <t>Avila University</t>
  </si>
  <si>
    <t>Baptist Bible College</t>
  </si>
  <si>
    <t>Christian County Library</t>
  </si>
  <si>
    <t>Central Methodist University</t>
  </si>
  <si>
    <t>Columbia College</t>
  </si>
  <si>
    <t>Conception Abbey</t>
  </si>
  <si>
    <t>Concordia Seminary</t>
  </si>
  <si>
    <t>Cottey College</t>
  </si>
  <si>
    <t>Covenant Theological</t>
  </si>
  <si>
    <t>Crowder College</t>
  </si>
  <si>
    <t>Culver-Stockton</t>
  </si>
  <si>
    <t>Drury University</t>
  </si>
  <si>
    <t>East Central College</t>
  </si>
  <si>
    <t>Evangel University</t>
  </si>
  <si>
    <t>Fontbonne University</t>
  </si>
  <si>
    <t>Goldfarb School of Nursing</t>
  </si>
  <si>
    <t>Hannibal-LaGrange</t>
  </si>
  <si>
    <t>Harris-Stowe State University</t>
  </si>
  <si>
    <t>Jefferson College</t>
  </si>
  <si>
    <t>Kansas City Art Institute</t>
  </si>
  <si>
    <t>Kenrick-Glennon</t>
  </si>
  <si>
    <t>Lincoln University</t>
  </si>
  <si>
    <t>Lindenwood University</t>
  </si>
  <si>
    <t>Logan University</t>
  </si>
  <si>
    <t>Maryville University</t>
  </si>
  <si>
    <t>Metropolitan-Blue River</t>
  </si>
  <si>
    <t>Metropolitan-Bus &amp; Tech</t>
  </si>
  <si>
    <t>Metropolitan-Longview</t>
  </si>
  <si>
    <t>Metropolitan-Penn Valley</t>
  </si>
  <si>
    <t>Midwestern Baptist</t>
  </si>
  <si>
    <t>Mineral Area College</t>
  </si>
  <si>
    <t>Missouri Baptist</t>
  </si>
  <si>
    <t>Missouri Botanical Gardens</t>
  </si>
  <si>
    <t>Missouri History Museum</t>
  </si>
  <si>
    <t>Missouri River Regional</t>
  </si>
  <si>
    <t>Missouri Southern</t>
  </si>
  <si>
    <t>Missouri State Library</t>
  </si>
  <si>
    <t>Missouri State University</t>
  </si>
  <si>
    <t>Missouri S &amp; T</t>
  </si>
  <si>
    <t>Missouri Valley College</t>
  </si>
  <si>
    <t>Missouri Western</t>
  </si>
  <si>
    <t>Moberly Area CC</t>
  </si>
  <si>
    <t>North Central MO College</t>
  </si>
  <si>
    <t>Northwest MO State</t>
  </si>
  <si>
    <t>Ozarks Technical CC</t>
  </si>
  <si>
    <t>Park University</t>
  </si>
  <si>
    <t>Rockhurst University</t>
  </si>
  <si>
    <t>Saint Paul Sch of Theol</t>
  </si>
  <si>
    <t>Saint Louis University</t>
  </si>
  <si>
    <t>Southeast MO State</t>
  </si>
  <si>
    <t>Southwest Baptist</t>
  </si>
  <si>
    <t>Springfield-Greene County</t>
  </si>
  <si>
    <t>St. Charles CC</t>
  </si>
  <si>
    <t>St. Louis Art Museum</t>
  </si>
  <si>
    <t>St. Louis Coll of Pharm</t>
  </si>
  <si>
    <t>St. Louis CC</t>
  </si>
  <si>
    <t>State Fair CC</t>
  </si>
  <si>
    <t>State Technical College</t>
  </si>
  <si>
    <t>Stephens College</t>
  </si>
  <si>
    <t>Three Rivers CC</t>
  </si>
  <si>
    <t>Truman State University</t>
  </si>
  <si>
    <t>Tulsa City-County Library</t>
  </si>
  <si>
    <t>Univ. of Central MO</t>
  </si>
  <si>
    <t>University of Missouri</t>
  </si>
  <si>
    <t>MU-HSL</t>
  </si>
  <si>
    <t>MU Law</t>
  </si>
  <si>
    <t>UM-Kansas City</t>
  </si>
  <si>
    <t>UM-Kansas City Law</t>
  </si>
  <si>
    <t>UM-St. Louis</t>
  </si>
  <si>
    <t>Washington University</t>
  </si>
  <si>
    <t>Webster/Eden</t>
  </si>
  <si>
    <t>Westminster College</t>
  </si>
  <si>
    <t xml:space="preserve">William Jewell </t>
  </si>
  <si>
    <t>William Woods</t>
  </si>
  <si>
    <t>Central Methodist</t>
  </si>
  <si>
    <t>Goldfarb Sch of Nursing</t>
  </si>
  <si>
    <t>Harris-Stow State Univ</t>
  </si>
  <si>
    <t>Metropolitan-Maple Woods</t>
  </si>
  <si>
    <t>Missouri Botanical</t>
  </si>
  <si>
    <t>University of Central MO</t>
  </si>
  <si>
    <t>Webster Univ/Eden Theol</t>
  </si>
  <si>
    <t>William Jewell</t>
  </si>
  <si>
    <t>William Woods Univ</t>
  </si>
  <si>
    <t>Colorado Mountain</t>
  </si>
  <si>
    <t>Mamie Doud Library</t>
  </si>
  <si>
    <t>MOBIUS-Prospector Borrowing &amp; Lending</t>
  </si>
  <si>
    <t>MU-Health Sciences</t>
  </si>
  <si>
    <t>Nazarene Theological Seminary</t>
  </si>
  <si>
    <t>Ozark Christian College</t>
  </si>
  <si>
    <t>Southwestern Baptist Theological Seminary</t>
  </si>
  <si>
    <t>Western Univ Library</t>
  </si>
  <si>
    <t>Western University Library</t>
  </si>
  <si>
    <t>Nazarene Theological Sem</t>
  </si>
  <si>
    <t>Southwestern Baptist Theol Sem</t>
  </si>
  <si>
    <t>Saint Paul School of Theology</t>
  </si>
  <si>
    <t>Southwest Baptist University</t>
  </si>
  <si>
    <t>Missouri Southern State University</t>
  </si>
  <si>
    <t>Ozarks Technical Community College</t>
  </si>
  <si>
    <t>Northwest Missouri State University</t>
  </si>
  <si>
    <t>North Central Missouri College</t>
  </si>
  <si>
    <t>Covenant Theological Seminary</t>
  </si>
  <si>
    <t xml:space="preserve"> </t>
  </si>
  <si>
    <t>Culver-Stockton College</t>
  </si>
  <si>
    <t>Hannibal-LaGrange University</t>
  </si>
  <si>
    <t>Kenrick-Glennon Theological Seminary</t>
  </si>
  <si>
    <t>Midwestern Baptist Theological Seminary</t>
  </si>
  <si>
    <t>Missouri Baptist University</t>
  </si>
  <si>
    <t>Missouri Botanical Garden</t>
  </si>
  <si>
    <t>Missouri River Regional Library</t>
  </si>
  <si>
    <t>Missouri University of Science &amp; Technology</t>
  </si>
  <si>
    <t>Missouri Western State University</t>
  </si>
  <si>
    <t>Moberly Area Community College</t>
  </si>
  <si>
    <t>Southeast Missouri State University</t>
  </si>
  <si>
    <t>Springfield-Greene County Library</t>
  </si>
  <si>
    <t>St. Charles Community College</t>
  </si>
  <si>
    <t>St. Louis College of Pharmacy</t>
  </si>
  <si>
    <t>St. Louis Community College</t>
  </si>
  <si>
    <t>State Fair Community College</t>
  </si>
  <si>
    <t>Three Rivers Community College</t>
  </si>
  <si>
    <t>University of Central Missouri</t>
  </si>
  <si>
    <t>University of Missouri-Health Sciences</t>
  </si>
  <si>
    <t>University of Missouri Law</t>
  </si>
  <si>
    <t>University of Missouri-Kansas City</t>
  </si>
  <si>
    <t>University of Missouri-Kansas City Law</t>
  </si>
  <si>
    <t>University of Missouri-St. Louis</t>
  </si>
  <si>
    <t>William Jewell College</t>
  </si>
  <si>
    <t>William Woods University</t>
  </si>
  <si>
    <t>Webster Univ/Eden Theological Seminary</t>
  </si>
  <si>
    <t>Colorado Christian University</t>
  </si>
  <si>
    <t>Colorado State University-Pueblo</t>
  </si>
  <si>
    <t>University of Colorado-Boulder</t>
  </si>
  <si>
    <t>University of Colorado-Colorado Springs</t>
  </si>
  <si>
    <t>University of Colorado-Health Sciences</t>
  </si>
  <si>
    <t>University of Colorado-Law</t>
  </si>
  <si>
    <t>University of Denver</t>
  </si>
  <si>
    <t>University of Denver-Law</t>
  </si>
  <si>
    <t>University of Northern Colorado</t>
  </si>
  <si>
    <t>University of Wyoming</t>
  </si>
  <si>
    <t>A.T. Still University</t>
  </si>
  <si>
    <t>Kansas City University</t>
  </si>
  <si>
    <t>Palmer College of Chiropractic</t>
  </si>
  <si>
    <t>West Des Moines Public Library</t>
  </si>
  <si>
    <t>Palmer College of Chirorpractic</t>
  </si>
  <si>
    <t>Metropolitan-Business &amp; Technology</t>
  </si>
  <si>
    <t>Altoona Public Library</t>
  </si>
  <si>
    <t>Boulder, Louisville, Broomfield</t>
  </si>
  <si>
    <t>Colorado Publications Library</t>
  </si>
  <si>
    <t>Lafayette Pubic Library</t>
  </si>
  <si>
    <t>Lafayette Public Library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</si>
  <si>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</si>
  <si>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</si>
  <si>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</si>
  <si>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</si>
  <si>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</si>
  <si>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</si>
  <si>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</si>
  <si>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</si>
  <si>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</si>
  <si>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</si>
  <si>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</si>
  <si>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</si>
  <si>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Fiscal Year-to-Date 2017-2018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</si>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</sst>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41" fontId="1" fillId="0" borderId="0" xfId="0" applyNumberFormat="1" applyFont="1" applyFill="1"/>
    <xf numFmtId="41" fontId="0" fillId="0" borderId="1" xfId="0" applyNumberFormat="1" applyFont="1" applyFill="1" applyBorder="1"/>
    <xf numFmtId="41" fontId="0" fillId="0" borderId="1" xfId="0" applyNumberFormat="1" applyFont="1" applyFill="1" applyBorder="1" applyAlignment="1">
      <alignment textRotation="90"/>
    </xf>
    <xf numFmtId="41" fontId="0" fillId="0" borderId="2" xfId="0" applyNumberFormat="1" applyFont="1" applyFill="1" applyBorder="1" applyAlignment="1">
      <alignment textRotation="90"/>
    </xf>
    <xf numFmtId="41" fontId="0" fillId="0" borderId="11" xfId="0" applyNumberFormat="1" applyFont="1" applyFill="1" applyBorder="1" applyAlignment="1">
      <alignment textRotation="90"/>
    </xf>
    <xf numFmtId="41" fontId="0" fillId="0" borderId="12" xfId="0" applyNumberFormat="1" applyFont="1" applyFill="1" applyBorder="1" applyAlignment="1">
      <alignment textRotation="90"/>
    </xf>
    <xf numFmtId="41" fontId="0" fillId="0" borderId="4" xfId="0" applyNumberFormat="1" applyFont="1" applyFill="1" applyBorder="1" applyAlignment="1">
      <alignment textRotation="90"/>
    </xf>
    <xf numFmtId="41" fontId="0" fillId="0" borderId="0" xfId="0" applyNumberFormat="1" applyFont="1" applyFill="1"/>
    <xf numFmtId="41" fontId="0" fillId="2" borderId="1" xfId="0" applyNumberFormat="1" applyFont="1" applyFill="1" applyBorder="1"/>
    <xf numFmtId="41" fontId="0" fillId="2" borderId="2" xfId="0" applyNumberFormat="1" applyFont="1" applyFill="1" applyBorder="1"/>
    <xf numFmtId="41" fontId="0" fillId="2" borderId="6" xfId="0" applyNumberFormat="1" applyFont="1" applyFill="1" applyBorder="1"/>
    <xf numFmtId="41" fontId="0" fillId="2" borderId="4" xfId="0" applyNumberFormat="1" applyFont="1" applyFill="1" applyBorder="1"/>
    <xf numFmtId="41" fontId="0" fillId="0" borderId="2" xfId="0" applyNumberFormat="1" applyFont="1" applyFill="1" applyBorder="1"/>
    <xf numFmtId="41" fontId="0" fillId="0" borderId="6" xfId="0" applyNumberFormat="1" applyFont="1" applyFill="1" applyBorder="1"/>
    <xf numFmtId="41" fontId="0" fillId="0" borderId="4" xfId="0" applyNumberFormat="1" applyFont="1" applyFill="1" applyBorder="1"/>
    <xf numFmtId="41" fontId="0" fillId="0" borderId="0" xfId="0" applyNumberFormat="1" applyFont="1" applyFill="1" applyBorder="1"/>
    <xf numFmtId="41" fontId="0" fillId="0" borderId="17" xfId="0" applyNumberFormat="1" applyFont="1" applyFill="1" applyBorder="1"/>
    <xf numFmtId="41" fontId="0" fillId="0" borderId="22" xfId="0" applyNumberFormat="1" applyFont="1" applyFill="1" applyBorder="1"/>
    <xf numFmtId="41" fontId="0" fillId="2" borderId="5" xfId="0" applyNumberFormat="1" applyFont="1" applyFill="1" applyBorder="1"/>
    <xf numFmtId="41" fontId="0" fillId="2" borderId="23" xfId="0" applyNumberFormat="1" applyFont="1" applyFill="1" applyBorder="1"/>
    <xf numFmtId="41" fontId="0" fillId="2" borderId="15" xfId="0" applyNumberFormat="1" applyFont="1" applyFill="1" applyBorder="1"/>
    <xf numFmtId="41" fontId="0" fillId="0" borderId="16" xfId="0" applyNumberFormat="1" applyFont="1" applyFill="1" applyBorder="1"/>
    <xf numFmtId="41" fontId="0" fillId="0" borderId="14" xfId="0" applyNumberFormat="1" applyFont="1" applyFill="1" applyBorder="1"/>
    <xf numFmtId="41" fontId="0" fillId="0" borderId="14" xfId="0" applyNumberFormat="1" applyFont="1" applyFill="1" applyBorder="1" applyAlignment="1">
      <alignment textRotation="90"/>
    </xf>
    <xf numFmtId="41" fontId="0" fillId="0" borderId="20" xfId="0" applyNumberFormat="1" applyFont="1" applyFill="1" applyBorder="1" applyAlignment="1">
      <alignment textRotation="90"/>
    </xf>
    <xf numFmtId="41" fontId="0" fillId="0" borderId="7" xfId="0" applyNumberFormat="1" applyFont="1" applyFill="1" applyBorder="1" applyAlignment="1">
      <alignment textRotation="90"/>
    </xf>
    <xf numFmtId="41" fontId="0" fillId="0" borderId="8" xfId="0" applyNumberFormat="1" applyFont="1" applyFill="1" applyBorder="1" applyAlignment="1">
      <alignment textRotation="90"/>
    </xf>
    <xf numFmtId="41" fontId="0" fillId="0" borderId="3" xfId="0" applyNumberFormat="1" applyFont="1" applyFill="1" applyBorder="1"/>
    <xf numFmtId="41" fontId="0" fillId="2" borderId="13" xfId="0" applyNumberFormat="1" applyFont="1" applyFill="1" applyBorder="1"/>
    <xf numFmtId="41" fontId="0" fillId="2" borderId="9" xfId="0" applyNumberFormat="1" applyFont="1" applyFill="1" applyBorder="1"/>
    <xf numFmtId="41" fontId="0" fillId="0" borderId="5" xfId="0" applyNumberFormat="1" applyFont="1" applyFill="1" applyBorder="1"/>
    <xf numFmtId="41" fontId="0" fillId="0" borderId="13" xfId="0" applyNumberFormat="1" applyFont="1" applyFill="1" applyBorder="1"/>
    <xf numFmtId="41" fontId="0" fillId="0" borderId="10" xfId="0" applyNumberFormat="1" applyFont="1" applyFill="1" applyBorder="1"/>
    <xf numFmtId="41" fontId="0" fillId="0" borderId="9" xfId="0" applyNumberFormat="1" applyFont="1" applyFill="1" applyBorder="1"/>
    <xf numFmtId="41" fontId="0" fillId="0" borderId="21" xfId="0" applyNumberFormat="1" applyFont="1" applyFill="1" applyBorder="1"/>
    <xf numFmtId="41" fontId="0" fillId="0" borderId="18" xfId="0" applyNumberFormat="1" applyFont="1" applyFill="1" applyBorder="1"/>
    <xf numFmtId="41" fontId="0" fillId="0" borderId="19" xfId="0" applyNumberFormat="1" applyFont="1" applyFill="1" applyBorder="1"/>
    <xf numFmtId="41" fontId="0" fillId="2" borderId="10" xfId="0" applyNumberFormat="1" applyFont="1" applyFill="1" applyBorder="1"/>
    <xf numFmtId="41" fontId="0" fillId="0" borderId="6" xfId="0" applyNumberFormat="1" applyFont="1" applyFill="1" applyBorder="1" applyAlignment="1">
      <alignment textRotation="90"/>
    </xf>
    <xf numFmtId="49" fontId="1" fillId="0" borderId="0" xfId="0" applyNumberFormat="1" applyFont="1" applyFill="1"/>
    <xf numFmtId="41" fontId="0" fillId="2" borderId="22" xfId="0" applyNumberFormat="1" applyFont="1" applyFill="1" applyBorder="1"/>
    <xf numFmtId="41" fontId="0" fillId="2" borderId="24" xfId="0" applyNumberFormat="1" applyFont="1" applyFill="1" applyBorder="1"/>
    <xf numFmtId="41" fontId="0" fillId="0" borderId="25" xfId="0" applyNumberFormat="1" applyFont="1" applyFill="1" applyBorder="1"/>
    <xf numFmtId="41" fontId="0" fillId="2" borderId="1" xfId="0" quotePrefix="1" applyNumberFormat="1" applyFont="1" applyFill="1" applyBorder="1"/>
    <xf numFmtId="41" fontId="0" fillId="0" borderId="1" xfId="0" quotePrefix="1" applyNumberFormat="1" applyFont="1" applyFill="1" applyBorder="1"/>
    <xf numFmtId="41" fontId="0" fillId="2" borderId="6" xfId="0" quotePrefix="1" applyNumberFormat="1" applyFont="1" applyFill="1" applyBorder="1"/>
    <xf numFmtId="41" fontId="0" fillId="0" borderId="6" xfId="0" quotePrefix="1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2P%20FY17-18/LANCE%20P2P%20Borrowing%20&amp;%20Lending%20Statistics%20FY17-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2P%20FY17-18/Explore%20P2P%20Borrowing%20&amp;%20Lending%20Statistics%20FY17-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2P%20FY17-18/Galahad%20P2P%20Borrowing%20&amp;%20Lending%20Statistics%20FY17-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P2P%20FY17-18/MRRL%20P2P%20Borrowing%20&amp;%20Lending%20Statistics%20FY17-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P2P%20FY17-18/MERLIN%20P2P%20Borrowing%20&amp;%20Lending%20Statistics%20FY17-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P2P%20FY17-18/Palmer%20P2P%20Borrowing%20&amp;%20Lending%20Statistics%20FY17-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P2P%20FY17-18/SLU%20P2P%20Borrowing%20&amp;%20Lending%20Statistics%20FY17-18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P2P%20FY17-18/SWBTS%20P2P%20Borrowing%20&amp;%20Lending%20Statistics%20FY17-1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P2P%20FY17-18/Tulsa%20P2P%20Borrowing%20&amp;%20Lending%20Statistics%20FY17-18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P2P%20FY17-18/WashU%20P2P%20Borrowing%20&amp;%20Lending%20Statistics%20FY17-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P2P%20FY17-18/WDMP%20P2P%20Borrowing%20&amp;%20Lending%20Statistics%20FY17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2P%20FY17-18/KC%20P2P%20Borrowing%20&amp;%20Lending%20Statistics%20FY17-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2P%20FY17-18/SWAN%20P2P%20Borrowing%20&amp;%20Lending%20Statistics%20FY17-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2P%20FY17-18/Quest%20P2P%20Borrowing%20&amp;%20Lending%20Statistics%20FY17-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2P%20FY17-18/COOL%20P2P%20Borrowing%20&amp;%20Lending%20Statistics%20FY17-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2P%20FY17-18/Arthur%20P2P%20Borrowing%20&amp;%20Lending%20Statistics%20FY17-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2P%20FY17-18/Towers%20P2P%20Borrowing%20&amp;%20Lending%20Statistics%20FY17-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2P%20FY17-18/Bridges%20P2P%20Borrowing%20&amp;%20Lending%20Statistics%20FY17-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2P%20FY17-18/Archway%20P2P%20Borrowing%20&amp;%20Lending%20Statistics%20FY1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May"/>
      <sheetName val="Jun"/>
    </sheetNames>
    <sheetDataSet>
      <sheetData sheetId="0">
        <row r="3">
          <cell r="I3">
            <v>0</v>
          </cell>
          <cell r="J3"/>
          <cell r="K3">
            <v>0</v>
          </cell>
          <cell r="L3"/>
          <cell r="M3">
            <v>0</v>
          </cell>
          <cell r="N3"/>
          <cell r="O3"/>
          <cell r="P3"/>
          <cell r="Q3"/>
          <cell r="R3"/>
          <cell r="S3"/>
          <cell r="T3"/>
          <cell r="U3"/>
          <cell r="V3">
            <v>0</v>
          </cell>
          <cell r="W3"/>
          <cell r="X3"/>
          <cell r="Y3"/>
          <cell r="Z3">
            <v>1</v>
          </cell>
          <cell r="AA3">
            <v>1</v>
          </cell>
          <cell r="AB3"/>
          <cell r="AC3">
            <v>1</v>
          </cell>
          <cell r="AD3">
            <v>0</v>
          </cell>
          <cell r="AE3">
            <v>0</v>
          </cell>
          <cell r="AF3"/>
          <cell r="AG3"/>
          <cell r="AH3"/>
          <cell r="AI3"/>
          <cell r="AJ3"/>
          <cell r="AK3">
            <v>0</v>
          </cell>
          <cell r="AL3"/>
          <cell r="AM3"/>
          <cell r="AN3"/>
          <cell r="AO3"/>
          <cell r="AP3"/>
          <cell r="AQ3"/>
          <cell r="AR3"/>
          <cell r="AS3"/>
          <cell r="AT3"/>
          <cell r="AU3"/>
          <cell r="AV3"/>
          <cell r="AW3"/>
          <cell r="AX3"/>
          <cell r="AY3"/>
          <cell r="AZ3">
            <v>0</v>
          </cell>
          <cell r="BA3"/>
          <cell r="BB3"/>
          <cell r="BC3"/>
        </row>
        <row r="4">
          <cell r="I4">
            <v>0</v>
          </cell>
          <cell r="J4"/>
          <cell r="K4">
            <v>1</v>
          </cell>
          <cell r="L4"/>
          <cell r="M4">
            <v>1</v>
          </cell>
          <cell r="N4"/>
          <cell r="O4"/>
          <cell r="P4"/>
          <cell r="Q4"/>
          <cell r="R4"/>
          <cell r="S4"/>
          <cell r="T4"/>
          <cell r="U4"/>
          <cell r="V4">
            <v>0</v>
          </cell>
          <cell r="W4"/>
          <cell r="X4"/>
          <cell r="Y4"/>
          <cell r="Z4">
            <v>0</v>
          </cell>
          <cell r="AA4">
            <v>0</v>
          </cell>
          <cell r="AB4"/>
          <cell r="AC4">
            <v>0</v>
          </cell>
          <cell r="AD4">
            <v>2</v>
          </cell>
          <cell r="AE4">
            <v>1</v>
          </cell>
          <cell r="AF4"/>
          <cell r="AG4"/>
          <cell r="AH4"/>
          <cell r="AI4"/>
          <cell r="AJ4"/>
          <cell r="AK4">
            <v>0</v>
          </cell>
          <cell r="AL4"/>
          <cell r="AM4"/>
          <cell r="AN4"/>
          <cell r="AO4"/>
          <cell r="AP4"/>
          <cell r="AQ4"/>
          <cell r="AR4"/>
          <cell r="AS4"/>
          <cell r="AT4"/>
          <cell r="AU4"/>
          <cell r="AV4"/>
          <cell r="AW4"/>
          <cell r="AX4"/>
          <cell r="AY4"/>
          <cell r="AZ4">
            <v>0</v>
          </cell>
          <cell r="BA4"/>
          <cell r="BB4"/>
          <cell r="BC4"/>
        </row>
        <row r="5">
          <cell r="I5">
            <v>0</v>
          </cell>
          <cell r="J5"/>
          <cell r="K5">
            <v>0</v>
          </cell>
          <cell r="L5"/>
          <cell r="M5">
            <v>0</v>
          </cell>
          <cell r="N5"/>
          <cell r="O5"/>
          <cell r="P5"/>
          <cell r="Q5"/>
          <cell r="R5"/>
          <cell r="S5"/>
          <cell r="T5"/>
          <cell r="U5"/>
          <cell r="V5">
            <v>0</v>
          </cell>
          <cell r="W5"/>
          <cell r="X5"/>
          <cell r="Y5"/>
          <cell r="Z5">
            <v>0</v>
          </cell>
          <cell r="AA5">
            <v>0</v>
          </cell>
          <cell r="AB5"/>
          <cell r="AC5">
            <v>0</v>
          </cell>
          <cell r="AD5">
            <v>0</v>
          </cell>
          <cell r="AE5">
            <v>0</v>
          </cell>
          <cell r="AF5"/>
          <cell r="AG5"/>
          <cell r="AH5"/>
          <cell r="AI5"/>
          <cell r="AJ5"/>
          <cell r="AK5">
            <v>2</v>
          </cell>
          <cell r="AL5"/>
          <cell r="AM5"/>
          <cell r="AN5"/>
          <cell r="AO5"/>
          <cell r="AP5"/>
          <cell r="AQ5"/>
          <cell r="AR5"/>
          <cell r="AS5"/>
          <cell r="AT5"/>
          <cell r="AU5"/>
          <cell r="AV5"/>
          <cell r="AW5"/>
          <cell r="AX5"/>
          <cell r="AY5"/>
          <cell r="AZ5">
            <v>0</v>
          </cell>
          <cell r="BA5"/>
          <cell r="BB5"/>
          <cell r="BC5"/>
        </row>
        <row r="6">
          <cell r="I6">
            <v>0</v>
          </cell>
          <cell r="J6"/>
          <cell r="K6">
            <v>0</v>
          </cell>
          <cell r="L6"/>
          <cell r="M6">
            <v>0</v>
          </cell>
          <cell r="N6"/>
          <cell r="O6"/>
          <cell r="P6"/>
          <cell r="Q6"/>
          <cell r="R6"/>
          <cell r="S6"/>
          <cell r="T6"/>
          <cell r="U6"/>
          <cell r="V6">
            <v>0</v>
          </cell>
          <cell r="W6"/>
          <cell r="X6"/>
          <cell r="Y6"/>
          <cell r="Z6">
            <v>0</v>
          </cell>
          <cell r="AA6">
            <v>0</v>
          </cell>
          <cell r="AB6"/>
          <cell r="AC6">
            <v>0</v>
          </cell>
          <cell r="AD6">
            <v>0</v>
          </cell>
          <cell r="AE6">
            <v>0</v>
          </cell>
          <cell r="AF6"/>
          <cell r="AG6"/>
          <cell r="AH6"/>
          <cell r="AI6"/>
          <cell r="AJ6"/>
          <cell r="AK6">
            <v>0</v>
          </cell>
          <cell r="AL6"/>
          <cell r="AM6"/>
          <cell r="AN6"/>
          <cell r="AO6"/>
          <cell r="AP6"/>
          <cell r="AQ6"/>
          <cell r="AR6"/>
          <cell r="AS6"/>
          <cell r="AT6"/>
          <cell r="AU6"/>
          <cell r="AV6"/>
          <cell r="AW6"/>
          <cell r="AX6"/>
          <cell r="AY6"/>
          <cell r="AZ6">
            <v>0</v>
          </cell>
          <cell r="BA6"/>
          <cell r="BB6"/>
          <cell r="BC6"/>
        </row>
        <row r="7">
          <cell r="I7">
            <v>0</v>
          </cell>
          <cell r="J7"/>
          <cell r="K7">
            <v>0</v>
          </cell>
          <cell r="L7"/>
          <cell r="M7">
            <v>0</v>
          </cell>
          <cell r="N7"/>
          <cell r="O7"/>
          <cell r="P7"/>
          <cell r="Q7"/>
          <cell r="R7"/>
          <cell r="S7"/>
          <cell r="T7"/>
          <cell r="U7"/>
          <cell r="V7">
            <v>0</v>
          </cell>
          <cell r="W7"/>
          <cell r="X7"/>
          <cell r="Y7"/>
          <cell r="Z7">
            <v>0</v>
          </cell>
          <cell r="AA7">
            <v>0</v>
          </cell>
          <cell r="AB7"/>
          <cell r="AC7">
            <v>0</v>
          </cell>
          <cell r="AD7">
            <v>0</v>
          </cell>
          <cell r="AE7">
            <v>0</v>
          </cell>
          <cell r="AF7"/>
          <cell r="AG7"/>
          <cell r="AH7"/>
          <cell r="AI7"/>
          <cell r="AJ7"/>
          <cell r="AK7">
            <v>0</v>
          </cell>
          <cell r="AL7"/>
          <cell r="AM7"/>
          <cell r="AN7"/>
          <cell r="AO7"/>
          <cell r="AP7"/>
          <cell r="AQ7"/>
          <cell r="AR7"/>
          <cell r="AS7"/>
          <cell r="AT7"/>
          <cell r="AU7"/>
          <cell r="AV7"/>
          <cell r="AW7"/>
          <cell r="AX7"/>
          <cell r="AY7"/>
          <cell r="AZ7">
            <v>0</v>
          </cell>
          <cell r="BA7"/>
          <cell r="BB7"/>
          <cell r="BC7"/>
        </row>
        <row r="8">
          <cell r="I8">
            <v>0</v>
          </cell>
          <cell r="J8"/>
          <cell r="K8">
            <v>0</v>
          </cell>
          <cell r="L8"/>
          <cell r="M8">
            <v>1</v>
          </cell>
          <cell r="N8"/>
          <cell r="O8"/>
          <cell r="P8"/>
          <cell r="Q8"/>
          <cell r="R8"/>
          <cell r="S8"/>
          <cell r="T8"/>
          <cell r="U8"/>
          <cell r="V8">
            <v>1</v>
          </cell>
          <cell r="W8"/>
          <cell r="X8"/>
          <cell r="Y8"/>
          <cell r="Z8">
            <v>2</v>
          </cell>
          <cell r="AA8">
            <v>0</v>
          </cell>
          <cell r="AB8"/>
          <cell r="AC8">
            <v>0</v>
          </cell>
          <cell r="AD8">
            <v>0</v>
          </cell>
          <cell r="AE8">
            <v>0</v>
          </cell>
          <cell r="AF8"/>
          <cell r="AG8"/>
          <cell r="AH8"/>
          <cell r="AI8"/>
          <cell r="AJ8"/>
          <cell r="AK8">
            <v>0</v>
          </cell>
          <cell r="AL8"/>
          <cell r="AM8"/>
          <cell r="AN8"/>
          <cell r="AO8"/>
          <cell r="AP8"/>
          <cell r="AQ8"/>
          <cell r="AR8"/>
          <cell r="AS8"/>
          <cell r="AT8"/>
          <cell r="AU8"/>
          <cell r="AV8"/>
          <cell r="AW8"/>
          <cell r="AX8"/>
          <cell r="AY8"/>
          <cell r="AZ8">
            <v>0</v>
          </cell>
          <cell r="BA8"/>
          <cell r="BB8"/>
          <cell r="BC8"/>
        </row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/>
          <cell r="C11"/>
          <cell r="D11"/>
          <cell r="E11"/>
          <cell r="F11"/>
          <cell r="G11"/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/>
          <cell r="C13"/>
          <cell r="D13"/>
          <cell r="E13"/>
          <cell r="F13"/>
          <cell r="G13"/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/>
          <cell r="C15"/>
          <cell r="D15"/>
          <cell r="E15"/>
          <cell r="F15"/>
          <cell r="G15"/>
        </row>
        <row r="16">
          <cell r="B16"/>
          <cell r="C16"/>
          <cell r="D16"/>
          <cell r="E16"/>
          <cell r="F16"/>
          <cell r="G16"/>
        </row>
        <row r="17">
          <cell r="B17"/>
          <cell r="C17"/>
          <cell r="D17"/>
          <cell r="E17"/>
          <cell r="F17"/>
          <cell r="G17"/>
        </row>
        <row r="18">
          <cell r="B18"/>
          <cell r="C18"/>
          <cell r="D18"/>
          <cell r="E18"/>
          <cell r="F18"/>
          <cell r="G18"/>
        </row>
        <row r="19">
          <cell r="B19"/>
          <cell r="C19"/>
          <cell r="D19"/>
          <cell r="E19"/>
          <cell r="F19"/>
          <cell r="G19"/>
        </row>
        <row r="20">
          <cell r="B20"/>
          <cell r="C20"/>
          <cell r="D20"/>
          <cell r="E20"/>
          <cell r="F20"/>
          <cell r="G20"/>
        </row>
        <row r="21">
          <cell r="B21"/>
          <cell r="C21"/>
          <cell r="D21"/>
          <cell r="E21"/>
          <cell r="F21"/>
          <cell r="G21"/>
        </row>
        <row r="22">
          <cell r="B22"/>
          <cell r="C22"/>
          <cell r="D22"/>
          <cell r="E22"/>
          <cell r="F22"/>
          <cell r="G22"/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/>
          <cell r="C24"/>
          <cell r="D24"/>
          <cell r="E24"/>
          <cell r="F24"/>
          <cell r="G24"/>
        </row>
        <row r="25">
          <cell r="B25"/>
          <cell r="C25"/>
          <cell r="D25"/>
          <cell r="E25"/>
          <cell r="F25"/>
          <cell r="G25"/>
        </row>
        <row r="26">
          <cell r="B26"/>
          <cell r="C26"/>
          <cell r="D26"/>
          <cell r="E26"/>
          <cell r="F26"/>
          <cell r="G26"/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/>
          <cell r="C29"/>
          <cell r="D29"/>
          <cell r="E29"/>
          <cell r="F29"/>
          <cell r="G29"/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/>
          <cell r="C33"/>
          <cell r="D33"/>
          <cell r="E33"/>
          <cell r="F33"/>
          <cell r="G33"/>
        </row>
        <row r="34">
          <cell r="B34"/>
          <cell r="C34"/>
          <cell r="D34"/>
          <cell r="E34"/>
          <cell r="F34"/>
          <cell r="G34"/>
        </row>
        <row r="35">
          <cell r="B35"/>
          <cell r="C35"/>
          <cell r="D35"/>
          <cell r="E35"/>
          <cell r="F35"/>
          <cell r="G35"/>
        </row>
        <row r="36">
          <cell r="B36"/>
          <cell r="C36"/>
          <cell r="D36"/>
          <cell r="E36"/>
          <cell r="F36"/>
          <cell r="G36"/>
        </row>
        <row r="37">
          <cell r="B37"/>
          <cell r="C37"/>
          <cell r="D37"/>
          <cell r="E37"/>
          <cell r="F37"/>
          <cell r="G37"/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41">
          <cell r="B41"/>
          <cell r="C41"/>
          <cell r="D41"/>
          <cell r="E41"/>
          <cell r="F41"/>
          <cell r="G41"/>
        </row>
        <row r="42">
          <cell r="B42"/>
          <cell r="C42"/>
          <cell r="D42"/>
          <cell r="E42"/>
          <cell r="F42"/>
          <cell r="G42"/>
        </row>
        <row r="43">
          <cell r="B43"/>
          <cell r="C43"/>
          <cell r="D43"/>
          <cell r="E43"/>
          <cell r="F43"/>
          <cell r="G43"/>
        </row>
        <row r="44">
          <cell r="B44"/>
          <cell r="C44"/>
          <cell r="D44"/>
          <cell r="E44"/>
          <cell r="F44"/>
          <cell r="G44"/>
        </row>
        <row r="45">
          <cell r="B45"/>
          <cell r="C45"/>
          <cell r="D45"/>
          <cell r="E45"/>
          <cell r="F45"/>
          <cell r="G45"/>
        </row>
        <row r="46">
          <cell r="B46"/>
          <cell r="C46"/>
          <cell r="D46"/>
          <cell r="E46"/>
          <cell r="F46"/>
          <cell r="G46"/>
        </row>
        <row r="47">
          <cell r="B47"/>
          <cell r="C47"/>
          <cell r="D47"/>
          <cell r="E47"/>
          <cell r="F47"/>
          <cell r="G47"/>
        </row>
        <row r="48">
          <cell r="B48"/>
          <cell r="C48"/>
          <cell r="D48"/>
          <cell r="E48"/>
          <cell r="F48"/>
          <cell r="G48"/>
        </row>
        <row r="49">
          <cell r="B49"/>
          <cell r="C49"/>
          <cell r="D49"/>
          <cell r="E49"/>
          <cell r="F49"/>
          <cell r="G49"/>
        </row>
        <row r="50">
          <cell r="B50"/>
          <cell r="C50"/>
          <cell r="D50"/>
          <cell r="E50"/>
          <cell r="F50"/>
          <cell r="G50"/>
        </row>
        <row r="51">
          <cell r="B51"/>
          <cell r="C51"/>
          <cell r="D51"/>
          <cell r="E51"/>
          <cell r="F51"/>
          <cell r="G51"/>
        </row>
        <row r="52">
          <cell r="B52"/>
          <cell r="C52"/>
          <cell r="D52"/>
          <cell r="E52"/>
          <cell r="F52"/>
          <cell r="G52"/>
        </row>
        <row r="53">
          <cell r="B53">
            <v>0</v>
          </cell>
          <cell r="C53">
            <v>0</v>
          </cell>
          <cell r="D53">
            <v>1</v>
          </cell>
          <cell r="E53">
            <v>0</v>
          </cell>
          <cell r="F53">
            <v>0</v>
          </cell>
          <cell r="G53">
            <v>0</v>
          </cell>
        </row>
        <row r="54">
          <cell r="B54"/>
          <cell r="C54"/>
          <cell r="D54"/>
          <cell r="E54"/>
          <cell r="F54"/>
          <cell r="G54"/>
        </row>
        <row r="55">
          <cell r="B55"/>
          <cell r="C55"/>
          <cell r="D55"/>
          <cell r="E55"/>
          <cell r="F55"/>
          <cell r="G55"/>
        </row>
        <row r="56">
          <cell r="B56"/>
          <cell r="C56"/>
          <cell r="D56"/>
          <cell r="E56"/>
          <cell r="F56"/>
          <cell r="G56"/>
        </row>
      </sheetData>
      <sheetData sheetId="1">
        <row r="3">
          <cell r="I3">
            <v>1</v>
          </cell>
        </row>
      </sheetData>
      <sheetData sheetId="2">
        <row r="3">
          <cell r="I3">
            <v>0</v>
          </cell>
        </row>
      </sheetData>
      <sheetData sheetId="3">
        <row r="3">
          <cell r="I3"/>
        </row>
      </sheetData>
      <sheetData sheetId="4">
        <row r="54">
          <cell r="B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May"/>
      <sheetName val="Jun"/>
    </sheetNames>
    <sheetDataSet>
      <sheetData sheetId="0">
        <row r="3">
          <cell r="G3"/>
          <cell r="H3">
            <v>0</v>
          </cell>
          <cell r="I3">
            <v>0</v>
          </cell>
          <cell r="J3">
            <v>0</v>
          </cell>
          <cell r="K3"/>
          <cell r="L3">
            <v>0</v>
          </cell>
          <cell r="M3"/>
          <cell r="N3"/>
          <cell r="O3">
            <v>0</v>
          </cell>
          <cell r="P3">
            <v>0</v>
          </cell>
          <cell r="Q3">
            <v>0</v>
          </cell>
          <cell r="R3">
            <v>0</v>
          </cell>
          <cell r="S3"/>
          <cell r="T3"/>
          <cell r="U3"/>
          <cell r="V3"/>
          <cell r="W3">
            <v>0</v>
          </cell>
          <cell r="X3"/>
          <cell r="Y3"/>
          <cell r="Z3"/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/>
          <cell r="AH3"/>
          <cell r="AI3"/>
          <cell r="AJ3">
            <v>0</v>
          </cell>
          <cell r="AK3">
            <v>0</v>
          </cell>
          <cell r="AL3"/>
          <cell r="AM3"/>
          <cell r="AN3">
            <v>0</v>
          </cell>
          <cell r="AO3">
            <v>0</v>
          </cell>
          <cell r="AP3"/>
          <cell r="AQ3"/>
          <cell r="AR3"/>
          <cell r="AS3"/>
          <cell r="AT3">
            <v>0</v>
          </cell>
          <cell r="AU3"/>
          <cell r="AV3"/>
          <cell r="AW3"/>
          <cell r="AX3"/>
        </row>
        <row r="4">
          <cell r="G4"/>
          <cell r="H4">
            <v>0</v>
          </cell>
          <cell r="I4">
            <v>0</v>
          </cell>
          <cell r="J4">
            <v>0</v>
          </cell>
          <cell r="K4"/>
          <cell r="L4">
            <v>0</v>
          </cell>
          <cell r="M4"/>
          <cell r="N4"/>
          <cell r="O4">
            <v>0</v>
          </cell>
          <cell r="P4">
            <v>0</v>
          </cell>
          <cell r="Q4">
            <v>0</v>
          </cell>
          <cell r="R4">
            <v>0</v>
          </cell>
          <cell r="S4"/>
          <cell r="T4"/>
          <cell r="U4"/>
          <cell r="V4"/>
          <cell r="W4">
            <v>0</v>
          </cell>
          <cell r="X4"/>
          <cell r="Y4"/>
          <cell r="Z4"/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/>
          <cell r="AH4"/>
          <cell r="AI4"/>
          <cell r="AJ4">
            <v>0</v>
          </cell>
          <cell r="AK4">
            <v>0</v>
          </cell>
          <cell r="AL4"/>
          <cell r="AM4"/>
          <cell r="AN4">
            <v>0</v>
          </cell>
          <cell r="AO4">
            <v>0</v>
          </cell>
          <cell r="AP4"/>
          <cell r="AQ4"/>
          <cell r="AR4"/>
          <cell r="AS4"/>
          <cell r="AT4">
            <v>0</v>
          </cell>
          <cell r="AU4"/>
          <cell r="AV4"/>
          <cell r="AW4"/>
          <cell r="AX4"/>
        </row>
        <row r="5">
          <cell r="G5"/>
          <cell r="H5">
            <v>0</v>
          </cell>
          <cell r="I5">
            <v>0</v>
          </cell>
          <cell r="J5">
            <v>0</v>
          </cell>
          <cell r="K5"/>
          <cell r="L5">
            <v>0</v>
          </cell>
          <cell r="M5"/>
          <cell r="N5"/>
          <cell r="O5">
            <v>0</v>
          </cell>
          <cell r="P5">
            <v>0</v>
          </cell>
          <cell r="Q5">
            <v>0</v>
          </cell>
          <cell r="R5">
            <v>0</v>
          </cell>
          <cell r="S5"/>
          <cell r="T5"/>
          <cell r="U5"/>
          <cell r="V5"/>
          <cell r="W5">
            <v>0</v>
          </cell>
          <cell r="X5"/>
          <cell r="Y5"/>
          <cell r="Z5"/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/>
          <cell r="AH5"/>
          <cell r="AI5"/>
          <cell r="AJ5">
            <v>0</v>
          </cell>
          <cell r="AK5">
            <v>0</v>
          </cell>
          <cell r="AL5"/>
          <cell r="AM5"/>
          <cell r="AN5">
            <v>0</v>
          </cell>
          <cell r="AO5">
            <v>0</v>
          </cell>
          <cell r="AP5"/>
          <cell r="AQ5"/>
          <cell r="AR5"/>
          <cell r="AS5"/>
          <cell r="AT5">
            <v>0</v>
          </cell>
          <cell r="AU5"/>
          <cell r="AV5"/>
          <cell r="AW5"/>
          <cell r="AX5"/>
        </row>
        <row r="6">
          <cell r="G6"/>
          <cell r="H6">
            <v>0</v>
          </cell>
          <cell r="I6">
            <v>0</v>
          </cell>
          <cell r="J6">
            <v>0</v>
          </cell>
          <cell r="K6"/>
          <cell r="L6">
            <v>0</v>
          </cell>
          <cell r="M6"/>
          <cell r="N6"/>
          <cell r="O6">
            <v>0</v>
          </cell>
          <cell r="P6">
            <v>0</v>
          </cell>
          <cell r="Q6">
            <v>0</v>
          </cell>
          <cell r="R6">
            <v>0</v>
          </cell>
          <cell r="S6"/>
          <cell r="T6"/>
          <cell r="U6"/>
          <cell r="V6"/>
          <cell r="W6">
            <v>0</v>
          </cell>
          <cell r="X6"/>
          <cell r="Y6"/>
          <cell r="Z6"/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/>
          <cell r="AH6"/>
          <cell r="AI6"/>
          <cell r="AJ6">
            <v>1</v>
          </cell>
          <cell r="AK6">
            <v>0</v>
          </cell>
          <cell r="AL6"/>
          <cell r="AM6"/>
          <cell r="AN6">
            <v>1</v>
          </cell>
          <cell r="AO6">
            <v>0</v>
          </cell>
          <cell r="AP6"/>
          <cell r="AQ6"/>
          <cell r="AR6"/>
          <cell r="AS6"/>
          <cell r="AT6">
            <v>0</v>
          </cell>
          <cell r="AU6"/>
          <cell r="AV6"/>
          <cell r="AW6"/>
          <cell r="AX6"/>
        </row>
        <row r="8">
          <cell r="B8"/>
          <cell r="C8"/>
          <cell r="D8"/>
          <cell r="E8">
            <v>0</v>
          </cell>
        </row>
        <row r="9">
          <cell r="B9"/>
          <cell r="C9"/>
          <cell r="D9"/>
          <cell r="E9">
            <v>0</v>
          </cell>
        </row>
        <row r="10">
          <cell r="B10"/>
          <cell r="C10"/>
          <cell r="D10"/>
          <cell r="E10">
            <v>0</v>
          </cell>
        </row>
        <row r="11">
          <cell r="B11"/>
          <cell r="C11"/>
          <cell r="D11"/>
          <cell r="E11">
            <v>0</v>
          </cell>
        </row>
        <row r="12">
          <cell r="B12"/>
          <cell r="C12"/>
          <cell r="D12"/>
          <cell r="E12">
            <v>0</v>
          </cell>
        </row>
        <row r="13">
          <cell r="B13"/>
          <cell r="C13"/>
          <cell r="D13"/>
          <cell r="E13">
            <v>0</v>
          </cell>
        </row>
        <row r="14">
          <cell r="B14"/>
          <cell r="C14"/>
          <cell r="D14"/>
          <cell r="E14"/>
        </row>
        <row r="15">
          <cell r="B15"/>
          <cell r="C15"/>
          <cell r="D15"/>
          <cell r="E15">
            <v>0</v>
          </cell>
        </row>
        <row r="16">
          <cell r="B16"/>
          <cell r="C16"/>
          <cell r="D16"/>
          <cell r="E16">
            <v>0</v>
          </cell>
        </row>
        <row r="17">
          <cell r="B17"/>
          <cell r="C17"/>
          <cell r="D17"/>
          <cell r="E17">
            <v>0</v>
          </cell>
        </row>
        <row r="18">
          <cell r="B18"/>
          <cell r="C18"/>
          <cell r="D18"/>
          <cell r="E18">
            <v>0</v>
          </cell>
        </row>
        <row r="19">
          <cell r="B19"/>
          <cell r="C19"/>
          <cell r="D19"/>
          <cell r="E19">
            <v>0</v>
          </cell>
        </row>
        <row r="20">
          <cell r="B20"/>
          <cell r="C20"/>
          <cell r="D20"/>
          <cell r="E20">
            <v>0</v>
          </cell>
        </row>
        <row r="21">
          <cell r="B21"/>
          <cell r="C21"/>
          <cell r="D21"/>
          <cell r="E21">
            <v>0</v>
          </cell>
        </row>
        <row r="22">
          <cell r="B22"/>
          <cell r="C22"/>
          <cell r="D22"/>
          <cell r="E22"/>
        </row>
        <row r="23">
          <cell r="B23"/>
          <cell r="C23"/>
          <cell r="D23"/>
          <cell r="E23">
            <v>0</v>
          </cell>
        </row>
        <row r="24">
          <cell r="B24"/>
          <cell r="C24"/>
          <cell r="D24"/>
          <cell r="E24">
            <v>0</v>
          </cell>
        </row>
        <row r="25">
          <cell r="B25"/>
          <cell r="C25"/>
          <cell r="D25"/>
          <cell r="E25">
            <v>0</v>
          </cell>
        </row>
        <row r="26">
          <cell r="B26"/>
          <cell r="C26"/>
          <cell r="D26"/>
          <cell r="E26">
            <v>0</v>
          </cell>
        </row>
        <row r="27">
          <cell r="B27"/>
          <cell r="C27"/>
          <cell r="D27"/>
          <cell r="E27">
            <v>0</v>
          </cell>
        </row>
        <row r="28">
          <cell r="B28"/>
          <cell r="C28"/>
          <cell r="D28"/>
          <cell r="E28">
            <v>0</v>
          </cell>
        </row>
        <row r="29">
          <cell r="B29"/>
          <cell r="C29"/>
          <cell r="D29"/>
          <cell r="E29">
            <v>0</v>
          </cell>
        </row>
        <row r="30">
          <cell r="B30"/>
          <cell r="C30"/>
          <cell r="D30"/>
          <cell r="E30">
            <v>0</v>
          </cell>
        </row>
        <row r="31">
          <cell r="B31"/>
          <cell r="C31"/>
          <cell r="D31"/>
          <cell r="E31">
            <v>0</v>
          </cell>
        </row>
        <row r="32">
          <cell r="B32"/>
          <cell r="C32"/>
          <cell r="D32"/>
          <cell r="E32">
            <v>0</v>
          </cell>
        </row>
        <row r="33">
          <cell r="B33"/>
          <cell r="C33"/>
          <cell r="D33"/>
          <cell r="E33">
            <v>0</v>
          </cell>
        </row>
        <row r="34">
          <cell r="B34"/>
          <cell r="C34"/>
          <cell r="D34"/>
          <cell r="E34"/>
        </row>
        <row r="35">
          <cell r="B35"/>
          <cell r="C35"/>
          <cell r="D35"/>
          <cell r="E35">
            <v>0</v>
          </cell>
        </row>
        <row r="36">
          <cell r="B36"/>
          <cell r="C36"/>
          <cell r="D36"/>
          <cell r="E36">
            <v>0</v>
          </cell>
        </row>
        <row r="37">
          <cell r="B37"/>
          <cell r="C37"/>
          <cell r="D37"/>
          <cell r="E37">
            <v>1</v>
          </cell>
        </row>
        <row r="38">
          <cell r="B38"/>
          <cell r="C38"/>
          <cell r="D38"/>
          <cell r="E38">
            <v>0</v>
          </cell>
        </row>
        <row r="39">
          <cell r="B39"/>
          <cell r="C39"/>
          <cell r="D39"/>
          <cell r="E39">
            <v>0</v>
          </cell>
        </row>
        <row r="40">
          <cell r="B40"/>
          <cell r="C40"/>
          <cell r="D40"/>
          <cell r="E40">
            <v>0</v>
          </cell>
        </row>
        <row r="41">
          <cell r="B41"/>
          <cell r="C41"/>
          <cell r="D41"/>
          <cell r="E41">
            <v>0</v>
          </cell>
        </row>
        <row r="42">
          <cell r="B42"/>
          <cell r="C42"/>
          <cell r="D42"/>
          <cell r="E42">
            <v>0</v>
          </cell>
        </row>
        <row r="43">
          <cell r="B43"/>
          <cell r="C43"/>
          <cell r="D43"/>
          <cell r="E43"/>
        </row>
        <row r="44">
          <cell r="B44"/>
          <cell r="C44"/>
          <cell r="D44"/>
          <cell r="E44">
            <v>0</v>
          </cell>
        </row>
        <row r="45">
          <cell r="B45"/>
          <cell r="C45"/>
          <cell r="D45"/>
          <cell r="E45">
            <v>0</v>
          </cell>
        </row>
        <row r="46">
          <cell r="B46"/>
          <cell r="C46"/>
          <cell r="D46"/>
          <cell r="E46"/>
        </row>
        <row r="47">
          <cell r="B47"/>
          <cell r="C47"/>
          <cell r="D47"/>
          <cell r="E47">
            <v>0</v>
          </cell>
        </row>
        <row r="48">
          <cell r="B48"/>
          <cell r="C48"/>
          <cell r="D48"/>
          <cell r="E48">
            <v>0</v>
          </cell>
        </row>
        <row r="49">
          <cell r="B49"/>
          <cell r="C49"/>
          <cell r="D49"/>
          <cell r="E49">
            <v>0</v>
          </cell>
        </row>
        <row r="50">
          <cell r="B50"/>
          <cell r="C50"/>
          <cell r="D50"/>
          <cell r="E50">
            <v>0</v>
          </cell>
        </row>
        <row r="51">
          <cell r="B51"/>
          <cell r="C51"/>
          <cell r="D51"/>
          <cell r="E51">
            <v>0</v>
          </cell>
        </row>
      </sheetData>
      <sheetData sheetId="1">
        <row r="3">
          <cell r="G3"/>
        </row>
      </sheetData>
      <sheetData sheetId="2">
        <row r="3">
          <cell r="G3">
            <v>0</v>
          </cell>
        </row>
      </sheetData>
      <sheetData sheetId="3">
        <row r="3">
          <cell r="G3">
            <v>0</v>
          </cell>
        </row>
      </sheetData>
      <sheetData sheetId="4">
        <row r="3">
          <cell r="G3"/>
        </row>
      </sheetData>
      <sheetData sheetId="5">
        <row r="3">
          <cell r="G3"/>
        </row>
      </sheetData>
      <sheetData sheetId="6">
        <row r="3">
          <cell r="G3"/>
        </row>
      </sheetData>
      <sheetData sheetId="7">
        <row r="3">
          <cell r="G3">
            <v>0</v>
          </cell>
        </row>
      </sheetData>
      <sheetData sheetId="8">
        <row r="3">
          <cell r="G3">
            <v>0</v>
          </cell>
        </row>
      </sheetData>
      <sheetData sheetId="9">
        <row r="3">
          <cell r="G3">
            <v>0</v>
          </cell>
        </row>
      </sheetData>
      <sheetData sheetId="10">
        <row r="3">
          <cell r="G3"/>
        </row>
      </sheetData>
      <sheetData sheetId="11">
        <row r="3">
          <cell r="G3"/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May"/>
      <sheetName val="Jun"/>
    </sheetNames>
    <sheetDataSet>
      <sheetData sheetId="0">
        <row r="3">
          <cell r="F3">
            <v>0</v>
          </cell>
          <cell r="G3"/>
          <cell r="H3"/>
          <cell r="I3"/>
          <cell r="J3">
            <v>0</v>
          </cell>
          <cell r="K3"/>
          <cell r="L3"/>
          <cell r="M3"/>
          <cell r="N3"/>
          <cell r="O3"/>
          <cell r="P3"/>
          <cell r="Q3"/>
          <cell r="R3"/>
          <cell r="S3">
            <v>0</v>
          </cell>
          <cell r="T3"/>
          <cell r="U3"/>
          <cell r="V3"/>
          <cell r="W3">
            <v>0</v>
          </cell>
          <cell r="X3"/>
          <cell r="Y3"/>
          <cell r="Z3">
            <v>0</v>
          </cell>
          <cell r="AA3"/>
          <cell r="AB3"/>
          <cell r="AC3"/>
          <cell r="AD3"/>
          <cell r="AE3"/>
          <cell r="AF3"/>
          <cell r="AG3"/>
          <cell r="AH3"/>
          <cell r="AI3"/>
          <cell r="AJ3"/>
          <cell r="AK3"/>
          <cell r="AL3"/>
          <cell r="AM3"/>
          <cell r="AN3"/>
          <cell r="AO3"/>
          <cell r="AP3"/>
          <cell r="AQ3"/>
          <cell r="AR3"/>
          <cell r="AS3"/>
          <cell r="AT3"/>
          <cell r="AU3"/>
          <cell r="AV3"/>
          <cell r="AW3"/>
          <cell r="AX3"/>
          <cell r="AY3"/>
          <cell r="AZ3"/>
        </row>
        <row r="4">
          <cell r="F4">
            <v>4</v>
          </cell>
          <cell r="G4"/>
          <cell r="H4"/>
          <cell r="I4"/>
          <cell r="J4">
            <v>1</v>
          </cell>
          <cell r="K4"/>
          <cell r="L4"/>
          <cell r="M4"/>
          <cell r="N4"/>
          <cell r="O4"/>
          <cell r="P4"/>
          <cell r="Q4"/>
          <cell r="R4"/>
          <cell r="S4">
            <v>1</v>
          </cell>
          <cell r="T4"/>
          <cell r="U4"/>
          <cell r="V4"/>
          <cell r="W4">
            <v>4</v>
          </cell>
          <cell r="X4"/>
          <cell r="Y4"/>
          <cell r="Z4">
            <v>1</v>
          </cell>
          <cell r="AA4"/>
          <cell r="AB4"/>
          <cell r="AC4"/>
          <cell r="AD4"/>
          <cell r="AE4"/>
          <cell r="AF4"/>
          <cell r="AG4"/>
          <cell r="AH4"/>
          <cell r="AI4"/>
          <cell r="AJ4"/>
          <cell r="AK4"/>
          <cell r="AL4"/>
          <cell r="AM4"/>
          <cell r="AN4"/>
          <cell r="AO4"/>
          <cell r="AP4"/>
          <cell r="AQ4"/>
          <cell r="AR4"/>
          <cell r="AS4"/>
          <cell r="AT4"/>
          <cell r="AU4"/>
          <cell r="AV4"/>
          <cell r="AW4"/>
          <cell r="AX4"/>
          <cell r="AY4"/>
          <cell r="AZ4"/>
        </row>
        <row r="5">
          <cell r="F5">
            <v>0</v>
          </cell>
          <cell r="G5"/>
          <cell r="H5"/>
          <cell r="I5"/>
          <cell r="J5">
            <v>0</v>
          </cell>
          <cell r="K5"/>
          <cell r="L5"/>
          <cell r="M5"/>
          <cell r="N5"/>
          <cell r="O5"/>
          <cell r="P5"/>
          <cell r="Q5"/>
          <cell r="R5"/>
          <cell r="S5">
            <v>0</v>
          </cell>
          <cell r="T5"/>
          <cell r="U5"/>
          <cell r="V5"/>
          <cell r="W5">
            <v>1</v>
          </cell>
          <cell r="X5"/>
          <cell r="Y5"/>
          <cell r="Z5">
            <v>0</v>
          </cell>
          <cell r="AA5"/>
          <cell r="AB5"/>
          <cell r="AC5"/>
          <cell r="AD5"/>
          <cell r="AE5"/>
          <cell r="AF5"/>
          <cell r="AG5"/>
          <cell r="AH5"/>
          <cell r="AI5"/>
          <cell r="AJ5"/>
          <cell r="AK5"/>
          <cell r="AL5"/>
          <cell r="AM5"/>
          <cell r="AN5"/>
          <cell r="AO5"/>
          <cell r="AP5"/>
          <cell r="AQ5"/>
          <cell r="AR5"/>
          <cell r="AS5"/>
          <cell r="AT5"/>
          <cell r="AU5"/>
          <cell r="AV5"/>
          <cell r="AW5"/>
          <cell r="AX5"/>
          <cell r="AY5"/>
          <cell r="AZ5"/>
        </row>
        <row r="7">
          <cell r="B7">
            <v>0</v>
          </cell>
          <cell r="C7">
            <v>0</v>
          </cell>
          <cell r="D7">
            <v>0</v>
          </cell>
        </row>
        <row r="8">
          <cell r="B8"/>
          <cell r="C8"/>
          <cell r="D8"/>
        </row>
        <row r="9">
          <cell r="B9"/>
          <cell r="C9"/>
          <cell r="D9"/>
        </row>
        <row r="10">
          <cell r="B10"/>
          <cell r="C10"/>
          <cell r="D10"/>
        </row>
        <row r="11">
          <cell r="B11">
            <v>0</v>
          </cell>
          <cell r="C11">
            <v>0</v>
          </cell>
          <cell r="D11">
            <v>0</v>
          </cell>
        </row>
        <row r="12">
          <cell r="B12"/>
          <cell r="C12"/>
          <cell r="D12"/>
        </row>
        <row r="13">
          <cell r="B13"/>
          <cell r="C13"/>
          <cell r="D13"/>
        </row>
        <row r="14">
          <cell r="B14"/>
          <cell r="C14"/>
          <cell r="D14"/>
        </row>
        <row r="15">
          <cell r="B15"/>
          <cell r="C15"/>
          <cell r="D15"/>
        </row>
        <row r="16">
          <cell r="B16"/>
          <cell r="C16"/>
          <cell r="D16"/>
        </row>
        <row r="17">
          <cell r="B17"/>
          <cell r="C17"/>
          <cell r="D17"/>
        </row>
        <row r="18">
          <cell r="B18"/>
          <cell r="C18"/>
          <cell r="D18"/>
        </row>
        <row r="19">
          <cell r="B19"/>
          <cell r="C19"/>
          <cell r="D19"/>
        </row>
        <row r="20">
          <cell r="B20">
            <v>0</v>
          </cell>
          <cell r="C20">
            <v>0</v>
          </cell>
          <cell r="D20">
            <v>0</v>
          </cell>
        </row>
        <row r="21">
          <cell r="B21"/>
          <cell r="C21"/>
          <cell r="D21"/>
        </row>
        <row r="22">
          <cell r="B22"/>
          <cell r="C22"/>
          <cell r="D22"/>
        </row>
        <row r="23">
          <cell r="B23"/>
          <cell r="C23"/>
          <cell r="D23"/>
        </row>
        <row r="24">
          <cell r="B24">
            <v>0</v>
          </cell>
          <cell r="C24">
            <v>0</v>
          </cell>
          <cell r="D24">
            <v>0</v>
          </cell>
        </row>
        <row r="25">
          <cell r="B25"/>
          <cell r="C25"/>
          <cell r="D25"/>
        </row>
        <row r="26">
          <cell r="B26"/>
          <cell r="C26"/>
          <cell r="D26"/>
        </row>
        <row r="27">
          <cell r="B27">
            <v>0</v>
          </cell>
          <cell r="C27">
            <v>0</v>
          </cell>
          <cell r="D27">
            <v>0</v>
          </cell>
        </row>
        <row r="28">
          <cell r="A28" t="str">
            <v>9lovp</v>
          </cell>
        </row>
        <row r="29">
          <cell r="B29"/>
          <cell r="C29"/>
          <cell r="D29"/>
        </row>
        <row r="30">
          <cell r="A30" t="str">
            <v>9lvpl</v>
          </cell>
        </row>
        <row r="31">
          <cell r="B31"/>
          <cell r="C31"/>
          <cell r="D31"/>
        </row>
        <row r="32">
          <cell r="B32"/>
          <cell r="C32"/>
          <cell r="D32"/>
        </row>
        <row r="33">
          <cell r="B33"/>
          <cell r="C33"/>
          <cell r="D33"/>
        </row>
        <row r="34">
          <cell r="B34"/>
          <cell r="C34"/>
          <cell r="D34"/>
        </row>
        <row r="35">
          <cell r="B35"/>
          <cell r="C35"/>
          <cell r="D35"/>
        </row>
        <row r="36">
          <cell r="B36"/>
          <cell r="C36"/>
          <cell r="D36"/>
        </row>
        <row r="37">
          <cell r="B37"/>
          <cell r="C37"/>
          <cell r="D37"/>
        </row>
        <row r="38">
          <cell r="B38"/>
          <cell r="C38"/>
          <cell r="D38"/>
        </row>
        <row r="39">
          <cell r="B39"/>
          <cell r="C39"/>
          <cell r="D39"/>
        </row>
        <row r="40">
          <cell r="B40"/>
          <cell r="C40"/>
          <cell r="D40"/>
        </row>
        <row r="41">
          <cell r="B41"/>
          <cell r="C41"/>
          <cell r="D41"/>
        </row>
        <row r="42">
          <cell r="B42"/>
          <cell r="C42"/>
          <cell r="D42"/>
        </row>
        <row r="43">
          <cell r="B43"/>
          <cell r="C43"/>
          <cell r="D43"/>
        </row>
        <row r="44">
          <cell r="B44"/>
          <cell r="C44"/>
          <cell r="D44"/>
        </row>
        <row r="45">
          <cell r="B45"/>
          <cell r="C45"/>
          <cell r="D45"/>
        </row>
        <row r="46">
          <cell r="B46"/>
          <cell r="C46"/>
          <cell r="D46"/>
        </row>
        <row r="47">
          <cell r="B47"/>
          <cell r="C47"/>
          <cell r="D47"/>
        </row>
        <row r="48">
          <cell r="B48"/>
          <cell r="C48"/>
          <cell r="D48"/>
        </row>
        <row r="49">
          <cell r="B49"/>
          <cell r="C49"/>
          <cell r="D49"/>
        </row>
        <row r="50">
          <cell r="B50"/>
          <cell r="C50"/>
          <cell r="D50"/>
        </row>
        <row r="51">
          <cell r="B51"/>
          <cell r="C51"/>
          <cell r="D51"/>
        </row>
        <row r="52">
          <cell r="B52"/>
          <cell r="C52"/>
          <cell r="D52"/>
        </row>
        <row r="53">
          <cell r="B53"/>
          <cell r="C53"/>
          <cell r="D53"/>
        </row>
      </sheetData>
      <sheetData sheetId="1">
        <row r="3">
          <cell r="F3">
            <v>1</v>
          </cell>
        </row>
      </sheetData>
      <sheetData sheetId="2">
        <row r="3">
          <cell r="F3">
            <v>0</v>
          </cell>
        </row>
      </sheetData>
      <sheetData sheetId="3">
        <row r="3">
          <cell r="F3">
            <v>0</v>
          </cell>
        </row>
      </sheetData>
      <sheetData sheetId="4">
        <row r="3">
          <cell r="F3">
            <v>0</v>
          </cell>
        </row>
      </sheetData>
      <sheetData sheetId="5">
        <row r="3">
          <cell r="F3">
            <v>1</v>
          </cell>
        </row>
      </sheetData>
      <sheetData sheetId="6">
        <row r="3">
          <cell r="F3">
            <v>0</v>
          </cell>
        </row>
      </sheetData>
      <sheetData sheetId="7">
        <row r="3">
          <cell r="F3"/>
        </row>
      </sheetData>
      <sheetData sheetId="8">
        <row r="3">
          <cell r="F3">
            <v>0</v>
          </cell>
        </row>
      </sheetData>
      <sheetData sheetId="9">
        <row r="3">
          <cell r="F3">
            <v>1</v>
          </cell>
        </row>
      </sheetData>
      <sheetData sheetId="10">
        <row r="3">
          <cell r="F3">
            <v>1</v>
          </cell>
        </row>
      </sheetData>
      <sheetData sheetId="11">
        <row r="3">
          <cell r="F3"/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May"/>
      <sheetName val="Jun"/>
    </sheetNames>
    <sheetDataSet>
      <sheetData sheetId="0">
        <row r="7">
          <cell r="B7"/>
          <cell r="C7"/>
        </row>
        <row r="8">
          <cell r="B8">
            <v>6</v>
          </cell>
          <cell r="C8">
            <v>1</v>
          </cell>
        </row>
        <row r="9">
          <cell r="B9"/>
          <cell r="C9"/>
        </row>
        <row r="10">
          <cell r="B10"/>
          <cell r="C10"/>
        </row>
        <row r="11">
          <cell r="B11"/>
          <cell r="C11"/>
        </row>
        <row r="12">
          <cell r="B12">
            <v>1</v>
          </cell>
          <cell r="C12">
            <v>0</v>
          </cell>
        </row>
        <row r="13">
          <cell r="B13"/>
          <cell r="C13"/>
        </row>
        <row r="14">
          <cell r="B14"/>
          <cell r="C14"/>
        </row>
        <row r="15">
          <cell r="B15"/>
          <cell r="C15"/>
        </row>
        <row r="16">
          <cell r="B16"/>
          <cell r="C16"/>
        </row>
        <row r="17">
          <cell r="B17"/>
          <cell r="C17"/>
        </row>
        <row r="18">
          <cell r="B18"/>
          <cell r="C18"/>
        </row>
        <row r="19">
          <cell r="B19"/>
          <cell r="C19"/>
        </row>
        <row r="20">
          <cell r="B20"/>
          <cell r="C20"/>
        </row>
        <row r="21">
          <cell r="B21"/>
          <cell r="C21"/>
        </row>
        <row r="22">
          <cell r="B22"/>
          <cell r="C22"/>
        </row>
        <row r="23">
          <cell r="B23"/>
          <cell r="C23"/>
        </row>
        <row r="24">
          <cell r="B24"/>
          <cell r="C24"/>
        </row>
        <row r="25">
          <cell r="B25"/>
          <cell r="C25"/>
        </row>
        <row r="26">
          <cell r="B26"/>
          <cell r="C26"/>
        </row>
        <row r="27">
          <cell r="B27">
            <v>9</v>
          </cell>
          <cell r="C27">
            <v>1</v>
          </cell>
        </row>
        <row r="28">
          <cell r="B28">
            <v>1</v>
          </cell>
          <cell r="C28">
            <v>0</v>
          </cell>
        </row>
        <row r="29">
          <cell r="B29"/>
          <cell r="C29"/>
        </row>
        <row r="30">
          <cell r="B30"/>
          <cell r="C30"/>
        </row>
        <row r="31">
          <cell r="B31">
            <v>1</v>
          </cell>
          <cell r="C31">
            <v>0</v>
          </cell>
        </row>
        <row r="32">
          <cell r="B32"/>
          <cell r="C32"/>
        </row>
        <row r="33">
          <cell r="B33"/>
          <cell r="C33"/>
        </row>
        <row r="34">
          <cell r="B34"/>
          <cell r="C34"/>
        </row>
        <row r="35">
          <cell r="B35"/>
          <cell r="C35"/>
        </row>
        <row r="36">
          <cell r="B36">
            <v>4</v>
          </cell>
          <cell r="C36">
            <v>0</v>
          </cell>
        </row>
        <row r="37">
          <cell r="B37"/>
          <cell r="C37"/>
        </row>
        <row r="38">
          <cell r="B38"/>
          <cell r="C38"/>
        </row>
        <row r="39">
          <cell r="B39"/>
          <cell r="C39"/>
        </row>
        <row r="40">
          <cell r="B40">
            <v>1</v>
          </cell>
          <cell r="C40">
            <v>0</v>
          </cell>
        </row>
        <row r="41">
          <cell r="B41"/>
          <cell r="C41"/>
        </row>
        <row r="42">
          <cell r="B42"/>
          <cell r="C42"/>
        </row>
        <row r="43">
          <cell r="B43"/>
          <cell r="C43"/>
        </row>
        <row r="44">
          <cell r="B44"/>
          <cell r="C44"/>
        </row>
        <row r="45">
          <cell r="B45"/>
          <cell r="C45"/>
        </row>
        <row r="46">
          <cell r="B46"/>
          <cell r="C46"/>
        </row>
        <row r="47">
          <cell r="B47"/>
          <cell r="C47"/>
        </row>
        <row r="48">
          <cell r="B48"/>
          <cell r="C48"/>
        </row>
        <row r="49">
          <cell r="B49"/>
          <cell r="C49"/>
        </row>
        <row r="50">
          <cell r="B50"/>
          <cell r="C50"/>
        </row>
      </sheetData>
      <sheetData sheetId="1">
        <row r="7">
          <cell r="B7"/>
        </row>
      </sheetData>
      <sheetData sheetId="2">
        <row r="7">
          <cell r="B7"/>
        </row>
      </sheetData>
      <sheetData sheetId="3">
        <row r="7">
          <cell r="B7"/>
        </row>
      </sheetData>
      <sheetData sheetId="4">
        <row r="7">
          <cell r="B7"/>
        </row>
      </sheetData>
      <sheetData sheetId="5">
        <row r="7">
          <cell r="B7"/>
        </row>
      </sheetData>
      <sheetData sheetId="6">
        <row r="7">
          <cell r="B7"/>
        </row>
      </sheetData>
      <sheetData sheetId="7">
        <row r="7">
          <cell r="B7"/>
        </row>
      </sheetData>
      <sheetData sheetId="8">
        <row r="7">
          <cell r="B7"/>
        </row>
      </sheetData>
      <sheetData sheetId="9">
        <row r="7">
          <cell r="B7"/>
        </row>
      </sheetData>
      <sheetData sheetId="10">
        <row r="7">
          <cell r="B7"/>
        </row>
      </sheetData>
      <sheetData sheetId="11">
        <row r="7">
          <cell r="B7"/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May"/>
      <sheetName val="Jun"/>
    </sheetNames>
    <sheetDataSet>
      <sheetData sheetId="0">
        <row r="3">
          <cell r="J3">
            <v>4</v>
          </cell>
          <cell r="K3">
            <v>3</v>
          </cell>
          <cell r="L3">
            <v>0</v>
          </cell>
          <cell r="M3"/>
          <cell r="N3">
            <v>2</v>
          </cell>
          <cell r="O3"/>
          <cell r="P3"/>
          <cell r="Q3"/>
          <cell r="R3"/>
          <cell r="S3">
            <v>1</v>
          </cell>
          <cell r="T3"/>
          <cell r="U3"/>
          <cell r="V3"/>
          <cell r="W3">
            <v>5</v>
          </cell>
          <cell r="X3"/>
          <cell r="Y3"/>
          <cell r="Z3"/>
          <cell r="AA3">
            <v>8</v>
          </cell>
          <cell r="AB3"/>
          <cell r="AC3"/>
          <cell r="AD3">
            <v>0</v>
          </cell>
          <cell r="AE3"/>
          <cell r="AF3">
            <v>1</v>
          </cell>
          <cell r="AG3"/>
          <cell r="AH3"/>
          <cell r="AI3"/>
          <cell r="AJ3"/>
          <cell r="AK3"/>
          <cell r="AL3">
            <v>0</v>
          </cell>
          <cell r="AM3"/>
          <cell r="AN3"/>
          <cell r="AO3"/>
          <cell r="AP3"/>
          <cell r="AQ3"/>
          <cell r="AR3"/>
          <cell r="AS3"/>
          <cell r="AT3"/>
          <cell r="AU3"/>
          <cell r="AV3"/>
          <cell r="AW3"/>
          <cell r="AX3"/>
          <cell r="AY3"/>
          <cell r="AZ3"/>
          <cell r="BA3">
            <v>0</v>
          </cell>
          <cell r="BB3"/>
          <cell r="BC3">
            <v>1</v>
          </cell>
          <cell r="BD3">
            <v>0</v>
          </cell>
        </row>
        <row r="4">
          <cell r="J4">
            <v>0</v>
          </cell>
          <cell r="K4">
            <v>0</v>
          </cell>
          <cell r="L4">
            <v>1</v>
          </cell>
          <cell r="M4"/>
          <cell r="N4">
            <v>0</v>
          </cell>
          <cell r="O4"/>
          <cell r="P4"/>
          <cell r="Q4"/>
          <cell r="R4"/>
          <cell r="S4">
            <v>0</v>
          </cell>
          <cell r="T4"/>
          <cell r="U4"/>
          <cell r="V4"/>
          <cell r="W4">
            <v>1</v>
          </cell>
          <cell r="X4"/>
          <cell r="Y4"/>
          <cell r="Z4"/>
          <cell r="AA4">
            <v>1</v>
          </cell>
          <cell r="AB4"/>
          <cell r="AC4"/>
          <cell r="AD4">
            <v>0</v>
          </cell>
          <cell r="AE4"/>
          <cell r="AF4">
            <v>0</v>
          </cell>
          <cell r="AG4"/>
          <cell r="AH4"/>
          <cell r="AI4"/>
          <cell r="AJ4"/>
          <cell r="AK4"/>
          <cell r="AL4">
            <v>0</v>
          </cell>
          <cell r="AM4"/>
          <cell r="AN4"/>
          <cell r="AO4"/>
          <cell r="AP4"/>
          <cell r="AQ4"/>
          <cell r="AR4"/>
          <cell r="AS4"/>
          <cell r="AT4"/>
          <cell r="AU4"/>
          <cell r="AV4"/>
          <cell r="AW4"/>
          <cell r="AX4"/>
          <cell r="AY4"/>
          <cell r="AZ4"/>
          <cell r="BA4">
            <v>1</v>
          </cell>
          <cell r="BB4"/>
          <cell r="BC4">
            <v>0</v>
          </cell>
          <cell r="BD4">
            <v>0</v>
          </cell>
        </row>
        <row r="5">
          <cell r="J5">
            <v>0</v>
          </cell>
          <cell r="K5">
            <v>0</v>
          </cell>
          <cell r="L5">
            <v>0</v>
          </cell>
          <cell r="M5"/>
          <cell r="N5">
            <v>0</v>
          </cell>
          <cell r="O5"/>
          <cell r="P5"/>
          <cell r="Q5"/>
          <cell r="R5"/>
          <cell r="S5">
            <v>0</v>
          </cell>
          <cell r="T5"/>
          <cell r="U5"/>
          <cell r="V5"/>
          <cell r="W5">
            <v>0</v>
          </cell>
          <cell r="X5"/>
          <cell r="Y5"/>
          <cell r="Z5"/>
          <cell r="AA5">
            <v>1</v>
          </cell>
          <cell r="AB5"/>
          <cell r="AC5"/>
          <cell r="AD5">
            <v>0</v>
          </cell>
          <cell r="AE5"/>
          <cell r="AF5">
            <v>0</v>
          </cell>
          <cell r="AG5"/>
          <cell r="AH5"/>
          <cell r="AI5"/>
          <cell r="AJ5"/>
          <cell r="AK5"/>
          <cell r="AL5">
            <v>0</v>
          </cell>
          <cell r="AM5"/>
          <cell r="AN5"/>
          <cell r="AO5"/>
          <cell r="AP5"/>
          <cell r="AQ5"/>
          <cell r="AR5"/>
          <cell r="AS5"/>
          <cell r="AT5"/>
          <cell r="AU5"/>
          <cell r="AV5"/>
          <cell r="AW5"/>
          <cell r="AX5"/>
          <cell r="AY5"/>
          <cell r="AZ5"/>
          <cell r="BA5">
            <v>0</v>
          </cell>
          <cell r="BB5"/>
          <cell r="BC5">
            <v>0</v>
          </cell>
          <cell r="BD5">
            <v>0</v>
          </cell>
        </row>
        <row r="6">
          <cell r="J6">
            <v>1</v>
          </cell>
          <cell r="K6">
            <v>0</v>
          </cell>
          <cell r="L6">
            <v>0</v>
          </cell>
          <cell r="M6"/>
          <cell r="N6">
            <v>5</v>
          </cell>
          <cell r="O6"/>
          <cell r="P6"/>
          <cell r="Q6"/>
          <cell r="R6"/>
          <cell r="S6">
            <v>0</v>
          </cell>
          <cell r="T6"/>
          <cell r="U6"/>
          <cell r="V6"/>
          <cell r="W6">
            <v>3</v>
          </cell>
          <cell r="X6"/>
          <cell r="Y6"/>
          <cell r="Z6"/>
          <cell r="AA6">
            <v>10</v>
          </cell>
          <cell r="AB6"/>
          <cell r="AC6"/>
          <cell r="AD6">
            <v>1</v>
          </cell>
          <cell r="AE6"/>
          <cell r="AF6">
            <v>2</v>
          </cell>
          <cell r="AG6"/>
          <cell r="AH6"/>
          <cell r="AI6"/>
          <cell r="AJ6"/>
          <cell r="AK6"/>
          <cell r="AL6">
            <v>1</v>
          </cell>
          <cell r="AM6"/>
          <cell r="AN6"/>
          <cell r="AO6"/>
          <cell r="AP6"/>
          <cell r="AQ6"/>
          <cell r="AR6"/>
          <cell r="AS6"/>
          <cell r="AT6"/>
          <cell r="AU6"/>
          <cell r="AV6"/>
          <cell r="AW6"/>
          <cell r="AX6"/>
          <cell r="AY6"/>
          <cell r="AZ6"/>
          <cell r="BA6">
            <v>0</v>
          </cell>
          <cell r="BB6"/>
          <cell r="BC6">
            <v>0</v>
          </cell>
          <cell r="BD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/>
          <cell r="N7">
            <v>0</v>
          </cell>
          <cell r="O7"/>
          <cell r="P7"/>
          <cell r="Q7"/>
          <cell r="R7"/>
          <cell r="S7">
            <v>0</v>
          </cell>
          <cell r="T7"/>
          <cell r="U7"/>
          <cell r="V7"/>
          <cell r="W7">
            <v>1</v>
          </cell>
          <cell r="X7"/>
          <cell r="Y7"/>
          <cell r="Z7"/>
          <cell r="AA7">
            <v>0</v>
          </cell>
          <cell r="AB7"/>
          <cell r="AC7"/>
          <cell r="AD7">
            <v>0</v>
          </cell>
          <cell r="AE7"/>
          <cell r="AF7">
            <v>0</v>
          </cell>
          <cell r="AG7"/>
          <cell r="AH7"/>
          <cell r="AI7"/>
          <cell r="AJ7"/>
          <cell r="AK7"/>
          <cell r="AL7">
            <v>0</v>
          </cell>
          <cell r="AM7"/>
          <cell r="AN7"/>
          <cell r="AO7"/>
          <cell r="AP7"/>
          <cell r="AQ7"/>
          <cell r="AR7"/>
          <cell r="AS7"/>
          <cell r="AT7"/>
          <cell r="AU7"/>
          <cell r="AV7"/>
          <cell r="AW7"/>
          <cell r="AX7"/>
          <cell r="AY7"/>
          <cell r="AZ7"/>
          <cell r="BA7">
            <v>0</v>
          </cell>
          <cell r="BB7"/>
          <cell r="BC7">
            <v>0</v>
          </cell>
          <cell r="BD7">
            <v>0</v>
          </cell>
        </row>
        <row r="8">
          <cell r="J8">
            <v>2</v>
          </cell>
          <cell r="K8">
            <v>0</v>
          </cell>
          <cell r="L8">
            <v>0</v>
          </cell>
          <cell r="M8"/>
          <cell r="N8">
            <v>0</v>
          </cell>
          <cell r="O8"/>
          <cell r="P8"/>
          <cell r="Q8"/>
          <cell r="R8"/>
          <cell r="S8">
            <v>0</v>
          </cell>
          <cell r="T8"/>
          <cell r="U8"/>
          <cell r="V8"/>
          <cell r="W8">
            <v>0</v>
          </cell>
          <cell r="X8"/>
          <cell r="Y8"/>
          <cell r="Z8"/>
          <cell r="AA8">
            <v>1</v>
          </cell>
          <cell r="AB8"/>
          <cell r="AC8"/>
          <cell r="AD8">
            <v>2</v>
          </cell>
          <cell r="AE8"/>
          <cell r="AF8">
            <v>0</v>
          </cell>
          <cell r="AG8"/>
          <cell r="AH8"/>
          <cell r="AI8"/>
          <cell r="AJ8"/>
          <cell r="AK8"/>
          <cell r="AL8">
            <v>0</v>
          </cell>
          <cell r="AM8"/>
          <cell r="AN8"/>
          <cell r="AO8"/>
          <cell r="AP8"/>
          <cell r="AQ8"/>
          <cell r="AR8"/>
          <cell r="AS8"/>
          <cell r="AT8"/>
          <cell r="AU8"/>
          <cell r="AV8"/>
          <cell r="AW8"/>
          <cell r="AX8"/>
          <cell r="AY8"/>
          <cell r="AZ8"/>
          <cell r="BA8">
            <v>0</v>
          </cell>
          <cell r="BB8"/>
          <cell r="BC8">
            <v>0</v>
          </cell>
          <cell r="BD8">
            <v>0</v>
          </cell>
        </row>
        <row r="9">
          <cell r="J9">
            <v>2</v>
          </cell>
          <cell r="K9">
            <v>0</v>
          </cell>
          <cell r="L9">
            <v>0</v>
          </cell>
          <cell r="M9"/>
          <cell r="N9">
            <v>2</v>
          </cell>
          <cell r="O9"/>
          <cell r="P9"/>
          <cell r="Q9"/>
          <cell r="R9"/>
          <cell r="S9">
            <v>0</v>
          </cell>
          <cell r="T9"/>
          <cell r="U9"/>
          <cell r="V9"/>
          <cell r="W9">
            <v>0</v>
          </cell>
          <cell r="X9"/>
          <cell r="Y9"/>
          <cell r="Z9"/>
          <cell r="AA9">
            <v>1</v>
          </cell>
          <cell r="AB9"/>
          <cell r="AC9"/>
          <cell r="AD9">
            <v>1</v>
          </cell>
          <cell r="AE9"/>
          <cell r="AF9">
            <v>0</v>
          </cell>
          <cell r="AG9"/>
          <cell r="AH9"/>
          <cell r="AI9"/>
          <cell r="AJ9"/>
          <cell r="AK9"/>
          <cell r="AL9">
            <v>1</v>
          </cell>
          <cell r="AM9"/>
          <cell r="AN9"/>
          <cell r="AO9"/>
          <cell r="AP9"/>
          <cell r="AQ9"/>
          <cell r="AR9"/>
          <cell r="AS9"/>
          <cell r="AT9"/>
          <cell r="AU9"/>
          <cell r="AV9"/>
          <cell r="AW9"/>
          <cell r="AX9"/>
          <cell r="AY9"/>
          <cell r="AZ9"/>
          <cell r="BA9">
            <v>0</v>
          </cell>
          <cell r="BB9"/>
          <cell r="BC9">
            <v>0</v>
          </cell>
          <cell r="BD9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2</v>
          </cell>
          <cell r="H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2</v>
          </cell>
          <cell r="H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/>
          <cell r="C14"/>
          <cell r="D14"/>
          <cell r="E14"/>
          <cell r="F14"/>
          <cell r="G14"/>
          <cell r="H14"/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</row>
        <row r="16">
          <cell r="B16"/>
          <cell r="C16"/>
          <cell r="D16"/>
          <cell r="E16"/>
          <cell r="F16"/>
          <cell r="G16"/>
          <cell r="H16"/>
        </row>
        <row r="17">
          <cell r="B17"/>
          <cell r="C17"/>
          <cell r="D17"/>
          <cell r="E17"/>
          <cell r="F17"/>
          <cell r="G17"/>
          <cell r="H17"/>
        </row>
        <row r="18">
          <cell r="B18"/>
          <cell r="C18"/>
          <cell r="D18"/>
          <cell r="E18"/>
          <cell r="F18"/>
          <cell r="G18"/>
          <cell r="H18"/>
        </row>
        <row r="19">
          <cell r="B19"/>
          <cell r="C19"/>
          <cell r="D19"/>
          <cell r="E19"/>
          <cell r="F19"/>
          <cell r="G19"/>
          <cell r="H19"/>
        </row>
        <row r="20">
          <cell r="B20">
            <v>3</v>
          </cell>
          <cell r="C20">
            <v>0</v>
          </cell>
          <cell r="D20">
            <v>0</v>
          </cell>
          <cell r="E20">
            <v>2</v>
          </cell>
          <cell r="F20">
            <v>0</v>
          </cell>
          <cell r="G20">
            <v>0</v>
          </cell>
          <cell r="H20">
            <v>0</v>
          </cell>
        </row>
        <row r="21">
          <cell r="B21"/>
          <cell r="C21"/>
          <cell r="D21"/>
          <cell r="E21"/>
          <cell r="F21"/>
          <cell r="G21"/>
          <cell r="H21"/>
        </row>
        <row r="22">
          <cell r="B22"/>
          <cell r="C22"/>
          <cell r="D22"/>
          <cell r="E22"/>
          <cell r="F22"/>
          <cell r="G22"/>
          <cell r="H22"/>
        </row>
        <row r="23">
          <cell r="B23"/>
          <cell r="C23"/>
          <cell r="D23"/>
          <cell r="E23"/>
          <cell r="F23"/>
          <cell r="G23"/>
          <cell r="H23"/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/>
          <cell r="C25"/>
          <cell r="D25"/>
          <cell r="E25"/>
          <cell r="F25"/>
          <cell r="G25"/>
          <cell r="H25"/>
        </row>
        <row r="26">
          <cell r="B26"/>
          <cell r="C26"/>
          <cell r="D26"/>
          <cell r="E26"/>
          <cell r="F26"/>
          <cell r="G26"/>
          <cell r="H26"/>
        </row>
        <row r="27">
          <cell r="B27"/>
          <cell r="C27"/>
          <cell r="D27"/>
          <cell r="E27"/>
          <cell r="F27"/>
          <cell r="G27"/>
          <cell r="H27"/>
        </row>
        <row r="28"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  <cell r="H28">
            <v>1</v>
          </cell>
        </row>
        <row r="29">
          <cell r="B29"/>
          <cell r="C29"/>
          <cell r="D29"/>
          <cell r="E29"/>
          <cell r="F29"/>
          <cell r="G29"/>
          <cell r="H29"/>
        </row>
        <row r="30">
          <cell r="B30"/>
          <cell r="C30"/>
          <cell r="D30"/>
          <cell r="E30"/>
          <cell r="F30"/>
          <cell r="G30"/>
          <cell r="H30"/>
        </row>
        <row r="31">
          <cell r="B31">
            <v>0</v>
          </cell>
          <cell r="C31">
            <v>0</v>
          </cell>
          <cell r="D31">
            <v>0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</row>
        <row r="32">
          <cell r="B32"/>
          <cell r="C32"/>
          <cell r="D32"/>
          <cell r="E32"/>
          <cell r="F32"/>
          <cell r="G32"/>
          <cell r="H32"/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/>
          <cell r="C34"/>
          <cell r="D34"/>
          <cell r="E34"/>
          <cell r="F34"/>
          <cell r="G34"/>
          <cell r="H34"/>
        </row>
        <row r="35">
          <cell r="B35"/>
          <cell r="C35"/>
          <cell r="D35"/>
          <cell r="E35"/>
          <cell r="F35"/>
          <cell r="G35"/>
          <cell r="H35"/>
        </row>
        <row r="36">
          <cell r="B36"/>
          <cell r="C36"/>
          <cell r="D36"/>
          <cell r="E36"/>
          <cell r="F36"/>
          <cell r="G36"/>
          <cell r="H36"/>
        </row>
        <row r="37">
          <cell r="B37"/>
          <cell r="C37"/>
          <cell r="D37"/>
          <cell r="E37"/>
          <cell r="F37"/>
          <cell r="G37"/>
          <cell r="H37"/>
        </row>
        <row r="38">
          <cell r="B38"/>
          <cell r="C38"/>
          <cell r="D38"/>
          <cell r="E38"/>
          <cell r="F38"/>
          <cell r="G38"/>
          <cell r="H38"/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/>
          <cell r="C40"/>
          <cell r="D40"/>
          <cell r="E40"/>
          <cell r="F40"/>
          <cell r="G40"/>
          <cell r="H40"/>
        </row>
        <row r="41">
          <cell r="B41"/>
          <cell r="C41"/>
          <cell r="D41"/>
          <cell r="E41"/>
          <cell r="F41"/>
          <cell r="G41"/>
          <cell r="H41"/>
        </row>
        <row r="42">
          <cell r="B42"/>
          <cell r="C42"/>
          <cell r="D42"/>
          <cell r="E42"/>
          <cell r="F42"/>
          <cell r="G42"/>
          <cell r="H42"/>
        </row>
        <row r="43">
          <cell r="B43"/>
          <cell r="C43"/>
          <cell r="D43"/>
          <cell r="E43"/>
          <cell r="F43"/>
          <cell r="G43"/>
          <cell r="H43"/>
        </row>
        <row r="44">
          <cell r="B44"/>
          <cell r="C44"/>
          <cell r="D44"/>
          <cell r="E44"/>
          <cell r="F44"/>
          <cell r="G44"/>
          <cell r="H44"/>
        </row>
        <row r="45">
          <cell r="B45"/>
          <cell r="C45"/>
          <cell r="D45"/>
          <cell r="E45"/>
          <cell r="F45"/>
          <cell r="G45"/>
          <cell r="H45"/>
        </row>
        <row r="46">
          <cell r="B46"/>
          <cell r="C46"/>
          <cell r="D46"/>
          <cell r="E46"/>
          <cell r="F46"/>
          <cell r="G46"/>
          <cell r="H46"/>
        </row>
        <row r="47">
          <cell r="B47"/>
          <cell r="C47"/>
          <cell r="D47"/>
          <cell r="E47"/>
          <cell r="F47"/>
          <cell r="G47"/>
          <cell r="H47"/>
        </row>
        <row r="48">
          <cell r="B48"/>
          <cell r="C48"/>
          <cell r="D48"/>
          <cell r="E48"/>
          <cell r="F48"/>
          <cell r="G48"/>
          <cell r="H48"/>
        </row>
        <row r="49">
          <cell r="B49"/>
          <cell r="C49"/>
          <cell r="D49"/>
          <cell r="E49"/>
          <cell r="F49"/>
          <cell r="G49"/>
          <cell r="H49"/>
        </row>
        <row r="50">
          <cell r="B50"/>
          <cell r="C50"/>
          <cell r="D50"/>
          <cell r="E50"/>
          <cell r="F50"/>
          <cell r="G50"/>
          <cell r="H50"/>
        </row>
        <row r="51">
          <cell r="B51"/>
          <cell r="C51"/>
          <cell r="D51"/>
          <cell r="E51"/>
          <cell r="F51"/>
          <cell r="G51"/>
          <cell r="H51"/>
        </row>
        <row r="52">
          <cell r="B52"/>
          <cell r="C52"/>
          <cell r="D52"/>
          <cell r="E52"/>
          <cell r="F52"/>
          <cell r="G52"/>
          <cell r="H52"/>
        </row>
        <row r="53">
          <cell r="B53"/>
          <cell r="C53"/>
          <cell r="D53"/>
          <cell r="E53"/>
          <cell r="F53"/>
          <cell r="G53"/>
          <cell r="H53"/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/>
          <cell r="C55"/>
          <cell r="D55"/>
          <cell r="E55"/>
          <cell r="F55"/>
          <cell r="G55"/>
          <cell r="H55"/>
        </row>
        <row r="56">
          <cell r="B56">
            <v>0</v>
          </cell>
          <cell r="C56">
            <v>0</v>
          </cell>
          <cell r="D56">
            <v>0</v>
          </cell>
          <cell r="E56">
            <v>5</v>
          </cell>
          <cell r="F56">
            <v>0</v>
          </cell>
          <cell r="G56">
            <v>0</v>
          </cell>
          <cell r="H56">
            <v>0</v>
          </cell>
        </row>
        <row r="57">
          <cell r="B57">
            <v>2</v>
          </cell>
          <cell r="C57">
            <v>0</v>
          </cell>
          <cell r="D57">
            <v>0</v>
          </cell>
          <cell r="E57">
            <v>3</v>
          </cell>
          <cell r="F57">
            <v>0</v>
          </cell>
          <cell r="G57">
            <v>0</v>
          </cell>
          <cell r="H57">
            <v>0</v>
          </cell>
        </row>
      </sheetData>
      <sheetData sheetId="1">
        <row r="3">
          <cell r="J3">
            <v>3</v>
          </cell>
        </row>
      </sheetData>
      <sheetData sheetId="2">
        <row r="3">
          <cell r="J3">
            <v>4</v>
          </cell>
        </row>
      </sheetData>
      <sheetData sheetId="3">
        <row r="3">
          <cell r="J3">
            <v>11</v>
          </cell>
        </row>
      </sheetData>
      <sheetData sheetId="4">
        <row r="3">
          <cell r="J3">
            <v>5</v>
          </cell>
        </row>
      </sheetData>
      <sheetData sheetId="5">
        <row r="3">
          <cell r="J3">
            <v>2</v>
          </cell>
        </row>
      </sheetData>
      <sheetData sheetId="6">
        <row r="3">
          <cell r="J3">
            <v>6</v>
          </cell>
        </row>
      </sheetData>
      <sheetData sheetId="7">
        <row r="3">
          <cell r="J3">
            <v>2</v>
          </cell>
        </row>
      </sheetData>
      <sheetData sheetId="8">
        <row r="3">
          <cell r="J3">
            <v>0</v>
          </cell>
        </row>
      </sheetData>
      <sheetData sheetId="9">
        <row r="3">
          <cell r="J3">
            <v>6</v>
          </cell>
        </row>
      </sheetData>
      <sheetData sheetId="10">
        <row r="3">
          <cell r="J3">
            <v>5</v>
          </cell>
        </row>
      </sheetData>
      <sheetData sheetId="11">
        <row r="3">
          <cell r="J3">
            <v>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May"/>
      <sheetName val="Jun"/>
    </sheetNames>
    <sheetDataSet>
      <sheetData sheetId="0">
        <row r="7">
          <cell r="B7"/>
          <cell r="C7"/>
        </row>
        <row r="8">
          <cell r="B8"/>
          <cell r="C8"/>
        </row>
        <row r="9">
          <cell r="B9"/>
          <cell r="C9"/>
        </row>
        <row r="10">
          <cell r="B10"/>
          <cell r="C10"/>
        </row>
        <row r="11">
          <cell r="B11"/>
          <cell r="C11"/>
        </row>
        <row r="12">
          <cell r="B12"/>
          <cell r="C12"/>
        </row>
        <row r="13">
          <cell r="B13"/>
          <cell r="C13"/>
        </row>
        <row r="14">
          <cell r="B14"/>
          <cell r="C14"/>
        </row>
        <row r="15">
          <cell r="B15"/>
          <cell r="C15"/>
        </row>
        <row r="16">
          <cell r="B16"/>
          <cell r="C16"/>
        </row>
        <row r="17">
          <cell r="B17"/>
          <cell r="C17"/>
        </row>
        <row r="18">
          <cell r="B18"/>
          <cell r="C18"/>
        </row>
        <row r="19">
          <cell r="B19"/>
          <cell r="C19"/>
        </row>
        <row r="20">
          <cell r="B20"/>
          <cell r="C20"/>
        </row>
        <row r="21">
          <cell r="B21"/>
          <cell r="C21"/>
        </row>
        <row r="22">
          <cell r="B22"/>
          <cell r="C22"/>
        </row>
        <row r="23">
          <cell r="B23"/>
          <cell r="C23"/>
        </row>
        <row r="24">
          <cell r="B24"/>
          <cell r="C24"/>
        </row>
        <row r="25">
          <cell r="B25"/>
          <cell r="C25"/>
        </row>
        <row r="26">
          <cell r="B26"/>
          <cell r="C26"/>
        </row>
        <row r="27">
          <cell r="B27"/>
          <cell r="C27"/>
        </row>
        <row r="28">
          <cell r="B28"/>
          <cell r="C28"/>
        </row>
        <row r="29">
          <cell r="B29"/>
          <cell r="C29"/>
        </row>
        <row r="30">
          <cell r="B30"/>
          <cell r="C30"/>
        </row>
        <row r="31">
          <cell r="B31"/>
          <cell r="C31"/>
        </row>
        <row r="32">
          <cell r="B32"/>
          <cell r="C32"/>
        </row>
        <row r="33">
          <cell r="B33"/>
          <cell r="C33"/>
        </row>
        <row r="34">
          <cell r="B34"/>
          <cell r="C34"/>
        </row>
        <row r="35">
          <cell r="B35"/>
          <cell r="C35"/>
        </row>
        <row r="36">
          <cell r="B36"/>
          <cell r="C36"/>
        </row>
        <row r="37">
          <cell r="B37"/>
          <cell r="C37"/>
        </row>
        <row r="38">
          <cell r="B38"/>
          <cell r="C38"/>
        </row>
        <row r="39">
          <cell r="B39"/>
          <cell r="C39"/>
        </row>
        <row r="40">
          <cell r="B40"/>
          <cell r="C40"/>
        </row>
        <row r="41">
          <cell r="B41"/>
          <cell r="C41"/>
        </row>
        <row r="42">
          <cell r="B42"/>
          <cell r="C42"/>
        </row>
        <row r="43">
          <cell r="B43"/>
          <cell r="C43"/>
        </row>
        <row r="44">
          <cell r="B44"/>
          <cell r="C44"/>
        </row>
        <row r="45">
          <cell r="B45"/>
          <cell r="C45"/>
        </row>
        <row r="46">
          <cell r="B46"/>
          <cell r="C46"/>
        </row>
        <row r="47">
          <cell r="B47"/>
          <cell r="C47"/>
        </row>
        <row r="48">
          <cell r="B48"/>
          <cell r="C48"/>
        </row>
        <row r="49">
          <cell r="B49"/>
          <cell r="C49"/>
        </row>
        <row r="50">
          <cell r="B50"/>
          <cell r="C50"/>
        </row>
      </sheetData>
      <sheetData sheetId="1">
        <row r="7">
          <cell r="B7"/>
        </row>
      </sheetData>
      <sheetData sheetId="2">
        <row r="7">
          <cell r="B7"/>
        </row>
      </sheetData>
      <sheetData sheetId="3">
        <row r="7">
          <cell r="B7"/>
        </row>
      </sheetData>
      <sheetData sheetId="4">
        <row r="7">
          <cell r="B7"/>
        </row>
      </sheetData>
      <sheetData sheetId="5">
        <row r="7">
          <cell r="B7"/>
        </row>
      </sheetData>
      <sheetData sheetId="6">
        <row r="7">
          <cell r="B7"/>
        </row>
      </sheetData>
      <sheetData sheetId="7">
        <row r="7">
          <cell r="B7"/>
        </row>
      </sheetData>
      <sheetData sheetId="8">
        <row r="7">
          <cell r="B7"/>
        </row>
      </sheetData>
      <sheetData sheetId="9">
        <row r="7">
          <cell r="B7"/>
        </row>
      </sheetData>
      <sheetData sheetId="10">
        <row r="7">
          <cell r="B7"/>
        </row>
      </sheetData>
      <sheetData sheetId="11">
        <row r="7">
          <cell r="B7"/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May"/>
      <sheetName val="Jun"/>
    </sheetNames>
    <sheetDataSet>
      <sheetData sheetId="0">
        <row r="7">
          <cell r="B7"/>
          <cell r="C7"/>
        </row>
        <row r="8">
          <cell r="B8">
            <v>1</v>
          </cell>
          <cell r="C8">
            <v>0</v>
          </cell>
        </row>
        <row r="9">
          <cell r="B9">
            <v>1</v>
          </cell>
          <cell r="C9">
            <v>0</v>
          </cell>
        </row>
        <row r="10">
          <cell r="B10">
            <v>3</v>
          </cell>
          <cell r="C10">
            <v>0</v>
          </cell>
        </row>
        <row r="11">
          <cell r="B11"/>
          <cell r="C11"/>
        </row>
        <row r="12">
          <cell r="B12">
            <v>1</v>
          </cell>
          <cell r="C12">
            <v>0</v>
          </cell>
        </row>
        <row r="13">
          <cell r="B13"/>
          <cell r="C13"/>
        </row>
        <row r="14">
          <cell r="B14"/>
          <cell r="C14"/>
        </row>
        <row r="15">
          <cell r="B15">
            <v>1</v>
          </cell>
          <cell r="C15">
            <v>1</v>
          </cell>
        </row>
        <row r="16">
          <cell r="B16"/>
          <cell r="C16"/>
        </row>
        <row r="17">
          <cell r="B17"/>
          <cell r="C17"/>
        </row>
        <row r="18">
          <cell r="B18">
            <v>1</v>
          </cell>
          <cell r="C18">
            <v>0</v>
          </cell>
        </row>
        <row r="19">
          <cell r="B19"/>
          <cell r="C19"/>
        </row>
        <row r="20">
          <cell r="B20"/>
          <cell r="C20"/>
        </row>
        <row r="21">
          <cell r="B21"/>
          <cell r="C21"/>
        </row>
        <row r="22">
          <cell r="B22"/>
          <cell r="C22"/>
        </row>
        <row r="23">
          <cell r="B23"/>
          <cell r="C23"/>
        </row>
        <row r="24">
          <cell r="B24"/>
          <cell r="C24"/>
        </row>
        <row r="25">
          <cell r="B25"/>
          <cell r="C25"/>
        </row>
        <row r="26">
          <cell r="B26"/>
          <cell r="C26"/>
        </row>
        <row r="27">
          <cell r="B27">
            <v>10</v>
          </cell>
          <cell r="C27">
            <v>0</v>
          </cell>
        </row>
        <row r="28">
          <cell r="B28"/>
          <cell r="C28"/>
        </row>
        <row r="29">
          <cell r="B29"/>
          <cell r="C29"/>
        </row>
        <row r="30">
          <cell r="B30"/>
          <cell r="C30"/>
        </row>
        <row r="31">
          <cell r="B31"/>
          <cell r="C31"/>
        </row>
        <row r="32">
          <cell r="B32">
            <v>1</v>
          </cell>
          <cell r="C32">
            <v>0</v>
          </cell>
        </row>
        <row r="33">
          <cell r="B33"/>
          <cell r="C33"/>
        </row>
        <row r="34">
          <cell r="B34"/>
          <cell r="C34"/>
        </row>
        <row r="35">
          <cell r="B35"/>
          <cell r="C35"/>
        </row>
        <row r="36">
          <cell r="B36">
            <v>1</v>
          </cell>
          <cell r="C36">
            <v>0</v>
          </cell>
        </row>
        <row r="37">
          <cell r="B37">
            <v>0</v>
          </cell>
          <cell r="C37">
            <v>1</v>
          </cell>
        </row>
        <row r="38">
          <cell r="B38"/>
          <cell r="C38"/>
        </row>
        <row r="39">
          <cell r="B39"/>
          <cell r="C39"/>
        </row>
        <row r="40">
          <cell r="B40">
            <v>0</v>
          </cell>
          <cell r="C40">
            <v>2</v>
          </cell>
        </row>
        <row r="41">
          <cell r="B41">
            <v>0</v>
          </cell>
          <cell r="C41">
            <v>2</v>
          </cell>
        </row>
        <row r="42">
          <cell r="B42"/>
          <cell r="C42"/>
        </row>
        <row r="43">
          <cell r="B43"/>
          <cell r="C43"/>
        </row>
        <row r="44">
          <cell r="B44"/>
          <cell r="C44"/>
        </row>
        <row r="45">
          <cell r="B45"/>
          <cell r="C45"/>
        </row>
        <row r="46">
          <cell r="B46">
            <v>0</v>
          </cell>
          <cell r="C46">
            <v>3</v>
          </cell>
        </row>
        <row r="47">
          <cell r="B47">
            <v>0</v>
          </cell>
          <cell r="C47">
            <v>6</v>
          </cell>
        </row>
        <row r="48">
          <cell r="B48"/>
          <cell r="C48"/>
        </row>
        <row r="49">
          <cell r="B49">
            <v>0</v>
          </cell>
          <cell r="C49">
            <v>1</v>
          </cell>
        </row>
        <row r="50">
          <cell r="B50"/>
          <cell r="C50"/>
        </row>
      </sheetData>
      <sheetData sheetId="1">
        <row r="7">
          <cell r="B7"/>
        </row>
      </sheetData>
      <sheetData sheetId="2">
        <row r="7">
          <cell r="B7"/>
        </row>
      </sheetData>
      <sheetData sheetId="3">
        <row r="7">
          <cell r="B7"/>
        </row>
      </sheetData>
      <sheetData sheetId="4">
        <row r="7">
          <cell r="B7"/>
        </row>
      </sheetData>
      <sheetData sheetId="5">
        <row r="7">
          <cell r="B7"/>
        </row>
      </sheetData>
      <sheetData sheetId="6">
        <row r="7">
          <cell r="B7"/>
        </row>
      </sheetData>
      <sheetData sheetId="7">
        <row r="7">
          <cell r="B7"/>
        </row>
      </sheetData>
      <sheetData sheetId="8">
        <row r="7">
          <cell r="B7"/>
        </row>
      </sheetData>
      <sheetData sheetId="9">
        <row r="7">
          <cell r="B7"/>
        </row>
      </sheetData>
      <sheetData sheetId="10">
        <row r="7">
          <cell r="B7"/>
        </row>
      </sheetData>
      <sheetData sheetId="11">
        <row r="7">
          <cell r="B7"/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May"/>
      <sheetName val="Jun"/>
    </sheetNames>
    <sheetDataSet>
      <sheetData sheetId="0">
        <row r="7">
          <cell r="C7"/>
        </row>
        <row r="8">
          <cell r="C8"/>
        </row>
        <row r="9">
          <cell r="C9"/>
        </row>
        <row r="10">
          <cell r="C10">
            <v>0</v>
          </cell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  <row r="17">
          <cell r="C17"/>
        </row>
        <row r="18">
          <cell r="C18"/>
        </row>
        <row r="19">
          <cell r="C19"/>
        </row>
        <row r="20">
          <cell r="C20"/>
        </row>
        <row r="21">
          <cell r="C21"/>
        </row>
        <row r="22">
          <cell r="C22"/>
        </row>
        <row r="23">
          <cell r="C23"/>
        </row>
        <row r="24">
          <cell r="C24"/>
        </row>
        <row r="25">
          <cell r="C25"/>
        </row>
        <row r="26">
          <cell r="C26"/>
        </row>
        <row r="27">
          <cell r="C27"/>
        </row>
        <row r="28">
          <cell r="C28"/>
        </row>
        <row r="29">
          <cell r="C29">
            <v>0</v>
          </cell>
        </row>
        <row r="30">
          <cell r="C30"/>
        </row>
        <row r="31">
          <cell r="C31"/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</sheetData>
      <sheetData sheetId="1">
        <row r="7">
          <cell r="C7"/>
        </row>
      </sheetData>
      <sheetData sheetId="2">
        <row r="7">
          <cell r="C7"/>
        </row>
      </sheetData>
      <sheetData sheetId="3">
        <row r="7">
          <cell r="C7"/>
        </row>
      </sheetData>
      <sheetData sheetId="4">
        <row r="7">
          <cell r="C7"/>
        </row>
      </sheetData>
      <sheetData sheetId="5">
        <row r="7">
          <cell r="C7"/>
        </row>
      </sheetData>
      <sheetData sheetId="6">
        <row r="7">
          <cell r="C7"/>
        </row>
      </sheetData>
      <sheetData sheetId="7">
        <row r="7">
          <cell r="C7"/>
        </row>
      </sheetData>
      <sheetData sheetId="8">
        <row r="7">
          <cell r="C7"/>
        </row>
      </sheetData>
      <sheetData sheetId="9">
        <row r="7">
          <cell r="C7"/>
        </row>
      </sheetData>
      <sheetData sheetId="10">
        <row r="7">
          <cell r="C7"/>
        </row>
      </sheetData>
      <sheetData sheetId="11">
        <row r="7">
          <cell r="C7"/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May"/>
      <sheetName val="Jun"/>
    </sheetNames>
    <sheetDataSet>
      <sheetData sheetId="0">
        <row r="7">
          <cell r="B7"/>
          <cell r="C7"/>
        </row>
        <row r="8">
          <cell r="B8">
            <v>15</v>
          </cell>
          <cell r="C8">
            <v>39</v>
          </cell>
        </row>
        <row r="9">
          <cell r="B9">
            <v>0</v>
          </cell>
          <cell r="C9">
            <v>2</v>
          </cell>
        </row>
        <row r="10">
          <cell r="B10">
            <v>6</v>
          </cell>
          <cell r="C10">
            <v>9</v>
          </cell>
        </row>
        <row r="11">
          <cell r="B11"/>
          <cell r="C11"/>
        </row>
        <row r="12">
          <cell r="B12">
            <v>7</v>
          </cell>
          <cell r="C12">
            <v>13</v>
          </cell>
        </row>
        <row r="13">
          <cell r="B13"/>
          <cell r="C13"/>
        </row>
        <row r="14">
          <cell r="B14"/>
          <cell r="C14"/>
        </row>
        <row r="15">
          <cell r="B15">
            <v>0</v>
          </cell>
          <cell r="C15">
            <v>5</v>
          </cell>
        </row>
        <row r="16">
          <cell r="B16"/>
          <cell r="C16"/>
        </row>
        <row r="17">
          <cell r="B17"/>
          <cell r="C17"/>
        </row>
        <row r="18">
          <cell r="B18">
            <v>0</v>
          </cell>
          <cell r="C18">
            <v>2</v>
          </cell>
        </row>
        <row r="19">
          <cell r="B19"/>
          <cell r="C19"/>
        </row>
        <row r="20">
          <cell r="B20"/>
          <cell r="C20"/>
        </row>
        <row r="21">
          <cell r="B21"/>
          <cell r="C21"/>
        </row>
        <row r="22">
          <cell r="B22"/>
          <cell r="C22"/>
        </row>
        <row r="23">
          <cell r="B23"/>
          <cell r="C23"/>
        </row>
        <row r="24">
          <cell r="B24"/>
          <cell r="C24"/>
        </row>
        <row r="25">
          <cell r="B25"/>
          <cell r="C25"/>
        </row>
        <row r="26">
          <cell r="B26"/>
          <cell r="C26"/>
        </row>
        <row r="27">
          <cell r="B27">
            <v>26</v>
          </cell>
          <cell r="C27">
            <v>49</v>
          </cell>
        </row>
        <row r="28">
          <cell r="B28">
            <v>0</v>
          </cell>
          <cell r="C28">
            <v>6</v>
          </cell>
        </row>
        <row r="29">
          <cell r="B29">
            <v>1</v>
          </cell>
          <cell r="C29">
            <v>17</v>
          </cell>
        </row>
        <row r="30">
          <cell r="B30">
            <v>0</v>
          </cell>
          <cell r="C30">
            <v>6</v>
          </cell>
        </row>
        <row r="31">
          <cell r="B31">
            <v>0</v>
          </cell>
          <cell r="C31">
            <v>4</v>
          </cell>
        </row>
        <row r="32">
          <cell r="B32">
            <v>1</v>
          </cell>
          <cell r="C32">
            <v>7</v>
          </cell>
        </row>
        <row r="33">
          <cell r="B33"/>
          <cell r="C33"/>
        </row>
        <row r="34">
          <cell r="B34"/>
          <cell r="C34"/>
        </row>
        <row r="35">
          <cell r="B35"/>
          <cell r="C35"/>
        </row>
        <row r="36">
          <cell r="B36">
            <v>9</v>
          </cell>
          <cell r="C36">
            <v>26</v>
          </cell>
        </row>
        <row r="37">
          <cell r="B37">
            <v>0</v>
          </cell>
          <cell r="C37">
            <v>2</v>
          </cell>
        </row>
        <row r="38">
          <cell r="B38"/>
          <cell r="C38"/>
        </row>
        <row r="39">
          <cell r="B39"/>
          <cell r="C39"/>
        </row>
        <row r="40">
          <cell r="B40">
            <v>0</v>
          </cell>
          <cell r="C40">
            <v>11</v>
          </cell>
        </row>
        <row r="41">
          <cell r="B41"/>
          <cell r="C41"/>
        </row>
        <row r="42">
          <cell r="B42"/>
          <cell r="C42"/>
        </row>
        <row r="43">
          <cell r="B43"/>
          <cell r="C43"/>
        </row>
        <row r="44">
          <cell r="B44"/>
          <cell r="C44"/>
        </row>
        <row r="45">
          <cell r="B45"/>
          <cell r="C45"/>
        </row>
        <row r="46">
          <cell r="B46">
            <v>0</v>
          </cell>
          <cell r="C46">
            <v>4</v>
          </cell>
        </row>
        <row r="47">
          <cell r="B47">
            <v>0</v>
          </cell>
          <cell r="C47">
            <v>5</v>
          </cell>
        </row>
        <row r="48">
          <cell r="B48"/>
          <cell r="C48"/>
        </row>
        <row r="49">
          <cell r="B49">
            <v>0</v>
          </cell>
          <cell r="C49">
            <v>1</v>
          </cell>
        </row>
        <row r="50">
          <cell r="B50"/>
          <cell r="C50"/>
        </row>
      </sheetData>
      <sheetData sheetId="1">
        <row r="7">
          <cell r="B7"/>
        </row>
      </sheetData>
      <sheetData sheetId="2">
        <row r="7">
          <cell r="B7"/>
        </row>
      </sheetData>
      <sheetData sheetId="3">
        <row r="7">
          <cell r="B7">
            <v>1</v>
          </cell>
        </row>
      </sheetData>
      <sheetData sheetId="4">
        <row r="7">
          <cell r="B7">
            <v>0</v>
          </cell>
        </row>
      </sheetData>
      <sheetData sheetId="5">
        <row r="7">
          <cell r="B7"/>
        </row>
      </sheetData>
      <sheetData sheetId="6">
        <row r="7">
          <cell r="B7">
            <v>0</v>
          </cell>
        </row>
      </sheetData>
      <sheetData sheetId="7">
        <row r="7">
          <cell r="B7"/>
        </row>
      </sheetData>
      <sheetData sheetId="8">
        <row r="7">
          <cell r="B7">
            <v>0</v>
          </cell>
        </row>
      </sheetData>
      <sheetData sheetId="9">
        <row r="7">
          <cell r="B7"/>
        </row>
      </sheetData>
      <sheetData sheetId="10">
        <row r="7">
          <cell r="B7"/>
        </row>
      </sheetData>
      <sheetData sheetId="11">
        <row r="7">
          <cell r="B7"/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May"/>
      <sheetName val="Jun"/>
    </sheetNames>
    <sheetDataSet>
      <sheetData sheetId="0">
        <row r="7">
          <cell r="B7"/>
          <cell r="C7"/>
        </row>
        <row r="8">
          <cell r="B8">
            <v>2</v>
          </cell>
          <cell r="C8">
            <v>0</v>
          </cell>
        </row>
        <row r="9">
          <cell r="B9"/>
          <cell r="C9"/>
        </row>
        <row r="10">
          <cell r="B10">
            <v>1</v>
          </cell>
          <cell r="C10">
            <v>0</v>
          </cell>
        </row>
        <row r="11">
          <cell r="B11"/>
          <cell r="C11"/>
        </row>
        <row r="12">
          <cell r="B12">
            <v>12</v>
          </cell>
          <cell r="C12">
            <v>2</v>
          </cell>
        </row>
        <row r="13">
          <cell r="B13"/>
          <cell r="C13"/>
        </row>
        <row r="14">
          <cell r="B14"/>
          <cell r="C14"/>
        </row>
        <row r="15">
          <cell r="B15"/>
          <cell r="C15"/>
        </row>
        <row r="16">
          <cell r="B16">
            <v>3</v>
          </cell>
          <cell r="C16">
            <v>0</v>
          </cell>
        </row>
        <row r="17">
          <cell r="B17"/>
          <cell r="C17">
            <v>0</v>
          </cell>
        </row>
        <row r="18">
          <cell r="B18"/>
          <cell r="C18"/>
        </row>
        <row r="19">
          <cell r="B19"/>
          <cell r="C19"/>
        </row>
        <row r="20">
          <cell r="B20"/>
          <cell r="C20"/>
        </row>
        <row r="21">
          <cell r="B21"/>
          <cell r="C21"/>
        </row>
        <row r="22">
          <cell r="B22"/>
          <cell r="C22"/>
        </row>
        <row r="23">
          <cell r="B23">
            <v>1</v>
          </cell>
          <cell r="C23">
            <v>0</v>
          </cell>
        </row>
        <row r="24">
          <cell r="B24"/>
          <cell r="C24"/>
        </row>
        <row r="25">
          <cell r="B25"/>
          <cell r="C25"/>
        </row>
        <row r="26">
          <cell r="B26"/>
          <cell r="C26"/>
        </row>
        <row r="27">
          <cell r="B27">
            <v>8</v>
          </cell>
          <cell r="C27">
            <v>2</v>
          </cell>
        </row>
        <row r="28">
          <cell r="B28">
            <v>0</v>
          </cell>
          <cell r="C28">
            <v>1</v>
          </cell>
        </row>
        <row r="29">
          <cell r="B29">
            <v>2</v>
          </cell>
          <cell r="C29">
            <v>1</v>
          </cell>
        </row>
        <row r="30">
          <cell r="B30"/>
          <cell r="C30"/>
        </row>
        <row r="31">
          <cell r="B31"/>
          <cell r="C31"/>
        </row>
        <row r="32">
          <cell r="B32"/>
          <cell r="C32"/>
        </row>
        <row r="33">
          <cell r="B33"/>
          <cell r="C33"/>
        </row>
        <row r="34">
          <cell r="B34"/>
          <cell r="C34"/>
        </row>
        <row r="35">
          <cell r="B35"/>
          <cell r="C35"/>
        </row>
        <row r="36">
          <cell r="B36">
            <v>8</v>
          </cell>
          <cell r="C36">
            <v>0</v>
          </cell>
        </row>
        <row r="37">
          <cell r="B37"/>
          <cell r="C37"/>
        </row>
        <row r="38">
          <cell r="B38"/>
          <cell r="C38"/>
        </row>
        <row r="39">
          <cell r="B39"/>
          <cell r="C39"/>
        </row>
        <row r="40">
          <cell r="B40">
            <v>2</v>
          </cell>
          <cell r="C40">
            <v>6</v>
          </cell>
        </row>
        <row r="41">
          <cell r="B41">
            <v>1</v>
          </cell>
          <cell r="C41">
            <v>1</v>
          </cell>
        </row>
        <row r="42">
          <cell r="B42"/>
          <cell r="C42"/>
        </row>
        <row r="43">
          <cell r="B43"/>
          <cell r="C43"/>
        </row>
        <row r="44">
          <cell r="B44"/>
          <cell r="C44"/>
        </row>
        <row r="45">
          <cell r="B45"/>
          <cell r="C45"/>
        </row>
        <row r="46">
          <cell r="B46">
            <v>1</v>
          </cell>
          <cell r="C46">
            <v>2</v>
          </cell>
        </row>
        <row r="47">
          <cell r="B47">
            <v>0</v>
          </cell>
          <cell r="C47">
            <v>5</v>
          </cell>
        </row>
        <row r="48">
          <cell r="B48"/>
          <cell r="C48"/>
        </row>
        <row r="49">
          <cell r="B49"/>
          <cell r="C49"/>
        </row>
        <row r="50">
          <cell r="B50"/>
          <cell r="C50"/>
        </row>
      </sheetData>
      <sheetData sheetId="1">
        <row r="7">
          <cell r="B7"/>
        </row>
      </sheetData>
      <sheetData sheetId="2">
        <row r="7">
          <cell r="B7"/>
        </row>
      </sheetData>
      <sheetData sheetId="3">
        <row r="7">
          <cell r="B7"/>
        </row>
      </sheetData>
      <sheetData sheetId="4">
        <row r="7">
          <cell r="B7"/>
        </row>
      </sheetData>
      <sheetData sheetId="5">
        <row r="7">
          <cell r="B7"/>
        </row>
      </sheetData>
      <sheetData sheetId="6">
        <row r="7">
          <cell r="B7"/>
        </row>
      </sheetData>
      <sheetData sheetId="7">
        <row r="7">
          <cell r="B7"/>
        </row>
      </sheetData>
      <sheetData sheetId="8">
        <row r="7">
          <cell r="B7"/>
        </row>
      </sheetData>
      <sheetData sheetId="9">
        <row r="7">
          <cell r="B7"/>
        </row>
      </sheetData>
      <sheetData sheetId="10">
        <row r="7">
          <cell r="B7"/>
        </row>
      </sheetData>
      <sheetData sheetId="11">
        <row r="7">
          <cell r="B7"/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May"/>
      <sheetName val="Jun"/>
    </sheetNames>
    <sheetDataSet>
      <sheetData sheetId="0">
        <row r="7">
          <cell r="B7">
            <v>0</v>
          </cell>
          <cell r="C7">
            <v>1</v>
          </cell>
        </row>
        <row r="8">
          <cell r="B8">
            <v>9</v>
          </cell>
          <cell r="C8">
            <v>2</v>
          </cell>
        </row>
        <row r="9">
          <cell r="B9"/>
          <cell r="C9"/>
        </row>
        <row r="10">
          <cell r="B10">
            <v>10</v>
          </cell>
          <cell r="C10">
            <v>0</v>
          </cell>
        </row>
        <row r="11">
          <cell r="B11"/>
          <cell r="C11"/>
        </row>
        <row r="12">
          <cell r="B12">
            <v>4</v>
          </cell>
          <cell r="C12">
            <v>1</v>
          </cell>
        </row>
        <row r="13">
          <cell r="B13"/>
          <cell r="C13"/>
        </row>
        <row r="15">
          <cell r="B15"/>
          <cell r="C15"/>
        </row>
        <row r="16">
          <cell r="B16"/>
          <cell r="C16"/>
        </row>
        <row r="17">
          <cell r="B17"/>
          <cell r="C17"/>
        </row>
        <row r="18">
          <cell r="B18"/>
          <cell r="C18"/>
        </row>
        <row r="20">
          <cell r="B20"/>
          <cell r="C20"/>
        </row>
        <row r="21">
          <cell r="B21"/>
          <cell r="C21"/>
        </row>
        <row r="22">
          <cell r="B22"/>
          <cell r="C22"/>
        </row>
        <row r="24">
          <cell r="B24"/>
          <cell r="C24"/>
        </row>
        <row r="25">
          <cell r="B25"/>
          <cell r="C25"/>
        </row>
        <row r="26">
          <cell r="B26"/>
          <cell r="C26"/>
        </row>
        <row r="27">
          <cell r="B27">
            <v>25</v>
          </cell>
          <cell r="C27">
            <v>0</v>
          </cell>
        </row>
        <row r="28">
          <cell r="B28">
            <v>0</v>
          </cell>
          <cell r="C28">
            <v>1</v>
          </cell>
        </row>
        <row r="29">
          <cell r="B29"/>
          <cell r="C29"/>
        </row>
        <row r="30">
          <cell r="B30"/>
          <cell r="C30"/>
        </row>
        <row r="31">
          <cell r="B31"/>
          <cell r="C31"/>
        </row>
        <row r="32">
          <cell r="B32"/>
          <cell r="C32"/>
        </row>
        <row r="33">
          <cell r="B33"/>
          <cell r="C33"/>
        </row>
        <row r="34">
          <cell r="B34"/>
          <cell r="C34"/>
        </row>
        <row r="35">
          <cell r="B35"/>
          <cell r="C35"/>
        </row>
        <row r="36">
          <cell r="B36">
            <v>5</v>
          </cell>
          <cell r="C36">
            <v>0</v>
          </cell>
        </row>
        <row r="37">
          <cell r="B37">
            <v>0</v>
          </cell>
          <cell r="C37">
            <v>1</v>
          </cell>
        </row>
        <row r="38">
          <cell r="B38"/>
          <cell r="C38"/>
        </row>
        <row r="39">
          <cell r="B39"/>
          <cell r="C39"/>
        </row>
        <row r="40">
          <cell r="B40">
            <v>0</v>
          </cell>
          <cell r="C40">
            <v>4</v>
          </cell>
        </row>
        <row r="41">
          <cell r="B41">
            <v>0</v>
          </cell>
          <cell r="C41">
            <v>3</v>
          </cell>
        </row>
        <row r="42">
          <cell r="B42"/>
          <cell r="C42"/>
        </row>
        <row r="43">
          <cell r="B43"/>
          <cell r="C43"/>
        </row>
        <row r="44">
          <cell r="B44"/>
          <cell r="C44"/>
        </row>
        <row r="45">
          <cell r="B45"/>
          <cell r="C45"/>
        </row>
        <row r="46">
          <cell r="B46">
            <v>0</v>
          </cell>
          <cell r="C46">
            <v>1</v>
          </cell>
        </row>
        <row r="47">
          <cell r="B47">
            <v>0</v>
          </cell>
          <cell r="C47">
            <v>1</v>
          </cell>
        </row>
        <row r="48">
          <cell r="B48"/>
          <cell r="C48"/>
        </row>
        <row r="49">
          <cell r="B49"/>
          <cell r="C49"/>
        </row>
        <row r="50">
          <cell r="B50"/>
          <cell r="C50"/>
        </row>
      </sheetData>
      <sheetData sheetId="1">
        <row r="7">
          <cell r="B7"/>
        </row>
      </sheetData>
      <sheetData sheetId="2">
        <row r="7">
          <cell r="B7"/>
        </row>
      </sheetData>
      <sheetData sheetId="3">
        <row r="7">
          <cell r="B7"/>
        </row>
      </sheetData>
      <sheetData sheetId="4">
        <row r="7">
          <cell r="B7"/>
        </row>
      </sheetData>
      <sheetData sheetId="5">
        <row r="7">
          <cell r="B7"/>
        </row>
      </sheetData>
      <sheetData sheetId="6">
        <row r="7">
          <cell r="B7"/>
        </row>
      </sheetData>
      <sheetData sheetId="7">
        <row r="7">
          <cell r="B7"/>
        </row>
      </sheetData>
      <sheetData sheetId="8">
        <row r="7">
          <cell r="B7"/>
        </row>
      </sheetData>
      <sheetData sheetId="9">
        <row r="7">
          <cell r="B7"/>
        </row>
      </sheetData>
      <sheetData sheetId="10">
        <row r="7">
          <cell r="B7"/>
        </row>
      </sheetData>
      <sheetData sheetId="11">
        <row r="7">
          <cell r="B7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"/>
      <sheetName val="Aug"/>
    </sheetNames>
    <sheetDataSet>
      <sheetData sheetId="0">
        <row r="2">
          <cell r="AL2" t="str">
            <v>9lovp</v>
          </cell>
          <cell r="AN2" t="str">
            <v>9lvpl</v>
          </cell>
        </row>
        <row r="3">
          <cell r="Q3">
            <v>0</v>
          </cell>
          <cell r="R3"/>
          <cell r="S3"/>
          <cell r="T3"/>
          <cell r="U3">
            <v>0</v>
          </cell>
          <cell r="V3"/>
          <cell r="W3"/>
          <cell r="X3"/>
          <cell r="Y3"/>
          <cell r="Z3">
            <v>0</v>
          </cell>
          <cell r="AA3"/>
          <cell r="AB3"/>
          <cell r="AC3"/>
          <cell r="AD3">
            <v>0</v>
          </cell>
          <cell r="AE3"/>
          <cell r="AF3"/>
          <cell r="AG3"/>
          <cell r="AH3">
            <v>0</v>
          </cell>
          <cell r="AI3"/>
          <cell r="AJ3"/>
          <cell r="AK3">
            <v>0</v>
          </cell>
          <cell r="AM3"/>
          <cell r="AO3"/>
          <cell r="AP3"/>
          <cell r="AQ3"/>
          <cell r="AR3"/>
          <cell r="AS3"/>
          <cell r="AT3"/>
          <cell r="AU3"/>
          <cell r="AV3"/>
          <cell r="AW3"/>
          <cell r="AX3">
            <v>0</v>
          </cell>
          <cell r="AY3"/>
          <cell r="AZ3"/>
          <cell r="BA3"/>
          <cell r="BB3"/>
          <cell r="BC3"/>
          <cell r="BD3"/>
          <cell r="BE3"/>
          <cell r="BF3"/>
          <cell r="BG3"/>
          <cell r="BH3"/>
          <cell r="BI3"/>
          <cell r="BJ3">
            <v>0</v>
          </cell>
          <cell r="BK3">
            <v>0</v>
          </cell>
        </row>
        <row r="4">
          <cell r="Q4">
            <v>0</v>
          </cell>
          <cell r="R4"/>
          <cell r="S4"/>
          <cell r="T4"/>
          <cell r="U4">
            <v>1</v>
          </cell>
          <cell r="V4"/>
          <cell r="W4"/>
          <cell r="X4"/>
          <cell r="Y4"/>
          <cell r="Z4">
            <v>0</v>
          </cell>
          <cell r="AA4"/>
          <cell r="AB4"/>
          <cell r="AC4"/>
          <cell r="AD4">
            <v>0</v>
          </cell>
          <cell r="AE4"/>
          <cell r="AF4"/>
          <cell r="AG4"/>
          <cell r="AH4">
            <v>2</v>
          </cell>
          <cell r="AI4"/>
          <cell r="AJ4"/>
          <cell r="AK4">
            <v>0</v>
          </cell>
          <cell r="AM4"/>
          <cell r="AO4"/>
          <cell r="AP4"/>
          <cell r="AQ4"/>
          <cell r="AR4"/>
          <cell r="AS4"/>
          <cell r="AT4"/>
          <cell r="AU4"/>
          <cell r="AV4"/>
          <cell r="AW4"/>
          <cell r="AX4">
            <v>0</v>
          </cell>
          <cell r="AY4"/>
          <cell r="AZ4"/>
          <cell r="BA4"/>
          <cell r="BB4"/>
          <cell r="BC4"/>
          <cell r="BD4"/>
          <cell r="BE4"/>
          <cell r="BF4"/>
          <cell r="BG4"/>
          <cell r="BH4"/>
          <cell r="BI4"/>
          <cell r="BJ4">
            <v>0</v>
          </cell>
          <cell r="BK4">
            <v>0</v>
          </cell>
        </row>
        <row r="5">
          <cell r="Q5">
            <v>0</v>
          </cell>
          <cell r="R5"/>
          <cell r="S5"/>
          <cell r="T5"/>
          <cell r="U5">
            <v>0</v>
          </cell>
          <cell r="V5"/>
          <cell r="W5"/>
          <cell r="X5"/>
          <cell r="Y5"/>
          <cell r="Z5">
            <v>0</v>
          </cell>
          <cell r="AA5"/>
          <cell r="AB5"/>
          <cell r="AC5"/>
          <cell r="AD5">
            <v>1</v>
          </cell>
          <cell r="AE5"/>
          <cell r="AF5"/>
          <cell r="AG5"/>
          <cell r="AH5">
            <v>1</v>
          </cell>
          <cell r="AI5"/>
          <cell r="AJ5"/>
          <cell r="AK5">
            <v>0</v>
          </cell>
          <cell r="AM5"/>
          <cell r="AO5"/>
          <cell r="AP5"/>
          <cell r="AQ5"/>
          <cell r="AR5"/>
          <cell r="AS5"/>
          <cell r="AT5"/>
          <cell r="AU5"/>
          <cell r="AV5"/>
          <cell r="AW5"/>
          <cell r="AX5">
            <v>0</v>
          </cell>
          <cell r="AY5"/>
          <cell r="AZ5"/>
          <cell r="BA5"/>
          <cell r="BB5"/>
          <cell r="BC5"/>
          <cell r="BD5"/>
          <cell r="BE5"/>
          <cell r="BF5"/>
          <cell r="BG5"/>
          <cell r="BH5"/>
          <cell r="BI5"/>
          <cell r="BJ5">
            <v>0</v>
          </cell>
          <cell r="BK5">
            <v>0</v>
          </cell>
        </row>
        <row r="6">
          <cell r="Q6">
            <v>0</v>
          </cell>
          <cell r="R6"/>
          <cell r="S6"/>
          <cell r="T6"/>
          <cell r="U6">
            <v>0</v>
          </cell>
          <cell r="V6"/>
          <cell r="W6"/>
          <cell r="X6"/>
          <cell r="Y6"/>
          <cell r="Z6">
            <v>0</v>
          </cell>
          <cell r="AA6"/>
          <cell r="AB6"/>
          <cell r="AC6"/>
          <cell r="AD6">
            <v>0</v>
          </cell>
          <cell r="AE6"/>
          <cell r="AF6"/>
          <cell r="AG6"/>
          <cell r="AH6">
            <v>0</v>
          </cell>
          <cell r="AI6"/>
          <cell r="AJ6"/>
          <cell r="AK6">
            <v>0</v>
          </cell>
          <cell r="AM6"/>
          <cell r="AO6"/>
          <cell r="AP6"/>
          <cell r="AQ6"/>
          <cell r="AR6"/>
          <cell r="AS6"/>
          <cell r="AT6"/>
          <cell r="AU6"/>
          <cell r="AV6"/>
          <cell r="AW6"/>
          <cell r="AX6">
            <v>0</v>
          </cell>
          <cell r="AY6"/>
          <cell r="AZ6"/>
          <cell r="BA6"/>
          <cell r="BB6"/>
          <cell r="BC6"/>
          <cell r="BD6"/>
          <cell r="BE6"/>
          <cell r="BF6"/>
          <cell r="BG6"/>
          <cell r="BH6"/>
          <cell r="BI6"/>
          <cell r="BJ6">
            <v>0</v>
          </cell>
          <cell r="BK6">
            <v>0</v>
          </cell>
        </row>
        <row r="7">
          <cell r="Q7">
            <v>4</v>
          </cell>
          <cell r="R7"/>
          <cell r="S7"/>
          <cell r="T7"/>
          <cell r="U7">
            <v>1</v>
          </cell>
          <cell r="V7"/>
          <cell r="W7"/>
          <cell r="X7"/>
          <cell r="Y7"/>
          <cell r="Z7">
            <v>0</v>
          </cell>
          <cell r="AA7"/>
          <cell r="AB7"/>
          <cell r="AC7"/>
          <cell r="AD7">
            <v>0</v>
          </cell>
          <cell r="AE7"/>
          <cell r="AF7"/>
          <cell r="AG7"/>
          <cell r="AH7">
            <v>2</v>
          </cell>
          <cell r="AI7"/>
          <cell r="AJ7"/>
          <cell r="AK7">
            <v>0</v>
          </cell>
          <cell r="AM7"/>
          <cell r="AO7"/>
          <cell r="AP7"/>
          <cell r="AQ7"/>
          <cell r="AR7"/>
          <cell r="AS7"/>
          <cell r="AT7"/>
          <cell r="AU7"/>
          <cell r="AV7"/>
          <cell r="AW7"/>
          <cell r="AX7">
            <v>0</v>
          </cell>
          <cell r="AY7"/>
          <cell r="AZ7"/>
          <cell r="BA7"/>
          <cell r="BB7"/>
          <cell r="BC7"/>
          <cell r="BD7"/>
          <cell r="BE7"/>
          <cell r="BF7"/>
          <cell r="BG7"/>
          <cell r="BH7"/>
          <cell r="BI7"/>
          <cell r="BJ7">
            <v>0</v>
          </cell>
          <cell r="BK7">
            <v>0</v>
          </cell>
        </row>
        <row r="8">
          <cell r="Q8">
            <v>0</v>
          </cell>
          <cell r="R8"/>
          <cell r="S8"/>
          <cell r="T8"/>
          <cell r="U8">
            <v>0</v>
          </cell>
          <cell r="V8"/>
          <cell r="W8"/>
          <cell r="X8"/>
          <cell r="Y8"/>
          <cell r="Z8">
            <v>0</v>
          </cell>
          <cell r="AA8"/>
          <cell r="AB8"/>
          <cell r="AC8"/>
          <cell r="AD8">
            <v>1</v>
          </cell>
          <cell r="AE8"/>
          <cell r="AF8"/>
          <cell r="AG8"/>
          <cell r="AH8">
            <v>1</v>
          </cell>
          <cell r="AI8"/>
          <cell r="AJ8"/>
          <cell r="AK8">
            <v>0</v>
          </cell>
          <cell r="AM8"/>
          <cell r="AO8"/>
          <cell r="AP8"/>
          <cell r="AQ8"/>
          <cell r="AR8"/>
          <cell r="AS8"/>
          <cell r="AT8"/>
          <cell r="AU8"/>
          <cell r="AV8"/>
          <cell r="AW8"/>
          <cell r="AX8">
            <v>1</v>
          </cell>
          <cell r="AY8"/>
          <cell r="AZ8"/>
          <cell r="BA8"/>
          <cell r="BB8"/>
          <cell r="BC8"/>
          <cell r="BD8"/>
          <cell r="BE8"/>
          <cell r="BF8"/>
          <cell r="BG8"/>
          <cell r="BH8"/>
          <cell r="BI8"/>
          <cell r="BJ8">
            <v>0</v>
          </cell>
          <cell r="BK8">
            <v>0</v>
          </cell>
        </row>
        <row r="9">
          <cell r="Q9">
            <v>0</v>
          </cell>
          <cell r="R9"/>
          <cell r="S9"/>
          <cell r="T9"/>
          <cell r="U9">
            <v>0</v>
          </cell>
          <cell r="V9"/>
          <cell r="W9"/>
          <cell r="X9"/>
          <cell r="Y9"/>
          <cell r="Z9">
            <v>0</v>
          </cell>
          <cell r="AA9"/>
          <cell r="AB9"/>
          <cell r="AC9"/>
          <cell r="AD9">
            <v>0</v>
          </cell>
          <cell r="AE9"/>
          <cell r="AF9"/>
          <cell r="AG9"/>
          <cell r="AH9">
            <v>0</v>
          </cell>
          <cell r="AI9"/>
          <cell r="AJ9"/>
          <cell r="AK9">
            <v>0</v>
          </cell>
          <cell r="AM9"/>
          <cell r="AO9"/>
          <cell r="AP9"/>
          <cell r="AQ9"/>
          <cell r="AR9"/>
          <cell r="AS9"/>
          <cell r="AT9"/>
          <cell r="AU9"/>
          <cell r="AV9"/>
          <cell r="AW9"/>
          <cell r="AX9">
            <v>0</v>
          </cell>
          <cell r="AY9"/>
          <cell r="AZ9"/>
          <cell r="BA9"/>
          <cell r="BB9"/>
          <cell r="BC9"/>
          <cell r="BD9"/>
          <cell r="BE9"/>
          <cell r="BF9"/>
          <cell r="BG9"/>
          <cell r="BH9"/>
          <cell r="BI9"/>
          <cell r="BJ9">
            <v>0</v>
          </cell>
          <cell r="BK9">
            <v>0</v>
          </cell>
        </row>
        <row r="10">
          <cell r="Q10">
            <v>0</v>
          </cell>
          <cell r="R10"/>
          <cell r="S10"/>
          <cell r="T10"/>
          <cell r="U10">
            <v>0</v>
          </cell>
          <cell r="V10"/>
          <cell r="W10"/>
          <cell r="X10"/>
          <cell r="Y10"/>
          <cell r="Z10">
            <v>0</v>
          </cell>
          <cell r="AA10"/>
          <cell r="AB10"/>
          <cell r="AC10"/>
          <cell r="AD10">
            <v>0</v>
          </cell>
          <cell r="AE10"/>
          <cell r="AF10"/>
          <cell r="AG10"/>
          <cell r="AH10">
            <v>0</v>
          </cell>
          <cell r="AI10"/>
          <cell r="AJ10"/>
          <cell r="AK10">
            <v>0</v>
          </cell>
          <cell r="AM10"/>
          <cell r="AO10"/>
          <cell r="AP10"/>
          <cell r="AQ10"/>
          <cell r="AR10"/>
          <cell r="AS10"/>
          <cell r="AT10"/>
          <cell r="AU10"/>
          <cell r="AV10"/>
          <cell r="AW10"/>
          <cell r="AX10">
            <v>0</v>
          </cell>
          <cell r="AY10"/>
          <cell r="AZ10"/>
          <cell r="BA10"/>
          <cell r="BB10"/>
          <cell r="BC10"/>
          <cell r="BD10"/>
          <cell r="BE10"/>
          <cell r="BF10"/>
          <cell r="BG10"/>
          <cell r="BH10"/>
          <cell r="BI10"/>
          <cell r="BJ10">
            <v>0</v>
          </cell>
          <cell r="BK10">
            <v>0</v>
          </cell>
        </row>
        <row r="11">
          <cell r="Q11">
            <v>0</v>
          </cell>
          <cell r="R11"/>
          <cell r="S11"/>
          <cell r="T11"/>
          <cell r="U11">
            <v>0</v>
          </cell>
          <cell r="V11"/>
          <cell r="W11"/>
          <cell r="X11"/>
          <cell r="Y11"/>
          <cell r="Z11">
            <v>0</v>
          </cell>
          <cell r="AA11"/>
          <cell r="AB11"/>
          <cell r="AC11"/>
          <cell r="AD11">
            <v>0</v>
          </cell>
          <cell r="AE11"/>
          <cell r="AF11"/>
          <cell r="AG11"/>
          <cell r="AH11">
            <v>0</v>
          </cell>
          <cell r="AI11"/>
          <cell r="AJ11"/>
          <cell r="AK11">
            <v>0</v>
          </cell>
          <cell r="AM11"/>
          <cell r="AO11"/>
          <cell r="AP11"/>
          <cell r="AQ11"/>
          <cell r="AR11"/>
          <cell r="AS11"/>
          <cell r="AT11"/>
          <cell r="AU11"/>
          <cell r="AV11"/>
          <cell r="AW11"/>
          <cell r="AX11">
            <v>0</v>
          </cell>
          <cell r="AY11"/>
          <cell r="AZ11"/>
          <cell r="BA11"/>
          <cell r="BB11"/>
          <cell r="BC11"/>
          <cell r="BD11"/>
          <cell r="BE11"/>
          <cell r="BF11"/>
          <cell r="BG11"/>
          <cell r="BH11"/>
          <cell r="BI11"/>
          <cell r="BJ11">
            <v>0</v>
          </cell>
          <cell r="BK11">
            <v>0</v>
          </cell>
        </row>
        <row r="12">
          <cell r="Q12">
            <v>0</v>
          </cell>
          <cell r="R12"/>
          <cell r="S12"/>
          <cell r="T12"/>
          <cell r="U12">
            <v>1</v>
          </cell>
          <cell r="V12"/>
          <cell r="W12"/>
          <cell r="X12"/>
          <cell r="Y12"/>
          <cell r="Z12">
            <v>1</v>
          </cell>
          <cell r="AA12"/>
          <cell r="AB12"/>
          <cell r="AC12"/>
          <cell r="AD12">
            <v>0</v>
          </cell>
          <cell r="AE12"/>
          <cell r="AF12"/>
          <cell r="AG12"/>
          <cell r="AH12">
            <v>0</v>
          </cell>
          <cell r="AI12"/>
          <cell r="AJ12"/>
          <cell r="AK12">
            <v>0</v>
          </cell>
          <cell r="AM12"/>
          <cell r="AO12"/>
          <cell r="AP12"/>
          <cell r="AQ12"/>
          <cell r="AR12"/>
          <cell r="AS12"/>
          <cell r="AT12"/>
          <cell r="AU12"/>
          <cell r="AV12"/>
          <cell r="AW12"/>
          <cell r="AX12">
            <v>0</v>
          </cell>
          <cell r="AY12"/>
          <cell r="AZ12"/>
          <cell r="BA12"/>
          <cell r="BB12"/>
          <cell r="BC12"/>
          <cell r="BD12"/>
          <cell r="BE12"/>
          <cell r="BF12"/>
          <cell r="BG12"/>
          <cell r="BH12"/>
          <cell r="BI12"/>
          <cell r="BJ12">
            <v>0</v>
          </cell>
          <cell r="BK12">
            <v>0</v>
          </cell>
        </row>
        <row r="13">
          <cell r="Q13">
            <v>1</v>
          </cell>
          <cell r="R13"/>
          <cell r="S13"/>
          <cell r="T13"/>
          <cell r="U13">
            <v>0</v>
          </cell>
          <cell r="V13"/>
          <cell r="W13"/>
          <cell r="X13"/>
          <cell r="Y13"/>
          <cell r="Z13">
            <v>0</v>
          </cell>
          <cell r="AA13"/>
          <cell r="AB13"/>
          <cell r="AC13"/>
          <cell r="AD13">
            <v>0</v>
          </cell>
          <cell r="AE13"/>
          <cell r="AF13"/>
          <cell r="AG13"/>
          <cell r="AH13">
            <v>2</v>
          </cell>
          <cell r="AI13"/>
          <cell r="AJ13"/>
          <cell r="AK13">
            <v>1</v>
          </cell>
          <cell r="AM13"/>
          <cell r="AO13"/>
          <cell r="AP13"/>
          <cell r="AQ13"/>
          <cell r="AR13"/>
          <cell r="AS13"/>
          <cell r="AT13"/>
          <cell r="AU13"/>
          <cell r="AV13"/>
          <cell r="AW13"/>
          <cell r="AX13">
            <v>0</v>
          </cell>
          <cell r="AY13"/>
          <cell r="AZ13"/>
          <cell r="BA13"/>
          <cell r="BB13"/>
          <cell r="BC13"/>
          <cell r="BD13"/>
          <cell r="BE13"/>
          <cell r="BF13"/>
          <cell r="BG13"/>
          <cell r="BH13"/>
          <cell r="BI13"/>
          <cell r="BJ13">
            <v>0</v>
          </cell>
          <cell r="BK13">
            <v>0</v>
          </cell>
        </row>
        <row r="14">
          <cell r="Q14">
            <v>0</v>
          </cell>
          <cell r="R14"/>
          <cell r="S14"/>
          <cell r="T14"/>
          <cell r="U14">
            <v>0</v>
          </cell>
          <cell r="V14"/>
          <cell r="W14"/>
          <cell r="X14"/>
          <cell r="Y14"/>
          <cell r="Z14">
            <v>0</v>
          </cell>
          <cell r="AA14"/>
          <cell r="AB14"/>
          <cell r="AC14"/>
          <cell r="AD14">
            <v>0</v>
          </cell>
          <cell r="AE14"/>
          <cell r="AF14"/>
          <cell r="AG14"/>
          <cell r="AH14">
            <v>0</v>
          </cell>
          <cell r="AI14"/>
          <cell r="AJ14"/>
          <cell r="AK14">
            <v>0</v>
          </cell>
          <cell r="AM14"/>
          <cell r="AO14"/>
          <cell r="AP14"/>
          <cell r="AQ14"/>
          <cell r="AR14"/>
          <cell r="AS14"/>
          <cell r="AT14"/>
          <cell r="AU14"/>
          <cell r="AV14"/>
          <cell r="AW14"/>
          <cell r="AX14">
            <v>0</v>
          </cell>
          <cell r="AY14"/>
          <cell r="AZ14"/>
          <cell r="BA14"/>
          <cell r="BB14"/>
          <cell r="BC14"/>
          <cell r="BD14"/>
          <cell r="BE14"/>
          <cell r="BF14"/>
          <cell r="BG14"/>
          <cell r="BH14"/>
          <cell r="BI14"/>
          <cell r="BJ14">
            <v>0</v>
          </cell>
          <cell r="BK14">
            <v>0</v>
          </cell>
        </row>
        <row r="15">
          <cell r="Q15">
            <v>0</v>
          </cell>
          <cell r="R15"/>
          <cell r="S15"/>
          <cell r="T15"/>
          <cell r="U15">
            <v>0</v>
          </cell>
          <cell r="V15"/>
          <cell r="W15"/>
          <cell r="X15"/>
          <cell r="Y15"/>
          <cell r="Z15">
            <v>0</v>
          </cell>
          <cell r="AA15"/>
          <cell r="AB15"/>
          <cell r="AC15"/>
          <cell r="AD15">
            <v>0</v>
          </cell>
          <cell r="AE15"/>
          <cell r="AF15"/>
          <cell r="AG15"/>
          <cell r="AH15">
            <v>1</v>
          </cell>
          <cell r="AI15"/>
          <cell r="AJ15"/>
          <cell r="AK15">
            <v>0</v>
          </cell>
          <cell r="AM15"/>
          <cell r="AO15"/>
          <cell r="AP15"/>
          <cell r="AQ15"/>
          <cell r="AR15"/>
          <cell r="AS15"/>
          <cell r="AT15"/>
          <cell r="AU15"/>
          <cell r="AV15"/>
          <cell r="AW15"/>
          <cell r="AX15">
            <v>0</v>
          </cell>
          <cell r="AY15"/>
          <cell r="AZ15"/>
          <cell r="BA15"/>
          <cell r="BB15"/>
          <cell r="BC15"/>
          <cell r="BD15"/>
          <cell r="BE15"/>
          <cell r="BF15"/>
          <cell r="BG15"/>
          <cell r="BH15"/>
          <cell r="BI15"/>
          <cell r="BJ15">
            <v>0</v>
          </cell>
          <cell r="BK15">
            <v>0</v>
          </cell>
        </row>
        <row r="16">
          <cell r="Q16">
            <v>0</v>
          </cell>
          <cell r="R16"/>
          <cell r="S16"/>
          <cell r="T16"/>
          <cell r="U16">
            <v>0</v>
          </cell>
          <cell r="V16"/>
          <cell r="W16"/>
          <cell r="X16"/>
          <cell r="Y16"/>
          <cell r="Z16">
            <v>0</v>
          </cell>
          <cell r="AA16"/>
          <cell r="AB16"/>
          <cell r="AC16"/>
          <cell r="AD16">
            <v>0</v>
          </cell>
          <cell r="AE16"/>
          <cell r="AF16"/>
          <cell r="AG16"/>
          <cell r="AH16">
            <v>1</v>
          </cell>
          <cell r="AI16"/>
          <cell r="AJ16"/>
          <cell r="AK16">
            <v>0</v>
          </cell>
          <cell r="AM16"/>
          <cell r="AO16"/>
          <cell r="AP16"/>
          <cell r="AQ16"/>
          <cell r="AR16"/>
          <cell r="AS16"/>
          <cell r="AT16"/>
          <cell r="AU16"/>
          <cell r="AV16"/>
          <cell r="AW16"/>
          <cell r="AX16">
            <v>0</v>
          </cell>
          <cell r="AY16"/>
          <cell r="AZ16"/>
          <cell r="BA16"/>
          <cell r="BB16"/>
          <cell r="BC16"/>
          <cell r="BD16"/>
          <cell r="BE16"/>
          <cell r="BF16"/>
          <cell r="BG16"/>
          <cell r="BH16"/>
          <cell r="BI16"/>
          <cell r="BJ16">
            <v>0</v>
          </cell>
          <cell r="BK16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O22">
            <v>0</v>
          </cell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</v>
          </cell>
          <cell r="N27">
            <v>0</v>
          </cell>
          <cell r="O27">
            <v>0</v>
          </cell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</row>
        <row r="33"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</row>
        <row r="41">
          <cell r="B41"/>
          <cell r="C41"/>
          <cell r="D41"/>
          <cell r="F41"/>
          <cell r="G41"/>
          <cell r="H41"/>
          <cell r="I41"/>
          <cell r="J41"/>
          <cell r="K41"/>
          <cell r="L41"/>
          <cell r="M41"/>
          <cell r="N41"/>
          <cell r="O41"/>
        </row>
        <row r="42"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</row>
        <row r="43"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</row>
        <row r="44"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</row>
        <row r="45"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</row>
        <row r="46"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</row>
        <row r="47"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</row>
        <row r="48"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</row>
        <row r="49"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</row>
        <row r="50"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</row>
        <row r="53"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</row>
        <row r="54"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</row>
        <row r="55"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</row>
        <row r="56"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  <cell r="O56"/>
        </row>
        <row r="57"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</row>
        <row r="58"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/>
        </row>
        <row r="59"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  <cell r="O59"/>
        </row>
        <row r="60"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  <cell r="O60"/>
        </row>
        <row r="61"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</row>
        <row r="62"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O62"/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</v>
          </cell>
          <cell r="N63">
            <v>0</v>
          </cell>
          <cell r="O63">
            <v>1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1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May"/>
      <sheetName val="Jun"/>
    </sheetNames>
    <sheetDataSet>
      <sheetData sheetId="0">
        <row r="3">
          <cell r="M3">
            <v>0</v>
          </cell>
          <cell r="N3">
            <v>0</v>
          </cell>
          <cell r="O3">
            <v>0</v>
          </cell>
          <cell r="P3"/>
          <cell r="Q3">
            <v>0</v>
          </cell>
          <cell r="R3"/>
          <cell r="S3"/>
          <cell r="T3"/>
          <cell r="U3"/>
          <cell r="V3">
            <v>0</v>
          </cell>
          <cell r="W3"/>
          <cell r="X3"/>
          <cell r="Y3"/>
          <cell r="Z3">
            <v>0</v>
          </cell>
          <cell r="AA3"/>
          <cell r="AB3"/>
          <cell r="AC3"/>
          <cell r="AD3">
            <v>0</v>
          </cell>
          <cell r="AE3">
            <v>0</v>
          </cell>
          <cell r="AF3"/>
          <cell r="AG3">
            <v>0</v>
          </cell>
          <cell r="AH3">
            <v>0</v>
          </cell>
          <cell r="AI3"/>
          <cell r="AJ3"/>
          <cell r="AK3"/>
          <cell r="AL3"/>
          <cell r="AM3">
            <v>0</v>
          </cell>
          <cell r="AN3"/>
          <cell r="AO3"/>
          <cell r="AP3"/>
          <cell r="AQ3"/>
          <cell r="AR3"/>
          <cell r="AS3"/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>
            <v>0</v>
          </cell>
          <cell r="BF3"/>
          <cell r="BG3"/>
        </row>
        <row r="4">
          <cell r="M4">
            <v>0</v>
          </cell>
          <cell r="N4">
            <v>1</v>
          </cell>
          <cell r="O4">
            <v>0</v>
          </cell>
          <cell r="P4"/>
          <cell r="Q4">
            <v>0</v>
          </cell>
          <cell r="R4"/>
          <cell r="S4"/>
          <cell r="T4"/>
          <cell r="U4"/>
          <cell r="V4">
            <v>0</v>
          </cell>
          <cell r="W4"/>
          <cell r="X4"/>
          <cell r="Y4"/>
          <cell r="Z4">
            <v>1</v>
          </cell>
          <cell r="AA4"/>
          <cell r="AB4"/>
          <cell r="AC4"/>
          <cell r="AD4">
            <v>0</v>
          </cell>
          <cell r="AE4">
            <v>0</v>
          </cell>
          <cell r="AF4"/>
          <cell r="AG4">
            <v>0</v>
          </cell>
          <cell r="AH4">
            <v>0</v>
          </cell>
          <cell r="AI4"/>
          <cell r="AJ4"/>
          <cell r="AK4"/>
          <cell r="AL4"/>
          <cell r="AM4">
            <v>0</v>
          </cell>
          <cell r="AN4"/>
          <cell r="AO4"/>
          <cell r="AP4"/>
          <cell r="AQ4"/>
          <cell r="AR4"/>
          <cell r="AS4"/>
          <cell r="AT4"/>
          <cell r="AU4"/>
          <cell r="AV4"/>
          <cell r="AW4"/>
          <cell r="AX4"/>
          <cell r="AY4"/>
          <cell r="AZ4"/>
          <cell r="BA4"/>
          <cell r="BB4"/>
          <cell r="BC4"/>
          <cell r="BD4"/>
          <cell r="BE4">
            <v>0</v>
          </cell>
          <cell r="BF4"/>
          <cell r="BG4"/>
        </row>
        <row r="5">
          <cell r="M5">
            <v>0</v>
          </cell>
          <cell r="N5">
            <v>1</v>
          </cell>
          <cell r="O5">
            <v>1</v>
          </cell>
          <cell r="P5"/>
          <cell r="Q5">
            <v>0</v>
          </cell>
          <cell r="R5"/>
          <cell r="S5"/>
          <cell r="T5"/>
          <cell r="U5"/>
          <cell r="V5">
            <v>0</v>
          </cell>
          <cell r="W5"/>
          <cell r="X5"/>
          <cell r="Y5"/>
          <cell r="Z5">
            <v>1</v>
          </cell>
          <cell r="AA5"/>
          <cell r="AB5"/>
          <cell r="AC5"/>
          <cell r="AD5">
            <v>5</v>
          </cell>
          <cell r="AE5">
            <v>0</v>
          </cell>
          <cell r="AF5"/>
          <cell r="AG5">
            <v>0</v>
          </cell>
          <cell r="AH5">
            <v>0</v>
          </cell>
          <cell r="AI5"/>
          <cell r="AJ5"/>
          <cell r="AK5"/>
          <cell r="AL5"/>
          <cell r="AM5">
            <v>1</v>
          </cell>
          <cell r="AN5"/>
          <cell r="AO5"/>
          <cell r="AP5"/>
          <cell r="AQ5"/>
          <cell r="AR5"/>
          <cell r="AS5"/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>
            <v>0</v>
          </cell>
          <cell r="BF5"/>
          <cell r="BG5"/>
        </row>
        <row r="6">
          <cell r="M6">
            <v>1</v>
          </cell>
          <cell r="N6">
            <v>0</v>
          </cell>
          <cell r="O6">
            <v>0</v>
          </cell>
          <cell r="P6"/>
          <cell r="Q6">
            <v>0</v>
          </cell>
          <cell r="R6"/>
          <cell r="S6"/>
          <cell r="T6"/>
          <cell r="U6"/>
          <cell r="V6">
            <v>0</v>
          </cell>
          <cell r="W6"/>
          <cell r="X6"/>
          <cell r="Y6"/>
          <cell r="Z6">
            <v>0</v>
          </cell>
          <cell r="AA6"/>
          <cell r="AB6"/>
          <cell r="AC6"/>
          <cell r="AD6">
            <v>1</v>
          </cell>
          <cell r="AE6">
            <v>0</v>
          </cell>
          <cell r="AF6"/>
          <cell r="AG6">
            <v>0</v>
          </cell>
          <cell r="AH6">
            <v>0</v>
          </cell>
          <cell r="AI6"/>
          <cell r="AJ6"/>
          <cell r="AK6"/>
          <cell r="AL6"/>
          <cell r="AM6">
            <v>0</v>
          </cell>
          <cell r="AN6"/>
          <cell r="AO6"/>
          <cell r="AP6"/>
          <cell r="AQ6"/>
          <cell r="AR6"/>
          <cell r="AS6"/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>
            <v>0</v>
          </cell>
          <cell r="BF6"/>
          <cell r="BG6"/>
        </row>
        <row r="7">
          <cell r="M7">
            <v>0</v>
          </cell>
          <cell r="N7">
            <v>1</v>
          </cell>
          <cell r="O7">
            <v>0</v>
          </cell>
          <cell r="P7"/>
          <cell r="Q7">
            <v>0</v>
          </cell>
          <cell r="R7"/>
          <cell r="S7"/>
          <cell r="T7"/>
          <cell r="U7"/>
          <cell r="V7">
            <v>0</v>
          </cell>
          <cell r="W7"/>
          <cell r="X7"/>
          <cell r="Y7"/>
          <cell r="Z7">
            <v>0</v>
          </cell>
          <cell r="AA7"/>
          <cell r="AB7"/>
          <cell r="AC7"/>
          <cell r="AD7">
            <v>1</v>
          </cell>
          <cell r="AE7">
            <v>0</v>
          </cell>
          <cell r="AF7"/>
          <cell r="AG7">
            <v>0</v>
          </cell>
          <cell r="AH7">
            <v>0</v>
          </cell>
          <cell r="AI7"/>
          <cell r="AJ7"/>
          <cell r="AK7"/>
          <cell r="AL7"/>
          <cell r="AM7">
            <v>0</v>
          </cell>
          <cell r="AN7"/>
          <cell r="AO7"/>
          <cell r="AP7"/>
          <cell r="AQ7"/>
          <cell r="AR7"/>
          <cell r="AS7"/>
          <cell r="AT7"/>
          <cell r="AU7"/>
          <cell r="AV7"/>
          <cell r="AW7"/>
          <cell r="AX7"/>
          <cell r="AY7"/>
          <cell r="AZ7"/>
          <cell r="BA7"/>
          <cell r="BB7"/>
          <cell r="BC7"/>
          <cell r="BD7"/>
          <cell r="BE7">
            <v>0</v>
          </cell>
          <cell r="BF7"/>
          <cell r="BG7"/>
        </row>
        <row r="8">
          <cell r="M8">
            <v>0</v>
          </cell>
          <cell r="N8">
            <v>0</v>
          </cell>
          <cell r="O8">
            <v>1</v>
          </cell>
          <cell r="P8"/>
          <cell r="Q8">
            <v>1</v>
          </cell>
          <cell r="R8"/>
          <cell r="S8"/>
          <cell r="T8"/>
          <cell r="U8"/>
          <cell r="V8">
            <v>0</v>
          </cell>
          <cell r="W8"/>
          <cell r="X8"/>
          <cell r="Y8"/>
          <cell r="Z8">
            <v>0</v>
          </cell>
          <cell r="AA8"/>
          <cell r="AB8"/>
          <cell r="AC8"/>
          <cell r="AD8">
            <v>0</v>
          </cell>
          <cell r="AE8">
            <v>0</v>
          </cell>
          <cell r="AF8"/>
          <cell r="AG8">
            <v>0</v>
          </cell>
          <cell r="AH8">
            <v>0</v>
          </cell>
          <cell r="AI8"/>
          <cell r="AJ8"/>
          <cell r="AK8"/>
          <cell r="AL8"/>
          <cell r="AM8">
            <v>0</v>
          </cell>
          <cell r="AN8"/>
          <cell r="AO8"/>
          <cell r="AP8"/>
          <cell r="AQ8"/>
          <cell r="AR8"/>
          <cell r="AS8"/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>
            <v>0</v>
          </cell>
          <cell r="BF8"/>
          <cell r="BG8"/>
        </row>
        <row r="9">
          <cell r="M9">
            <v>1</v>
          </cell>
          <cell r="N9">
            <v>1</v>
          </cell>
          <cell r="O9">
            <v>0</v>
          </cell>
          <cell r="P9"/>
          <cell r="Q9">
            <v>1</v>
          </cell>
          <cell r="R9"/>
          <cell r="S9"/>
          <cell r="T9"/>
          <cell r="U9"/>
          <cell r="V9">
            <v>0</v>
          </cell>
          <cell r="W9"/>
          <cell r="X9"/>
          <cell r="Y9"/>
          <cell r="Z9">
            <v>1</v>
          </cell>
          <cell r="AA9"/>
          <cell r="AB9"/>
          <cell r="AC9"/>
          <cell r="AD9">
            <v>1</v>
          </cell>
          <cell r="AE9">
            <v>0</v>
          </cell>
          <cell r="AF9"/>
          <cell r="AG9">
            <v>1</v>
          </cell>
          <cell r="AH9">
            <v>0</v>
          </cell>
          <cell r="AI9"/>
          <cell r="AJ9"/>
          <cell r="AK9"/>
          <cell r="AL9"/>
          <cell r="AM9">
            <v>0</v>
          </cell>
          <cell r="AN9"/>
          <cell r="AO9"/>
          <cell r="AP9"/>
          <cell r="AQ9"/>
          <cell r="AR9"/>
          <cell r="AS9"/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>
            <v>0</v>
          </cell>
          <cell r="BF9"/>
          <cell r="BG9"/>
        </row>
        <row r="10">
          <cell r="M10">
            <v>0</v>
          </cell>
          <cell r="N10">
            <v>0</v>
          </cell>
          <cell r="O10">
            <v>0</v>
          </cell>
          <cell r="P10"/>
          <cell r="Q10">
            <v>0</v>
          </cell>
          <cell r="R10"/>
          <cell r="S10"/>
          <cell r="T10"/>
          <cell r="U10"/>
          <cell r="V10">
            <v>0</v>
          </cell>
          <cell r="W10"/>
          <cell r="X10"/>
          <cell r="Y10"/>
          <cell r="Z10">
            <v>0</v>
          </cell>
          <cell r="AA10"/>
          <cell r="AB10"/>
          <cell r="AC10"/>
          <cell r="AD10">
            <v>4</v>
          </cell>
          <cell r="AE10">
            <v>1</v>
          </cell>
          <cell r="AF10"/>
          <cell r="AG10">
            <v>0</v>
          </cell>
          <cell r="AH10">
            <v>0</v>
          </cell>
          <cell r="AI10"/>
          <cell r="AJ10"/>
          <cell r="AK10"/>
          <cell r="AL10"/>
          <cell r="AM10">
            <v>0</v>
          </cell>
          <cell r="AN10"/>
          <cell r="AO10"/>
          <cell r="AP10"/>
          <cell r="AQ10"/>
          <cell r="AR10"/>
          <cell r="AS10"/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>
            <v>0</v>
          </cell>
          <cell r="BF10"/>
          <cell r="BG10"/>
        </row>
        <row r="11">
          <cell r="M11">
            <v>3</v>
          </cell>
          <cell r="N11">
            <v>0</v>
          </cell>
          <cell r="O11">
            <v>0</v>
          </cell>
          <cell r="P11"/>
          <cell r="Q11">
            <v>1</v>
          </cell>
          <cell r="R11"/>
          <cell r="S11"/>
          <cell r="T11"/>
          <cell r="U11"/>
          <cell r="V11">
            <v>0</v>
          </cell>
          <cell r="W11"/>
          <cell r="X11"/>
          <cell r="Y11"/>
          <cell r="Z11">
            <v>3</v>
          </cell>
          <cell r="AA11"/>
          <cell r="AB11"/>
          <cell r="AC11"/>
          <cell r="AD11">
            <v>5</v>
          </cell>
          <cell r="AE11">
            <v>0</v>
          </cell>
          <cell r="AF11"/>
          <cell r="AG11">
            <v>1</v>
          </cell>
          <cell r="AH11">
            <v>1</v>
          </cell>
          <cell r="AI11"/>
          <cell r="AJ11"/>
          <cell r="AK11"/>
          <cell r="AL11"/>
          <cell r="AM11">
            <v>0</v>
          </cell>
          <cell r="AN11"/>
          <cell r="AO11"/>
          <cell r="AP11"/>
          <cell r="AQ11"/>
          <cell r="AR11"/>
          <cell r="AS11"/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>
            <v>0</v>
          </cell>
          <cell r="BF11"/>
          <cell r="BG11"/>
        </row>
        <row r="12">
          <cell r="M12">
            <v>1</v>
          </cell>
          <cell r="N12">
            <v>0</v>
          </cell>
          <cell r="O12">
            <v>0</v>
          </cell>
          <cell r="P12"/>
          <cell r="Q12">
            <v>0</v>
          </cell>
          <cell r="R12"/>
          <cell r="S12"/>
          <cell r="T12"/>
          <cell r="U12"/>
          <cell r="V12">
            <v>0</v>
          </cell>
          <cell r="W12"/>
          <cell r="X12"/>
          <cell r="Y12"/>
          <cell r="Z12">
            <v>0</v>
          </cell>
          <cell r="AA12"/>
          <cell r="AB12"/>
          <cell r="AC12"/>
          <cell r="AD12">
            <v>1</v>
          </cell>
          <cell r="AE12">
            <v>0</v>
          </cell>
          <cell r="AF12"/>
          <cell r="AG12">
            <v>0</v>
          </cell>
          <cell r="AH12">
            <v>0</v>
          </cell>
          <cell r="AI12"/>
          <cell r="AJ12"/>
          <cell r="AK12"/>
          <cell r="AL12"/>
          <cell r="AM12">
            <v>0</v>
          </cell>
          <cell r="AN12"/>
          <cell r="AO12"/>
          <cell r="AP12"/>
          <cell r="AQ12"/>
          <cell r="AR12"/>
          <cell r="AS12"/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>
            <v>0</v>
          </cell>
          <cell r="BF12"/>
          <cell r="BG12"/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2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4</v>
          </cell>
          <cell r="I23">
            <v>0</v>
          </cell>
          <cell r="J23">
            <v>0</v>
          </cell>
          <cell r="K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  <cell r="I31">
            <v>0</v>
          </cell>
          <cell r="J31">
            <v>1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/>
          <cell r="C33"/>
          <cell r="D33"/>
          <cell r="E33"/>
          <cell r="F33"/>
          <cell r="G33"/>
          <cell r="H33"/>
          <cell r="I33"/>
          <cell r="J33"/>
          <cell r="K33"/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</row>
        <row r="39">
          <cell r="B39"/>
          <cell r="C39"/>
          <cell r="D39"/>
          <cell r="E39"/>
          <cell r="F39"/>
          <cell r="G39"/>
          <cell r="H39"/>
          <cell r="I39"/>
          <cell r="J39"/>
          <cell r="K39"/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/>
          <cell r="C41"/>
          <cell r="D41"/>
          <cell r="E41"/>
          <cell r="F41"/>
          <cell r="G41"/>
          <cell r="H41"/>
          <cell r="I41"/>
          <cell r="J41"/>
          <cell r="K41"/>
        </row>
        <row r="42">
          <cell r="B42"/>
          <cell r="C42"/>
          <cell r="D42"/>
          <cell r="E42"/>
          <cell r="F42"/>
          <cell r="G42"/>
          <cell r="H42"/>
          <cell r="I42"/>
          <cell r="J42"/>
          <cell r="K42"/>
        </row>
        <row r="43">
          <cell r="B43"/>
          <cell r="C43"/>
          <cell r="D43"/>
          <cell r="E43"/>
          <cell r="F43"/>
          <cell r="G43"/>
          <cell r="H43"/>
          <cell r="I43"/>
          <cell r="J43"/>
          <cell r="K43"/>
        </row>
        <row r="44">
          <cell r="B44"/>
          <cell r="C44"/>
          <cell r="D44"/>
          <cell r="E44"/>
          <cell r="F44"/>
          <cell r="G44"/>
          <cell r="H44"/>
          <cell r="I44"/>
          <cell r="J44"/>
          <cell r="K44"/>
        </row>
        <row r="45">
          <cell r="B45"/>
          <cell r="C45"/>
          <cell r="D45"/>
          <cell r="E45"/>
          <cell r="F45"/>
          <cell r="G45"/>
          <cell r="H45"/>
          <cell r="I45"/>
          <cell r="J45"/>
          <cell r="K45"/>
        </row>
        <row r="46">
          <cell r="B46"/>
          <cell r="C46"/>
          <cell r="D46"/>
          <cell r="E46"/>
          <cell r="F46"/>
          <cell r="G46"/>
          <cell r="H46"/>
          <cell r="I46"/>
          <cell r="J46"/>
          <cell r="K46"/>
        </row>
        <row r="47">
          <cell r="B47"/>
          <cell r="C47"/>
          <cell r="D47"/>
          <cell r="E47"/>
          <cell r="F47"/>
          <cell r="G47"/>
          <cell r="H47"/>
          <cell r="I47"/>
          <cell r="J47"/>
          <cell r="K47"/>
        </row>
        <row r="48">
          <cell r="B48"/>
          <cell r="C48"/>
          <cell r="D48"/>
          <cell r="E48"/>
          <cell r="F48"/>
          <cell r="G48"/>
          <cell r="H48"/>
          <cell r="I48"/>
          <cell r="J48"/>
          <cell r="K48"/>
        </row>
        <row r="49">
          <cell r="B49"/>
          <cell r="C49"/>
          <cell r="D49"/>
          <cell r="E49"/>
          <cell r="F49"/>
          <cell r="G49"/>
          <cell r="H49"/>
          <cell r="I49"/>
          <cell r="J49"/>
          <cell r="K49"/>
        </row>
        <row r="50">
          <cell r="B50"/>
          <cell r="C50"/>
          <cell r="D50"/>
          <cell r="E50"/>
          <cell r="F50"/>
          <cell r="G50"/>
          <cell r="H50"/>
          <cell r="I50"/>
          <cell r="J50"/>
          <cell r="K50"/>
        </row>
        <row r="51">
          <cell r="B51"/>
          <cell r="C51"/>
          <cell r="D51"/>
          <cell r="E51"/>
          <cell r="F51"/>
          <cell r="G51"/>
          <cell r="H51"/>
          <cell r="I51"/>
          <cell r="J51"/>
          <cell r="K51"/>
        </row>
        <row r="52">
          <cell r="B52"/>
          <cell r="C52"/>
          <cell r="D52"/>
          <cell r="E52"/>
          <cell r="F52"/>
          <cell r="G52"/>
          <cell r="H52"/>
          <cell r="I52"/>
          <cell r="J52"/>
          <cell r="K52"/>
        </row>
        <row r="53">
          <cell r="B53"/>
          <cell r="C53"/>
          <cell r="D53"/>
          <cell r="E53"/>
          <cell r="F53"/>
          <cell r="G53"/>
          <cell r="H53"/>
          <cell r="I53"/>
          <cell r="J53"/>
          <cell r="K53"/>
        </row>
        <row r="54">
          <cell r="B54"/>
          <cell r="C54"/>
          <cell r="D54"/>
          <cell r="E54"/>
          <cell r="F54"/>
          <cell r="G54"/>
          <cell r="H54"/>
          <cell r="I54"/>
          <cell r="J54"/>
          <cell r="K54"/>
        </row>
        <row r="55">
          <cell r="B55"/>
          <cell r="C55"/>
          <cell r="D55"/>
          <cell r="E55"/>
          <cell r="F55"/>
          <cell r="G55"/>
          <cell r="H55"/>
          <cell r="I55"/>
          <cell r="J55"/>
          <cell r="K55"/>
        </row>
        <row r="56">
          <cell r="B56"/>
          <cell r="C56"/>
          <cell r="D56"/>
          <cell r="E56"/>
          <cell r="F56"/>
          <cell r="G56"/>
          <cell r="H56"/>
          <cell r="I56"/>
          <cell r="J56"/>
          <cell r="K56"/>
        </row>
        <row r="57">
          <cell r="B57"/>
          <cell r="C57"/>
          <cell r="D57"/>
          <cell r="E57"/>
          <cell r="F57"/>
          <cell r="G57"/>
          <cell r="H57"/>
          <cell r="I57"/>
          <cell r="J57"/>
          <cell r="K57"/>
        </row>
        <row r="58">
          <cell r="B58">
            <v>0</v>
          </cell>
          <cell r="C58">
            <v>1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B59"/>
          <cell r="C59"/>
          <cell r="D59"/>
          <cell r="E59"/>
          <cell r="F59"/>
          <cell r="G59"/>
          <cell r="H59"/>
          <cell r="I59"/>
          <cell r="J59"/>
          <cell r="K59"/>
        </row>
        <row r="60">
          <cell r="B60"/>
          <cell r="C60"/>
          <cell r="D60"/>
          <cell r="E60"/>
          <cell r="F60"/>
          <cell r="G60"/>
          <cell r="H60"/>
          <cell r="I60"/>
          <cell r="J60"/>
          <cell r="K60"/>
        </row>
      </sheetData>
      <sheetData sheetId="1">
        <row r="3">
          <cell r="M3">
            <v>0</v>
          </cell>
        </row>
      </sheetData>
      <sheetData sheetId="2">
        <row r="3">
          <cell r="M3">
            <v>0</v>
          </cell>
        </row>
      </sheetData>
      <sheetData sheetId="3">
        <row r="3">
          <cell r="M3">
            <v>0</v>
          </cell>
        </row>
      </sheetData>
      <sheetData sheetId="4">
        <row r="3">
          <cell r="M3">
            <v>0</v>
          </cell>
        </row>
      </sheetData>
      <sheetData sheetId="5">
        <row r="3">
          <cell r="M3">
            <v>0</v>
          </cell>
        </row>
      </sheetData>
      <sheetData sheetId="6">
        <row r="3">
          <cell r="M3">
            <v>1</v>
          </cell>
        </row>
      </sheetData>
      <sheetData sheetId="7">
        <row r="3">
          <cell r="M3">
            <v>0</v>
          </cell>
        </row>
      </sheetData>
      <sheetData sheetId="8">
        <row r="3">
          <cell r="M3">
            <v>0</v>
          </cell>
        </row>
      </sheetData>
      <sheetData sheetId="9">
        <row r="3">
          <cell r="M3">
            <v>0</v>
          </cell>
        </row>
      </sheetData>
      <sheetData sheetId="10">
        <row r="3">
          <cell r="M3">
            <v>0</v>
          </cell>
        </row>
      </sheetData>
      <sheetData sheetId="11">
        <row r="3">
          <cell r="M3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May"/>
      <sheetName val="Jun"/>
    </sheetNames>
    <sheetDataSet>
      <sheetData sheetId="0">
        <row r="3">
          <cell r="G3">
            <v>2</v>
          </cell>
          <cell r="H3">
            <v>1</v>
          </cell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>
            <v>1</v>
          </cell>
          <cell r="U3"/>
          <cell r="V3"/>
          <cell r="W3"/>
          <cell r="X3">
            <v>4</v>
          </cell>
          <cell r="Y3"/>
          <cell r="Z3"/>
          <cell r="AA3">
            <v>0</v>
          </cell>
          <cell r="AB3">
            <v>1</v>
          </cell>
          <cell r="AC3"/>
          <cell r="AD3"/>
          <cell r="AE3"/>
          <cell r="AF3"/>
          <cell r="AG3"/>
          <cell r="AH3"/>
          <cell r="AI3"/>
          <cell r="AJ3"/>
          <cell r="AK3"/>
          <cell r="AL3"/>
          <cell r="AM3"/>
          <cell r="AN3"/>
          <cell r="AO3"/>
          <cell r="AP3"/>
          <cell r="AQ3"/>
          <cell r="AR3"/>
          <cell r="AS3"/>
          <cell r="AT3"/>
          <cell r="AU3"/>
          <cell r="AV3"/>
          <cell r="AW3"/>
          <cell r="AX3">
            <v>0</v>
          </cell>
          <cell r="AY3"/>
          <cell r="AZ3"/>
          <cell r="BA3"/>
        </row>
        <row r="4">
          <cell r="G4">
            <v>0</v>
          </cell>
          <cell r="H4">
            <v>0</v>
          </cell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>
            <v>0</v>
          </cell>
          <cell r="U4"/>
          <cell r="V4"/>
          <cell r="W4"/>
          <cell r="X4">
            <v>0</v>
          </cell>
          <cell r="Y4"/>
          <cell r="Z4"/>
          <cell r="AA4">
            <v>0</v>
          </cell>
          <cell r="AB4">
            <v>0</v>
          </cell>
          <cell r="AC4"/>
          <cell r="AD4"/>
          <cell r="AE4"/>
          <cell r="AF4"/>
          <cell r="AG4"/>
          <cell r="AH4"/>
          <cell r="AI4"/>
          <cell r="AJ4"/>
          <cell r="AK4"/>
          <cell r="AL4"/>
          <cell r="AM4"/>
          <cell r="AN4"/>
          <cell r="AO4"/>
          <cell r="AP4"/>
          <cell r="AQ4"/>
          <cell r="AR4"/>
          <cell r="AS4"/>
          <cell r="AT4"/>
          <cell r="AU4"/>
          <cell r="AV4"/>
          <cell r="AW4"/>
          <cell r="AX4">
            <v>0</v>
          </cell>
          <cell r="AY4"/>
          <cell r="AZ4"/>
          <cell r="BA4"/>
        </row>
        <row r="5">
          <cell r="G5">
            <v>0</v>
          </cell>
          <cell r="H5">
            <v>0</v>
          </cell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>
            <v>0</v>
          </cell>
          <cell r="U5"/>
          <cell r="V5"/>
          <cell r="W5"/>
          <cell r="X5">
            <v>1</v>
          </cell>
          <cell r="Y5"/>
          <cell r="Z5"/>
          <cell r="AA5">
            <v>1</v>
          </cell>
          <cell r="AB5">
            <v>0</v>
          </cell>
          <cell r="AC5"/>
          <cell r="AD5"/>
          <cell r="AE5"/>
          <cell r="AF5"/>
          <cell r="AG5"/>
          <cell r="AH5"/>
          <cell r="AI5"/>
          <cell r="AJ5"/>
          <cell r="AK5"/>
          <cell r="AL5"/>
          <cell r="AM5"/>
          <cell r="AN5"/>
          <cell r="AO5"/>
          <cell r="AP5"/>
          <cell r="AQ5"/>
          <cell r="AR5"/>
          <cell r="AS5"/>
          <cell r="AT5"/>
          <cell r="AU5"/>
          <cell r="AV5"/>
          <cell r="AW5"/>
          <cell r="AX5">
            <v>0</v>
          </cell>
          <cell r="AY5"/>
          <cell r="AZ5"/>
          <cell r="BA5"/>
        </row>
        <row r="6">
          <cell r="G6">
            <v>1</v>
          </cell>
          <cell r="H6">
            <v>0</v>
          </cell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>
            <v>0</v>
          </cell>
          <cell r="U6"/>
          <cell r="V6"/>
          <cell r="W6"/>
          <cell r="X6">
            <v>0</v>
          </cell>
          <cell r="Y6"/>
          <cell r="Z6"/>
          <cell r="AA6">
            <v>0</v>
          </cell>
          <cell r="AB6">
            <v>0</v>
          </cell>
          <cell r="AC6"/>
          <cell r="AD6"/>
          <cell r="AE6"/>
          <cell r="AF6"/>
          <cell r="AG6"/>
          <cell r="AH6"/>
          <cell r="AI6"/>
          <cell r="AJ6"/>
          <cell r="AK6"/>
          <cell r="AL6"/>
          <cell r="AM6"/>
          <cell r="AN6"/>
          <cell r="AO6"/>
          <cell r="AP6"/>
          <cell r="AQ6"/>
          <cell r="AR6"/>
          <cell r="AS6"/>
          <cell r="AT6"/>
          <cell r="AU6"/>
          <cell r="AV6"/>
          <cell r="AW6"/>
          <cell r="AX6">
            <v>0</v>
          </cell>
          <cell r="AY6"/>
          <cell r="AZ6"/>
          <cell r="BA6"/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B10"/>
          <cell r="C10"/>
          <cell r="D10"/>
          <cell r="E10"/>
        </row>
        <row r="11">
          <cell r="B11"/>
          <cell r="C11"/>
          <cell r="D11"/>
          <cell r="E11"/>
        </row>
        <row r="12">
          <cell r="B12"/>
          <cell r="C12"/>
          <cell r="D12"/>
          <cell r="E12"/>
        </row>
        <row r="13">
          <cell r="B13"/>
          <cell r="C13"/>
          <cell r="D13"/>
          <cell r="E13"/>
        </row>
        <row r="14">
          <cell r="B14"/>
          <cell r="C14"/>
          <cell r="D14"/>
          <cell r="E14"/>
        </row>
        <row r="15">
          <cell r="B15"/>
          <cell r="C15"/>
          <cell r="D15"/>
          <cell r="E15"/>
        </row>
        <row r="16">
          <cell r="B16"/>
          <cell r="C16"/>
          <cell r="D16"/>
          <cell r="E16"/>
        </row>
        <row r="17">
          <cell r="B17"/>
          <cell r="C17"/>
          <cell r="D17"/>
          <cell r="E17"/>
        </row>
        <row r="18">
          <cell r="B18"/>
          <cell r="C18"/>
          <cell r="D18"/>
          <cell r="E18"/>
        </row>
        <row r="19">
          <cell r="B19"/>
          <cell r="C19"/>
          <cell r="D19"/>
          <cell r="E19"/>
        </row>
        <row r="20">
          <cell r="B20"/>
          <cell r="C20"/>
          <cell r="D20"/>
          <cell r="E20"/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/>
          <cell r="C22"/>
          <cell r="D22"/>
          <cell r="E22"/>
        </row>
        <row r="23">
          <cell r="B23"/>
          <cell r="C23"/>
          <cell r="D23"/>
          <cell r="E23"/>
        </row>
        <row r="24">
          <cell r="B24"/>
          <cell r="C24"/>
          <cell r="D24"/>
          <cell r="E24"/>
        </row>
        <row r="25">
          <cell r="B25">
            <v>1</v>
          </cell>
          <cell r="C25">
            <v>0</v>
          </cell>
          <cell r="D25">
            <v>0</v>
          </cell>
          <cell r="E25">
            <v>1</v>
          </cell>
        </row>
        <row r="26">
          <cell r="B26"/>
          <cell r="C26"/>
          <cell r="D26"/>
          <cell r="E26"/>
        </row>
        <row r="27">
          <cell r="B27"/>
          <cell r="C27"/>
          <cell r="D27"/>
          <cell r="E27"/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/>
          <cell r="C30"/>
          <cell r="D30"/>
          <cell r="E30"/>
        </row>
        <row r="31">
          <cell r="B31"/>
          <cell r="C31"/>
          <cell r="D31"/>
          <cell r="E31"/>
        </row>
        <row r="32">
          <cell r="B32"/>
          <cell r="C32"/>
          <cell r="D32"/>
          <cell r="E32"/>
        </row>
        <row r="33">
          <cell r="B33"/>
          <cell r="C33"/>
          <cell r="D33"/>
          <cell r="E33"/>
        </row>
        <row r="34">
          <cell r="B34"/>
          <cell r="C34"/>
          <cell r="D34"/>
          <cell r="E34"/>
        </row>
        <row r="35">
          <cell r="B35"/>
          <cell r="C35"/>
          <cell r="D35"/>
          <cell r="E35"/>
        </row>
        <row r="36">
          <cell r="B36"/>
          <cell r="C36"/>
          <cell r="D36"/>
          <cell r="E36"/>
        </row>
        <row r="37">
          <cell r="B37"/>
          <cell r="C37"/>
          <cell r="D37"/>
          <cell r="E37"/>
        </row>
        <row r="38">
          <cell r="B38"/>
          <cell r="C38"/>
          <cell r="D38"/>
          <cell r="E38"/>
        </row>
        <row r="39">
          <cell r="B39"/>
          <cell r="C39"/>
          <cell r="D39"/>
          <cell r="E39"/>
        </row>
        <row r="40">
          <cell r="B40"/>
          <cell r="C40"/>
          <cell r="D40"/>
          <cell r="E40"/>
        </row>
        <row r="41">
          <cell r="B41"/>
          <cell r="C41"/>
          <cell r="D41"/>
          <cell r="E41"/>
        </row>
        <row r="42">
          <cell r="B42"/>
          <cell r="C42"/>
          <cell r="D42"/>
          <cell r="E42"/>
        </row>
        <row r="43">
          <cell r="B43"/>
          <cell r="C43"/>
          <cell r="D43"/>
          <cell r="E43"/>
        </row>
        <row r="44">
          <cell r="B44"/>
          <cell r="C44"/>
          <cell r="D44"/>
          <cell r="E44"/>
        </row>
        <row r="45">
          <cell r="B45"/>
          <cell r="C45"/>
          <cell r="D45"/>
          <cell r="E45"/>
        </row>
        <row r="46">
          <cell r="B46"/>
          <cell r="C46"/>
          <cell r="D46"/>
          <cell r="E46"/>
        </row>
        <row r="47">
          <cell r="B47"/>
          <cell r="C47"/>
          <cell r="D47"/>
          <cell r="E47"/>
        </row>
        <row r="48">
          <cell r="B48"/>
          <cell r="C48"/>
          <cell r="D48"/>
          <cell r="E48"/>
        </row>
        <row r="49">
          <cell r="B49"/>
          <cell r="C49"/>
          <cell r="D49"/>
          <cell r="E49"/>
        </row>
        <row r="50">
          <cell r="B50"/>
          <cell r="C50"/>
          <cell r="D50"/>
          <cell r="E50"/>
        </row>
        <row r="51">
          <cell r="B51">
            <v>1</v>
          </cell>
          <cell r="C51">
            <v>0</v>
          </cell>
          <cell r="D51">
            <v>0</v>
          </cell>
          <cell r="E51">
            <v>0</v>
          </cell>
        </row>
        <row r="52">
          <cell r="B52"/>
          <cell r="C52"/>
          <cell r="D52"/>
          <cell r="E52"/>
        </row>
        <row r="53">
          <cell r="B53"/>
          <cell r="C53"/>
          <cell r="D53"/>
          <cell r="E53"/>
        </row>
        <row r="54">
          <cell r="B54"/>
          <cell r="C54"/>
          <cell r="D54"/>
          <cell r="E54"/>
        </row>
      </sheetData>
      <sheetData sheetId="1">
        <row r="3">
          <cell r="G3">
            <v>3</v>
          </cell>
        </row>
      </sheetData>
      <sheetData sheetId="2">
        <row r="3">
          <cell r="G3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May"/>
      <sheetName val="Jun"/>
    </sheetNames>
    <sheetDataSet>
      <sheetData sheetId="0">
        <row r="4">
          <cell r="E4">
            <v>1</v>
          </cell>
          <cell r="F4">
            <v>1</v>
          </cell>
          <cell r="G4">
            <v>0</v>
          </cell>
          <cell r="H4"/>
          <cell r="I4">
            <v>1</v>
          </cell>
          <cell r="J4">
            <v>0</v>
          </cell>
          <cell r="K4"/>
          <cell r="L4"/>
          <cell r="M4"/>
          <cell r="N4">
            <v>0</v>
          </cell>
          <cell r="O4"/>
          <cell r="P4"/>
          <cell r="Q4"/>
          <cell r="R4">
            <v>1</v>
          </cell>
          <cell r="S4"/>
          <cell r="T4">
            <v>0</v>
          </cell>
          <cell r="U4"/>
          <cell r="V4">
            <v>3</v>
          </cell>
          <cell r="W4"/>
          <cell r="X4"/>
          <cell r="Y4">
            <v>0</v>
          </cell>
          <cell r="Z4">
            <v>0</v>
          </cell>
          <cell r="AA4">
            <v>0</v>
          </cell>
          <cell r="AB4"/>
          <cell r="AC4">
            <v>0</v>
          </cell>
          <cell r="AD4"/>
          <cell r="AE4">
            <v>0</v>
          </cell>
          <cell r="AF4"/>
          <cell r="AG4">
            <v>0</v>
          </cell>
          <cell r="AH4"/>
          <cell r="AI4"/>
          <cell r="AJ4"/>
          <cell r="AK4"/>
          <cell r="AL4">
            <v>0</v>
          </cell>
          <cell r="AM4"/>
          <cell r="AN4"/>
          <cell r="AO4"/>
          <cell r="AP4"/>
          <cell r="AQ4"/>
          <cell r="AR4"/>
          <cell r="AS4"/>
          <cell r="AT4"/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</row>
        <row r="5">
          <cell r="E5">
            <v>37</v>
          </cell>
          <cell r="F5">
            <v>29</v>
          </cell>
          <cell r="G5">
            <v>2</v>
          </cell>
          <cell r="H5"/>
          <cell r="I5">
            <v>40</v>
          </cell>
          <cell r="J5">
            <v>1</v>
          </cell>
          <cell r="K5"/>
          <cell r="L5"/>
          <cell r="M5"/>
          <cell r="N5">
            <v>1</v>
          </cell>
          <cell r="O5"/>
          <cell r="P5"/>
          <cell r="Q5"/>
          <cell r="R5">
            <v>38</v>
          </cell>
          <cell r="S5"/>
          <cell r="T5">
            <v>1</v>
          </cell>
          <cell r="U5"/>
          <cell r="V5">
            <v>169</v>
          </cell>
          <cell r="W5"/>
          <cell r="X5"/>
          <cell r="Y5">
            <v>13</v>
          </cell>
          <cell r="Z5">
            <v>2</v>
          </cell>
          <cell r="AA5">
            <v>0</v>
          </cell>
          <cell r="AB5"/>
          <cell r="AC5">
            <v>0</v>
          </cell>
          <cell r="AD5"/>
          <cell r="AE5">
            <v>0</v>
          </cell>
          <cell r="AF5"/>
          <cell r="AG5">
            <v>4</v>
          </cell>
          <cell r="AH5"/>
          <cell r="AI5"/>
          <cell r="AJ5"/>
          <cell r="AK5"/>
          <cell r="AL5">
            <v>1</v>
          </cell>
          <cell r="AM5"/>
          <cell r="AN5"/>
          <cell r="AO5"/>
          <cell r="AP5"/>
          <cell r="AQ5"/>
          <cell r="AR5"/>
          <cell r="AS5"/>
          <cell r="AT5"/>
          <cell r="AU5">
            <v>0</v>
          </cell>
          <cell r="AV5">
            <v>1</v>
          </cell>
          <cell r="AW5">
            <v>0</v>
          </cell>
          <cell r="AX5">
            <v>0</v>
          </cell>
          <cell r="AY5">
            <v>0</v>
          </cell>
        </row>
        <row r="7">
          <cell r="B7">
            <v>5</v>
          </cell>
          <cell r="C7">
            <v>46</v>
          </cell>
        </row>
        <row r="8">
          <cell r="B8">
            <v>0</v>
          </cell>
          <cell r="C8">
            <v>8</v>
          </cell>
        </row>
        <row r="9">
          <cell r="B9">
            <v>0</v>
          </cell>
          <cell r="C9">
            <v>4</v>
          </cell>
        </row>
        <row r="10">
          <cell r="B10"/>
          <cell r="C10"/>
        </row>
        <row r="11">
          <cell r="B11">
            <v>1</v>
          </cell>
          <cell r="C11">
            <v>9</v>
          </cell>
        </row>
        <row r="12">
          <cell r="B12">
            <v>0</v>
          </cell>
          <cell r="C12">
            <v>0</v>
          </cell>
        </row>
        <row r="13">
          <cell r="B13"/>
          <cell r="C13"/>
        </row>
        <row r="14">
          <cell r="B14"/>
          <cell r="C14"/>
        </row>
        <row r="15">
          <cell r="B15"/>
          <cell r="C15"/>
        </row>
        <row r="16">
          <cell r="B16">
            <v>1</v>
          </cell>
          <cell r="C16">
            <v>11</v>
          </cell>
        </row>
        <row r="17">
          <cell r="B17"/>
          <cell r="C17"/>
        </row>
        <row r="18">
          <cell r="B18"/>
          <cell r="C18"/>
        </row>
        <row r="19">
          <cell r="B19"/>
          <cell r="C19"/>
        </row>
        <row r="20">
          <cell r="B20">
            <v>3</v>
          </cell>
          <cell r="C20">
            <v>25</v>
          </cell>
        </row>
        <row r="21">
          <cell r="B21"/>
          <cell r="C21"/>
        </row>
        <row r="22">
          <cell r="B22">
            <v>0</v>
          </cell>
          <cell r="C22">
            <v>0</v>
          </cell>
        </row>
        <row r="23">
          <cell r="B23"/>
          <cell r="C23"/>
        </row>
        <row r="24">
          <cell r="B24">
            <v>4</v>
          </cell>
          <cell r="C24">
            <v>50</v>
          </cell>
        </row>
        <row r="25">
          <cell r="B25"/>
          <cell r="C25"/>
        </row>
        <row r="26">
          <cell r="B26"/>
          <cell r="C26"/>
        </row>
        <row r="27">
          <cell r="B27">
            <v>1</v>
          </cell>
          <cell r="C27">
            <v>25</v>
          </cell>
        </row>
        <row r="28">
          <cell r="B28">
            <v>0</v>
          </cell>
          <cell r="C28">
            <v>7</v>
          </cell>
        </row>
        <row r="29">
          <cell r="B29">
            <v>0</v>
          </cell>
          <cell r="C29">
            <v>5</v>
          </cell>
        </row>
        <row r="30">
          <cell r="B30"/>
          <cell r="C30"/>
        </row>
        <row r="31">
          <cell r="B31">
            <v>0</v>
          </cell>
          <cell r="C31">
            <v>1</v>
          </cell>
        </row>
        <row r="32">
          <cell r="B32"/>
          <cell r="C32"/>
        </row>
        <row r="33">
          <cell r="B33">
            <v>0</v>
          </cell>
          <cell r="C33">
            <v>1</v>
          </cell>
        </row>
        <row r="34">
          <cell r="B34"/>
          <cell r="C34"/>
        </row>
        <row r="35">
          <cell r="B35">
            <v>1</v>
          </cell>
          <cell r="C35">
            <v>9</v>
          </cell>
        </row>
        <row r="36">
          <cell r="B36"/>
          <cell r="C36"/>
        </row>
        <row r="37">
          <cell r="B37"/>
          <cell r="C37"/>
        </row>
        <row r="38">
          <cell r="B38"/>
          <cell r="C38"/>
        </row>
        <row r="39">
          <cell r="B39"/>
          <cell r="C39"/>
        </row>
        <row r="40">
          <cell r="B40">
            <v>0</v>
          </cell>
          <cell r="C40">
            <v>1</v>
          </cell>
        </row>
        <row r="41">
          <cell r="B41"/>
          <cell r="C41"/>
        </row>
        <row r="42">
          <cell r="B42"/>
          <cell r="C42"/>
        </row>
        <row r="43">
          <cell r="B43"/>
          <cell r="C43"/>
        </row>
        <row r="44">
          <cell r="B44"/>
          <cell r="C44"/>
        </row>
        <row r="45">
          <cell r="B45"/>
          <cell r="C45"/>
        </row>
        <row r="46">
          <cell r="B46"/>
          <cell r="C46"/>
        </row>
        <row r="47">
          <cell r="B47"/>
          <cell r="C47"/>
        </row>
        <row r="48">
          <cell r="B48"/>
          <cell r="C48"/>
        </row>
        <row r="49">
          <cell r="B49">
            <v>0</v>
          </cell>
          <cell r="C49">
            <v>2</v>
          </cell>
        </row>
        <row r="50">
          <cell r="B50">
            <v>0</v>
          </cell>
          <cell r="C50">
            <v>2</v>
          </cell>
        </row>
        <row r="51">
          <cell r="B51">
            <v>0</v>
          </cell>
          <cell r="C51">
            <v>2</v>
          </cell>
        </row>
        <row r="52">
          <cell r="B52">
            <v>1</v>
          </cell>
          <cell r="C52">
            <v>4</v>
          </cell>
        </row>
        <row r="53">
          <cell r="B53">
            <v>3</v>
          </cell>
          <cell r="C53">
            <v>11</v>
          </cell>
        </row>
      </sheetData>
      <sheetData sheetId="1">
        <row r="4">
          <cell r="E4">
            <v>3</v>
          </cell>
        </row>
      </sheetData>
      <sheetData sheetId="2">
        <row r="4">
          <cell r="E4">
            <v>0</v>
          </cell>
        </row>
      </sheetData>
      <sheetData sheetId="3">
        <row r="4">
          <cell r="E4">
            <v>0</v>
          </cell>
        </row>
      </sheetData>
      <sheetData sheetId="4">
        <row r="4">
          <cell r="E4">
            <v>0</v>
          </cell>
        </row>
      </sheetData>
      <sheetData sheetId="5">
        <row r="4">
          <cell r="E4">
            <v>0</v>
          </cell>
        </row>
      </sheetData>
      <sheetData sheetId="6">
        <row r="4">
          <cell r="E4">
            <v>0</v>
          </cell>
        </row>
      </sheetData>
      <sheetData sheetId="7">
        <row r="4">
          <cell r="E4">
            <v>1</v>
          </cell>
        </row>
      </sheetData>
      <sheetData sheetId="8">
        <row r="4">
          <cell r="E4">
            <v>1</v>
          </cell>
        </row>
      </sheetData>
      <sheetData sheetId="9">
        <row r="4">
          <cell r="E4">
            <v>1</v>
          </cell>
        </row>
      </sheetData>
      <sheetData sheetId="10">
        <row r="4">
          <cell r="E4">
            <v>0</v>
          </cell>
        </row>
      </sheetData>
      <sheetData sheetId="11">
        <row r="4">
          <cell r="E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May"/>
      <sheetName val="Jun"/>
    </sheetNames>
    <sheetDataSet>
      <sheetData sheetId="0">
        <row r="3">
          <cell r="I3">
            <v>0</v>
          </cell>
          <cell r="J3">
            <v>0</v>
          </cell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>
            <v>0</v>
          </cell>
          <cell r="W3"/>
          <cell r="X3"/>
          <cell r="Y3"/>
          <cell r="Z3">
            <v>0</v>
          </cell>
          <cell r="AA3"/>
          <cell r="AB3"/>
          <cell r="AC3">
            <v>0</v>
          </cell>
          <cell r="AD3"/>
          <cell r="AE3"/>
          <cell r="AF3"/>
          <cell r="AG3"/>
          <cell r="AH3"/>
          <cell r="AI3"/>
          <cell r="AJ3"/>
          <cell r="AK3"/>
          <cell r="AL3"/>
          <cell r="AM3"/>
          <cell r="AN3"/>
          <cell r="AO3"/>
          <cell r="AP3"/>
          <cell r="AQ3"/>
          <cell r="AR3"/>
          <cell r="AS3"/>
          <cell r="AT3"/>
          <cell r="AU3"/>
          <cell r="AV3"/>
          <cell r="AW3"/>
          <cell r="AX3"/>
          <cell r="AY3"/>
          <cell r="AZ3"/>
          <cell r="BA3"/>
          <cell r="BB3"/>
          <cell r="BC3">
            <v>0</v>
          </cell>
        </row>
        <row r="4">
          <cell r="I4">
            <v>0</v>
          </cell>
          <cell r="J4">
            <v>0</v>
          </cell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>
            <v>0</v>
          </cell>
          <cell r="W4"/>
          <cell r="X4"/>
          <cell r="Y4"/>
          <cell r="Z4">
            <v>0</v>
          </cell>
          <cell r="AA4"/>
          <cell r="AB4"/>
          <cell r="AC4">
            <v>0</v>
          </cell>
          <cell r="AD4"/>
          <cell r="AE4"/>
          <cell r="AF4"/>
          <cell r="AG4"/>
          <cell r="AH4"/>
          <cell r="AI4"/>
          <cell r="AJ4"/>
          <cell r="AK4"/>
          <cell r="AL4"/>
          <cell r="AM4"/>
          <cell r="AN4"/>
          <cell r="AO4"/>
          <cell r="AP4"/>
          <cell r="AQ4"/>
          <cell r="AR4"/>
          <cell r="AS4"/>
          <cell r="AT4"/>
          <cell r="AU4"/>
          <cell r="AV4"/>
          <cell r="AW4"/>
          <cell r="AX4"/>
          <cell r="AY4"/>
          <cell r="AZ4"/>
          <cell r="BA4"/>
          <cell r="BB4"/>
          <cell r="BC4">
            <v>0</v>
          </cell>
        </row>
        <row r="5">
          <cell r="I5">
            <v>1</v>
          </cell>
          <cell r="J5">
            <v>0</v>
          </cell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>
            <v>0</v>
          </cell>
          <cell r="W5"/>
          <cell r="X5"/>
          <cell r="Y5"/>
          <cell r="Z5">
            <v>1</v>
          </cell>
          <cell r="AA5"/>
          <cell r="AB5"/>
          <cell r="AC5">
            <v>0</v>
          </cell>
          <cell r="AD5"/>
          <cell r="AE5"/>
          <cell r="AF5"/>
          <cell r="AG5"/>
          <cell r="AH5"/>
          <cell r="AI5"/>
          <cell r="AJ5"/>
          <cell r="AK5"/>
          <cell r="AL5"/>
          <cell r="AM5"/>
          <cell r="AN5"/>
          <cell r="AO5"/>
          <cell r="AP5"/>
          <cell r="AQ5"/>
          <cell r="AR5"/>
          <cell r="AS5"/>
          <cell r="AT5"/>
          <cell r="AU5"/>
          <cell r="AV5"/>
          <cell r="AW5"/>
          <cell r="AX5"/>
          <cell r="AY5"/>
          <cell r="AZ5"/>
          <cell r="BA5"/>
          <cell r="BB5"/>
          <cell r="BC5">
            <v>0</v>
          </cell>
        </row>
        <row r="6">
          <cell r="I6">
            <v>0</v>
          </cell>
          <cell r="J6">
            <v>0</v>
          </cell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>
            <v>0</v>
          </cell>
          <cell r="W6"/>
          <cell r="X6"/>
          <cell r="Y6"/>
          <cell r="Z6">
            <v>0</v>
          </cell>
          <cell r="AA6"/>
          <cell r="AB6"/>
          <cell r="AC6">
            <v>0</v>
          </cell>
          <cell r="AD6"/>
          <cell r="AE6"/>
          <cell r="AF6"/>
          <cell r="AG6"/>
          <cell r="AH6"/>
          <cell r="AI6"/>
          <cell r="AJ6"/>
          <cell r="AK6"/>
          <cell r="AL6"/>
          <cell r="AM6"/>
          <cell r="AN6"/>
          <cell r="AO6"/>
          <cell r="AP6"/>
          <cell r="AQ6"/>
          <cell r="AR6"/>
          <cell r="AS6"/>
          <cell r="AT6"/>
          <cell r="AU6"/>
          <cell r="AV6"/>
          <cell r="AW6"/>
          <cell r="AX6"/>
          <cell r="AY6"/>
          <cell r="AZ6"/>
          <cell r="BA6"/>
          <cell r="BB6"/>
          <cell r="BC6">
            <v>0</v>
          </cell>
        </row>
        <row r="7">
          <cell r="I7">
            <v>0</v>
          </cell>
          <cell r="J7">
            <v>1</v>
          </cell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>
            <v>0</v>
          </cell>
          <cell r="W7"/>
          <cell r="X7"/>
          <cell r="Y7"/>
          <cell r="Z7">
            <v>1</v>
          </cell>
          <cell r="AA7"/>
          <cell r="AB7"/>
          <cell r="AC7">
            <v>1</v>
          </cell>
          <cell r="AD7"/>
          <cell r="AE7"/>
          <cell r="AF7"/>
          <cell r="AG7"/>
          <cell r="AH7"/>
          <cell r="AI7"/>
          <cell r="AJ7"/>
          <cell r="AK7"/>
          <cell r="AL7"/>
          <cell r="AM7"/>
          <cell r="AN7"/>
          <cell r="AO7"/>
          <cell r="AP7"/>
          <cell r="AQ7"/>
          <cell r="AR7"/>
          <cell r="AS7"/>
          <cell r="AT7"/>
          <cell r="AU7"/>
          <cell r="AV7"/>
          <cell r="AW7"/>
          <cell r="AX7"/>
          <cell r="AY7"/>
          <cell r="AZ7"/>
          <cell r="BA7"/>
          <cell r="BB7"/>
          <cell r="BC7">
            <v>0</v>
          </cell>
        </row>
        <row r="8">
          <cell r="I8">
            <v>2</v>
          </cell>
          <cell r="J8">
            <v>0</v>
          </cell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>
            <v>0</v>
          </cell>
          <cell r="W8"/>
          <cell r="X8"/>
          <cell r="Y8"/>
          <cell r="Z8">
            <v>2</v>
          </cell>
          <cell r="AA8"/>
          <cell r="AB8"/>
          <cell r="AC8">
            <v>0</v>
          </cell>
          <cell r="AD8"/>
          <cell r="AE8"/>
          <cell r="AF8"/>
          <cell r="AG8"/>
          <cell r="AH8"/>
          <cell r="AI8"/>
          <cell r="AJ8"/>
          <cell r="AK8"/>
          <cell r="AL8"/>
          <cell r="AM8"/>
          <cell r="AN8"/>
          <cell r="AO8"/>
          <cell r="AP8"/>
          <cell r="AQ8"/>
          <cell r="AR8"/>
          <cell r="AS8"/>
          <cell r="AT8"/>
          <cell r="AU8"/>
          <cell r="AV8"/>
          <cell r="AW8"/>
          <cell r="AX8"/>
          <cell r="AY8"/>
          <cell r="AZ8"/>
          <cell r="BA8"/>
          <cell r="BB8"/>
          <cell r="BC8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/>
          <cell r="C12"/>
          <cell r="D12"/>
          <cell r="E12"/>
          <cell r="F12"/>
          <cell r="G12"/>
        </row>
        <row r="13">
          <cell r="B13"/>
          <cell r="C13"/>
          <cell r="D13"/>
          <cell r="E13"/>
          <cell r="F13"/>
          <cell r="G13"/>
        </row>
        <row r="14">
          <cell r="B14"/>
          <cell r="C14"/>
          <cell r="D14"/>
          <cell r="E14"/>
          <cell r="F14"/>
          <cell r="G14"/>
        </row>
        <row r="15">
          <cell r="B15"/>
          <cell r="C15"/>
          <cell r="D15"/>
          <cell r="E15"/>
          <cell r="F15"/>
          <cell r="G15"/>
        </row>
        <row r="16">
          <cell r="B16"/>
          <cell r="C16"/>
          <cell r="D16"/>
          <cell r="E16"/>
          <cell r="F16"/>
          <cell r="G16"/>
        </row>
        <row r="17">
          <cell r="B17"/>
          <cell r="C17"/>
          <cell r="D17"/>
          <cell r="E17"/>
          <cell r="F17"/>
          <cell r="G17"/>
        </row>
        <row r="18">
          <cell r="B18"/>
          <cell r="C18"/>
          <cell r="D18"/>
          <cell r="E18"/>
          <cell r="F18"/>
          <cell r="G18"/>
        </row>
        <row r="19">
          <cell r="B19"/>
          <cell r="C19"/>
          <cell r="D19"/>
          <cell r="E19"/>
          <cell r="F19"/>
          <cell r="G19"/>
        </row>
        <row r="20">
          <cell r="B20"/>
          <cell r="C20"/>
          <cell r="D20"/>
          <cell r="E20"/>
          <cell r="F20"/>
          <cell r="G20"/>
        </row>
        <row r="21">
          <cell r="B21"/>
          <cell r="C21"/>
          <cell r="D21"/>
          <cell r="E21"/>
          <cell r="F21"/>
          <cell r="G21"/>
        </row>
        <row r="22">
          <cell r="B22"/>
          <cell r="C22"/>
          <cell r="D22"/>
          <cell r="E22"/>
          <cell r="F22"/>
          <cell r="G22"/>
        </row>
        <row r="23">
          <cell r="B23">
            <v>0</v>
          </cell>
          <cell r="C23">
            <v>0</v>
          </cell>
          <cell r="D23">
            <v>0</v>
          </cell>
          <cell r="E23">
            <v>1</v>
          </cell>
          <cell r="F23">
            <v>0</v>
          </cell>
          <cell r="G23">
            <v>0</v>
          </cell>
        </row>
        <row r="24">
          <cell r="B24"/>
          <cell r="C24"/>
          <cell r="D24"/>
          <cell r="E24"/>
          <cell r="F24"/>
          <cell r="G24"/>
        </row>
        <row r="25">
          <cell r="B25"/>
          <cell r="C25"/>
          <cell r="D25"/>
          <cell r="E25"/>
          <cell r="F25"/>
          <cell r="G25"/>
        </row>
        <row r="26">
          <cell r="B26"/>
          <cell r="C26"/>
          <cell r="D26"/>
          <cell r="E26"/>
          <cell r="F26"/>
          <cell r="G26"/>
        </row>
        <row r="27">
          <cell r="B27">
            <v>0</v>
          </cell>
          <cell r="C27">
            <v>1</v>
          </cell>
          <cell r="D27">
            <v>0</v>
          </cell>
          <cell r="E27">
            <v>1</v>
          </cell>
          <cell r="F27">
            <v>0</v>
          </cell>
          <cell r="G27">
            <v>0</v>
          </cell>
        </row>
        <row r="28">
          <cell r="B28"/>
          <cell r="C28"/>
          <cell r="D28"/>
          <cell r="E28"/>
          <cell r="F28"/>
          <cell r="G28"/>
        </row>
        <row r="29">
          <cell r="B29"/>
          <cell r="C29"/>
          <cell r="D29"/>
          <cell r="E29"/>
          <cell r="F29"/>
          <cell r="G29"/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/>
          <cell r="C31"/>
          <cell r="D31"/>
          <cell r="E31"/>
          <cell r="F31"/>
          <cell r="G31"/>
        </row>
        <row r="32">
          <cell r="B32"/>
          <cell r="C32"/>
          <cell r="D32"/>
          <cell r="E32"/>
          <cell r="F32"/>
          <cell r="G32"/>
        </row>
        <row r="33">
          <cell r="B33"/>
          <cell r="C33"/>
          <cell r="D33"/>
          <cell r="E33"/>
          <cell r="F33"/>
          <cell r="G33"/>
        </row>
        <row r="34">
          <cell r="B34"/>
          <cell r="C34"/>
          <cell r="D34"/>
          <cell r="E34"/>
          <cell r="F34"/>
          <cell r="G34"/>
        </row>
        <row r="35">
          <cell r="B35"/>
          <cell r="C35"/>
          <cell r="D35"/>
          <cell r="E35"/>
          <cell r="F35"/>
          <cell r="G35"/>
        </row>
        <row r="36">
          <cell r="B36"/>
          <cell r="C36"/>
          <cell r="D36"/>
          <cell r="E36"/>
          <cell r="F36"/>
          <cell r="G36"/>
        </row>
        <row r="37">
          <cell r="B37"/>
          <cell r="C37"/>
          <cell r="D37"/>
          <cell r="E37"/>
          <cell r="F37"/>
          <cell r="G37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41">
          <cell r="B41"/>
          <cell r="C41"/>
          <cell r="D41"/>
          <cell r="E41"/>
          <cell r="F41"/>
          <cell r="G41"/>
        </row>
        <row r="42">
          <cell r="B42"/>
          <cell r="C42"/>
          <cell r="D42"/>
          <cell r="E42"/>
          <cell r="F42"/>
          <cell r="G42"/>
        </row>
        <row r="43">
          <cell r="B43"/>
          <cell r="C43"/>
          <cell r="D43"/>
          <cell r="E43"/>
          <cell r="F43"/>
          <cell r="G43"/>
        </row>
        <row r="44">
          <cell r="B44"/>
          <cell r="C44"/>
          <cell r="D44"/>
          <cell r="E44"/>
          <cell r="F44"/>
          <cell r="G44"/>
        </row>
        <row r="45">
          <cell r="B45"/>
          <cell r="C45"/>
          <cell r="D45"/>
          <cell r="E45"/>
          <cell r="F45"/>
          <cell r="G45"/>
        </row>
        <row r="46">
          <cell r="B46"/>
          <cell r="C46"/>
          <cell r="D46"/>
          <cell r="E46"/>
          <cell r="F46"/>
          <cell r="G46"/>
        </row>
        <row r="47">
          <cell r="B47"/>
          <cell r="C47"/>
          <cell r="D47"/>
          <cell r="E47"/>
          <cell r="F47"/>
          <cell r="G47"/>
        </row>
        <row r="48">
          <cell r="B48"/>
          <cell r="C48"/>
          <cell r="D48"/>
          <cell r="E48"/>
          <cell r="F48"/>
          <cell r="G48"/>
        </row>
        <row r="49">
          <cell r="B49"/>
          <cell r="C49"/>
          <cell r="D49"/>
          <cell r="E49"/>
          <cell r="F49"/>
          <cell r="G49"/>
        </row>
        <row r="50">
          <cell r="B50"/>
          <cell r="C50"/>
          <cell r="D50"/>
          <cell r="E50"/>
          <cell r="F50"/>
          <cell r="G50"/>
        </row>
        <row r="51">
          <cell r="B51"/>
          <cell r="C51"/>
          <cell r="D51"/>
          <cell r="E51"/>
          <cell r="F51"/>
          <cell r="G51"/>
        </row>
        <row r="52">
          <cell r="B52"/>
          <cell r="C52"/>
          <cell r="D52"/>
          <cell r="E52"/>
          <cell r="F52"/>
          <cell r="G52"/>
        </row>
        <row r="53">
          <cell r="B53"/>
          <cell r="C53"/>
          <cell r="D53"/>
          <cell r="E53"/>
          <cell r="F53"/>
          <cell r="G53"/>
        </row>
        <row r="54">
          <cell r="B54"/>
          <cell r="C54"/>
          <cell r="D54"/>
          <cell r="E54"/>
          <cell r="F54"/>
          <cell r="G54"/>
        </row>
        <row r="55">
          <cell r="B55"/>
          <cell r="C55"/>
          <cell r="D55"/>
          <cell r="E55"/>
          <cell r="F55"/>
          <cell r="G55"/>
        </row>
        <row r="56">
          <cell r="B56">
            <v>0</v>
          </cell>
          <cell r="C56">
            <v>0</v>
          </cell>
          <cell r="D56">
            <v>1</v>
          </cell>
          <cell r="E56">
            <v>2</v>
          </cell>
          <cell r="F56">
            <v>0</v>
          </cell>
          <cell r="G56">
            <v>0</v>
          </cell>
        </row>
      </sheetData>
      <sheetData sheetId="1">
        <row r="3">
          <cell r="I3">
            <v>2</v>
          </cell>
        </row>
      </sheetData>
      <sheetData sheetId="2">
        <row r="3">
          <cell r="I3">
            <v>0</v>
          </cell>
        </row>
      </sheetData>
      <sheetData sheetId="3">
        <row r="3">
          <cell r="I3">
            <v>0</v>
          </cell>
        </row>
      </sheetData>
      <sheetData sheetId="4">
        <row r="3">
          <cell r="I3">
            <v>2</v>
          </cell>
        </row>
      </sheetData>
      <sheetData sheetId="5">
        <row r="3">
          <cell r="I3">
            <v>0</v>
          </cell>
        </row>
      </sheetData>
      <sheetData sheetId="6">
        <row r="3">
          <cell r="I3">
            <v>1</v>
          </cell>
        </row>
      </sheetData>
      <sheetData sheetId="7">
        <row r="3">
          <cell r="I3">
            <v>1</v>
          </cell>
        </row>
      </sheetData>
      <sheetData sheetId="8">
        <row r="3">
          <cell r="I3">
            <v>0</v>
          </cell>
        </row>
      </sheetData>
      <sheetData sheetId="9">
        <row r="3">
          <cell r="I3"/>
        </row>
      </sheetData>
      <sheetData sheetId="10">
        <row r="3">
          <cell r="I3">
            <v>0</v>
          </cell>
        </row>
      </sheetData>
      <sheetData sheetId="11">
        <row r="3">
          <cell r="I3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May"/>
      <sheetName val="Jun"/>
    </sheetNames>
    <sheetDataSet>
      <sheetData sheetId="0">
        <row r="3">
          <cell r="G3">
            <v>1</v>
          </cell>
          <cell r="H3">
            <v>3</v>
          </cell>
          <cell r="I3"/>
          <cell r="J3"/>
          <cell r="K3"/>
          <cell r="L3"/>
          <cell r="M3"/>
          <cell r="N3"/>
          <cell r="O3"/>
          <cell r="P3">
            <v>0</v>
          </cell>
          <cell r="Q3"/>
          <cell r="R3"/>
          <cell r="S3"/>
          <cell r="T3">
            <v>0</v>
          </cell>
          <cell r="U3"/>
          <cell r="V3"/>
          <cell r="W3"/>
          <cell r="X3">
            <v>1</v>
          </cell>
          <cell r="Y3"/>
          <cell r="Z3"/>
          <cell r="AA3"/>
          <cell r="AB3">
            <v>0</v>
          </cell>
          <cell r="AC3"/>
          <cell r="AD3"/>
          <cell r="AE3"/>
          <cell r="AF3"/>
          <cell r="AG3"/>
          <cell r="AH3"/>
          <cell r="AI3"/>
          <cell r="AJ3"/>
          <cell r="AK3"/>
          <cell r="AL3"/>
          <cell r="AM3"/>
          <cell r="AN3"/>
          <cell r="AO3"/>
          <cell r="AP3"/>
          <cell r="AQ3"/>
          <cell r="AR3"/>
          <cell r="AS3"/>
          <cell r="AT3"/>
          <cell r="AU3"/>
          <cell r="AV3"/>
          <cell r="AW3"/>
          <cell r="AX3"/>
          <cell r="AY3">
            <v>0</v>
          </cell>
          <cell r="AZ3">
            <v>0</v>
          </cell>
          <cell r="BA3"/>
        </row>
        <row r="4">
          <cell r="G4">
            <v>1</v>
          </cell>
          <cell r="H4">
            <v>0</v>
          </cell>
          <cell r="I4"/>
          <cell r="J4"/>
          <cell r="K4"/>
          <cell r="L4"/>
          <cell r="M4"/>
          <cell r="N4"/>
          <cell r="O4"/>
          <cell r="P4">
            <v>0</v>
          </cell>
          <cell r="Q4"/>
          <cell r="R4"/>
          <cell r="S4"/>
          <cell r="T4">
            <v>1</v>
          </cell>
          <cell r="U4"/>
          <cell r="V4"/>
          <cell r="W4"/>
          <cell r="X4">
            <v>0</v>
          </cell>
          <cell r="Y4"/>
          <cell r="Z4"/>
          <cell r="AA4"/>
          <cell r="AB4">
            <v>0</v>
          </cell>
          <cell r="AC4"/>
          <cell r="AD4"/>
          <cell r="AE4"/>
          <cell r="AF4"/>
          <cell r="AG4"/>
          <cell r="AH4"/>
          <cell r="AI4"/>
          <cell r="AJ4"/>
          <cell r="AK4"/>
          <cell r="AL4"/>
          <cell r="AM4"/>
          <cell r="AN4"/>
          <cell r="AO4"/>
          <cell r="AP4"/>
          <cell r="AQ4"/>
          <cell r="AR4"/>
          <cell r="AS4"/>
          <cell r="AT4"/>
          <cell r="AU4"/>
          <cell r="AV4"/>
          <cell r="AW4"/>
          <cell r="AX4"/>
          <cell r="AY4">
            <v>0</v>
          </cell>
          <cell r="AZ4">
            <v>0</v>
          </cell>
          <cell r="BA4"/>
        </row>
        <row r="5">
          <cell r="G5">
            <v>0</v>
          </cell>
          <cell r="H5">
            <v>0</v>
          </cell>
          <cell r="I5"/>
          <cell r="J5"/>
          <cell r="K5"/>
          <cell r="L5"/>
          <cell r="M5"/>
          <cell r="N5"/>
          <cell r="O5"/>
          <cell r="P5">
            <v>0</v>
          </cell>
          <cell r="Q5"/>
          <cell r="R5"/>
          <cell r="S5"/>
          <cell r="T5">
            <v>0</v>
          </cell>
          <cell r="U5"/>
          <cell r="V5"/>
          <cell r="W5"/>
          <cell r="X5">
            <v>0</v>
          </cell>
          <cell r="Y5"/>
          <cell r="Z5"/>
          <cell r="AA5"/>
          <cell r="AB5">
            <v>0</v>
          </cell>
          <cell r="AC5"/>
          <cell r="AD5"/>
          <cell r="AE5"/>
          <cell r="AF5"/>
          <cell r="AG5"/>
          <cell r="AH5"/>
          <cell r="AI5"/>
          <cell r="AJ5"/>
          <cell r="AK5"/>
          <cell r="AL5"/>
          <cell r="AM5"/>
          <cell r="AN5"/>
          <cell r="AO5"/>
          <cell r="AP5"/>
          <cell r="AQ5"/>
          <cell r="AR5"/>
          <cell r="AS5"/>
          <cell r="AT5"/>
          <cell r="AU5"/>
          <cell r="AV5"/>
          <cell r="AW5"/>
          <cell r="AX5"/>
          <cell r="AY5">
            <v>0</v>
          </cell>
          <cell r="AZ5">
            <v>0</v>
          </cell>
          <cell r="BA5"/>
        </row>
        <row r="6">
          <cell r="G6">
            <v>0</v>
          </cell>
          <cell r="H6">
            <v>0</v>
          </cell>
          <cell r="I6"/>
          <cell r="J6"/>
          <cell r="K6"/>
          <cell r="L6"/>
          <cell r="M6"/>
          <cell r="N6"/>
          <cell r="O6"/>
          <cell r="P6">
            <v>0</v>
          </cell>
          <cell r="Q6"/>
          <cell r="R6"/>
          <cell r="S6"/>
          <cell r="T6">
            <v>1</v>
          </cell>
          <cell r="U6"/>
          <cell r="V6"/>
          <cell r="W6"/>
          <cell r="X6">
            <v>1</v>
          </cell>
          <cell r="Y6"/>
          <cell r="Z6"/>
          <cell r="AA6"/>
          <cell r="AB6">
            <v>0</v>
          </cell>
          <cell r="AC6"/>
          <cell r="AD6"/>
          <cell r="AE6"/>
          <cell r="AF6"/>
          <cell r="AG6"/>
          <cell r="AH6"/>
          <cell r="AI6"/>
          <cell r="AJ6"/>
          <cell r="AK6"/>
          <cell r="AL6"/>
          <cell r="AM6"/>
          <cell r="AN6"/>
          <cell r="AO6"/>
          <cell r="AP6"/>
          <cell r="AQ6"/>
          <cell r="AR6"/>
          <cell r="AS6"/>
          <cell r="AT6"/>
          <cell r="AU6"/>
          <cell r="AV6"/>
          <cell r="AW6"/>
          <cell r="AX6"/>
          <cell r="AY6">
            <v>0</v>
          </cell>
          <cell r="AZ6">
            <v>0</v>
          </cell>
          <cell r="BA6"/>
        </row>
        <row r="8">
          <cell r="B8">
            <v>0</v>
          </cell>
          <cell r="C8">
            <v>0</v>
          </cell>
          <cell r="D8">
            <v>1</v>
          </cell>
          <cell r="E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B10"/>
          <cell r="C10"/>
          <cell r="D10"/>
          <cell r="E10"/>
        </row>
        <row r="11">
          <cell r="B11"/>
          <cell r="C11"/>
          <cell r="D11"/>
          <cell r="E11"/>
        </row>
        <row r="12">
          <cell r="B12"/>
          <cell r="C12"/>
          <cell r="D12"/>
          <cell r="E12"/>
        </row>
        <row r="13">
          <cell r="B13"/>
          <cell r="C13"/>
          <cell r="D13"/>
          <cell r="E13"/>
        </row>
        <row r="14">
          <cell r="B14"/>
          <cell r="C14"/>
          <cell r="D14"/>
          <cell r="E14"/>
        </row>
        <row r="15">
          <cell r="B15"/>
          <cell r="C15"/>
          <cell r="D15"/>
          <cell r="E15"/>
        </row>
        <row r="16">
          <cell r="B16"/>
          <cell r="C16"/>
          <cell r="D16"/>
          <cell r="E16"/>
        </row>
        <row r="17">
          <cell r="B17">
            <v>0</v>
          </cell>
          <cell r="C17">
            <v>0</v>
          </cell>
          <cell r="D17">
            <v>0</v>
          </cell>
          <cell r="E17">
            <v>1</v>
          </cell>
        </row>
        <row r="18">
          <cell r="B18"/>
          <cell r="C18"/>
          <cell r="D18"/>
          <cell r="E18"/>
        </row>
        <row r="19">
          <cell r="B19"/>
          <cell r="C19"/>
          <cell r="D19"/>
          <cell r="E19"/>
        </row>
        <row r="20">
          <cell r="B20"/>
          <cell r="C20"/>
          <cell r="D20"/>
          <cell r="E20"/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/>
          <cell r="C22"/>
          <cell r="D22"/>
          <cell r="E22"/>
        </row>
        <row r="23">
          <cell r="B23"/>
          <cell r="C23"/>
          <cell r="D23"/>
          <cell r="E23"/>
        </row>
        <row r="24">
          <cell r="B24"/>
          <cell r="C24"/>
          <cell r="D24"/>
          <cell r="E24"/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B26"/>
          <cell r="C26"/>
          <cell r="D26"/>
          <cell r="E26"/>
        </row>
        <row r="27">
          <cell r="B27"/>
          <cell r="C27"/>
          <cell r="D27"/>
          <cell r="E27"/>
        </row>
        <row r="28">
          <cell r="B28"/>
          <cell r="C28"/>
          <cell r="D28"/>
          <cell r="E28"/>
        </row>
        <row r="29">
          <cell r="B29">
            <v>0</v>
          </cell>
          <cell r="C29">
            <v>1</v>
          </cell>
          <cell r="D29">
            <v>0</v>
          </cell>
          <cell r="E29">
            <v>0</v>
          </cell>
        </row>
        <row r="30">
          <cell r="B30"/>
          <cell r="C30"/>
          <cell r="D30"/>
          <cell r="E30"/>
        </row>
        <row r="31">
          <cell r="B31"/>
          <cell r="C31"/>
          <cell r="D31"/>
          <cell r="E31"/>
        </row>
        <row r="32">
          <cell r="B32"/>
          <cell r="C32"/>
          <cell r="D32"/>
          <cell r="E32"/>
        </row>
        <row r="33">
          <cell r="B33"/>
          <cell r="C33"/>
          <cell r="D33"/>
          <cell r="E33"/>
        </row>
        <row r="34">
          <cell r="B34"/>
          <cell r="C34"/>
          <cell r="D34"/>
          <cell r="E34"/>
        </row>
        <row r="35">
          <cell r="B35"/>
          <cell r="C35"/>
          <cell r="D35"/>
          <cell r="E35"/>
        </row>
        <row r="36">
          <cell r="B36"/>
          <cell r="C36"/>
          <cell r="D36"/>
          <cell r="E36"/>
        </row>
        <row r="37">
          <cell r="B37"/>
          <cell r="C37"/>
          <cell r="D37"/>
          <cell r="E37"/>
        </row>
        <row r="38">
          <cell r="B38"/>
          <cell r="C38"/>
          <cell r="D38"/>
          <cell r="E38"/>
        </row>
        <row r="39">
          <cell r="B39"/>
          <cell r="C39"/>
          <cell r="D39"/>
          <cell r="E39"/>
        </row>
        <row r="40">
          <cell r="B40"/>
          <cell r="C40"/>
          <cell r="D40"/>
          <cell r="E40"/>
        </row>
        <row r="41">
          <cell r="B41"/>
          <cell r="C41"/>
          <cell r="D41"/>
          <cell r="E41"/>
        </row>
        <row r="42">
          <cell r="B42"/>
          <cell r="C42"/>
          <cell r="D42"/>
          <cell r="E42"/>
        </row>
        <row r="43">
          <cell r="B43"/>
          <cell r="C43"/>
          <cell r="D43"/>
          <cell r="E43"/>
        </row>
        <row r="44">
          <cell r="B44"/>
          <cell r="C44"/>
          <cell r="D44"/>
          <cell r="E44"/>
        </row>
        <row r="45">
          <cell r="B45"/>
          <cell r="C45"/>
          <cell r="D45"/>
          <cell r="E45"/>
        </row>
        <row r="46">
          <cell r="B46"/>
          <cell r="C46"/>
          <cell r="D46"/>
          <cell r="E46"/>
        </row>
        <row r="47">
          <cell r="B47"/>
          <cell r="C47"/>
          <cell r="D47"/>
          <cell r="E47"/>
        </row>
        <row r="48">
          <cell r="B48"/>
          <cell r="C48"/>
          <cell r="D48"/>
          <cell r="E48"/>
        </row>
        <row r="49">
          <cell r="B49"/>
          <cell r="C49"/>
          <cell r="D49"/>
          <cell r="E49"/>
        </row>
        <row r="50">
          <cell r="B50"/>
          <cell r="C50"/>
          <cell r="D50"/>
          <cell r="E50"/>
        </row>
        <row r="51">
          <cell r="B51"/>
          <cell r="C51"/>
          <cell r="D51"/>
          <cell r="E51"/>
        </row>
        <row r="52">
          <cell r="B52">
            <v>0</v>
          </cell>
          <cell r="C52">
            <v>0</v>
          </cell>
          <cell r="D52">
            <v>0</v>
          </cell>
          <cell r="E52">
            <v>1</v>
          </cell>
        </row>
        <row r="53">
          <cell r="B53">
            <v>0</v>
          </cell>
          <cell r="C53">
            <v>1</v>
          </cell>
          <cell r="D53">
            <v>0</v>
          </cell>
          <cell r="E53">
            <v>0</v>
          </cell>
        </row>
        <row r="54">
          <cell r="B54"/>
          <cell r="C54"/>
          <cell r="D54"/>
          <cell r="E54"/>
        </row>
      </sheetData>
      <sheetData sheetId="1">
        <row r="3">
          <cell r="G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May"/>
      <sheetName val="Jun"/>
    </sheetNames>
    <sheetDataSet>
      <sheetData sheetId="0">
        <row r="3">
          <cell r="M3">
            <v>0</v>
          </cell>
          <cell r="N3">
            <v>0</v>
          </cell>
          <cell r="O3">
            <v>0</v>
          </cell>
          <cell r="P3"/>
          <cell r="Q3">
            <v>0</v>
          </cell>
          <cell r="R3">
            <v>0</v>
          </cell>
          <cell r="S3"/>
          <cell r="T3"/>
          <cell r="U3"/>
          <cell r="V3"/>
          <cell r="W3"/>
          <cell r="X3"/>
          <cell r="Y3"/>
          <cell r="Z3">
            <v>0</v>
          </cell>
          <cell r="AA3"/>
          <cell r="AB3"/>
          <cell r="AC3"/>
          <cell r="AD3">
            <v>1</v>
          </cell>
          <cell r="AE3"/>
          <cell r="AF3"/>
          <cell r="AG3">
            <v>0</v>
          </cell>
          <cell r="AH3"/>
          <cell r="AI3"/>
          <cell r="AJ3"/>
          <cell r="AK3"/>
          <cell r="AL3"/>
          <cell r="AM3">
            <v>0</v>
          </cell>
          <cell r="AN3"/>
          <cell r="AO3">
            <v>0</v>
          </cell>
          <cell r="AP3"/>
          <cell r="AQ3"/>
          <cell r="AR3"/>
          <cell r="AS3"/>
          <cell r="AT3">
            <v>0</v>
          </cell>
          <cell r="AU3"/>
          <cell r="AV3"/>
          <cell r="AW3"/>
          <cell r="AX3"/>
          <cell r="AY3"/>
          <cell r="AZ3"/>
          <cell r="BA3"/>
          <cell r="BB3"/>
          <cell r="BC3"/>
          <cell r="BD3">
            <v>0</v>
          </cell>
          <cell r="BE3">
            <v>0</v>
          </cell>
          <cell r="BF3"/>
          <cell r="BG3">
            <v>0</v>
          </cell>
        </row>
        <row r="4">
          <cell r="M4">
            <v>1</v>
          </cell>
          <cell r="N4">
            <v>1</v>
          </cell>
          <cell r="O4">
            <v>0</v>
          </cell>
          <cell r="P4"/>
          <cell r="Q4">
            <v>0</v>
          </cell>
          <cell r="R4">
            <v>0</v>
          </cell>
          <cell r="S4"/>
          <cell r="T4"/>
          <cell r="U4"/>
          <cell r="V4"/>
          <cell r="W4"/>
          <cell r="X4"/>
          <cell r="Y4"/>
          <cell r="Z4">
            <v>1</v>
          </cell>
          <cell r="AA4"/>
          <cell r="AB4"/>
          <cell r="AC4"/>
          <cell r="AD4">
            <v>2</v>
          </cell>
          <cell r="AE4"/>
          <cell r="AF4"/>
          <cell r="AG4">
            <v>0</v>
          </cell>
          <cell r="AH4"/>
          <cell r="AI4"/>
          <cell r="AJ4"/>
          <cell r="AK4"/>
          <cell r="AL4"/>
          <cell r="AM4">
            <v>1</v>
          </cell>
          <cell r="AN4"/>
          <cell r="AO4">
            <v>0</v>
          </cell>
          <cell r="AP4"/>
          <cell r="AQ4"/>
          <cell r="AR4"/>
          <cell r="AS4"/>
          <cell r="AT4">
            <v>0</v>
          </cell>
          <cell r="AU4"/>
          <cell r="AV4"/>
          <cell r="AW4"/>
          <cell r="AX4"/>
          <cell r="AY4"/>
          <cell r="AZ4"/>
          <cell r="BA4"/>
          <cell r="BB4"/>
          <cell r="BC4"/>
          <cell r="BD4">
            <v>0</v>
          </cell>
          <cell r="BE4">
            <v>0</v>
          </cell>
          <cell r="BF4"/>
          <cell r="BG4">
            <v>0</v>
          </cell>
        </row>
        <row r="5">
          <cell r="M5">
            <v>0</v>
          </cell>
          <cell r="N5">
            <v>0</v>
          </cell>
          <cell r="O5">
            <v>0</v>
          </cell>
          <cell r="P5"/>
          <cell r="Q5">
            <v>2</v>
          </cell>
          <cell r="R5">
            <v>0</v>
          </cell>
          <cell r="S5"/>
          <cell r="T5"/>
          <cell r="U5"/>
          <cell r="V5"/>
          <cell r="W5"/>
          <cell r="X5"/>
          <cell r="Y5"/>
          <cell r="Z5">
            <v>1</v>
          </cell>
          <cell r="AA5"/>
          <cell r="AB5"/>
          <cell r="AC5"/>
          <cell r="AD5">
            <v>3</v>
          </cell>
          <cell r="AE5"/>
          <cell r="AF5"/>
          <cell r="AG5">
            <v>0</v>
          </cell>
          <cell r="AH5"/>
          <cell r="AI5"/>
          <cell r="AJ5"/>
          <cell r="AK5"/>
          <cell r="AL5"/>
          <cell r="AM5">
            <v>0</v>
          </cell>
          <cell r="AN5"/>
          <cell r="AO5">
            <v>0</v>
          </cell>
          <cell r="AP5"/>
          <cell r="AQ5"/>
          <cell r="AR5"/>
          <cell r="AS5"/>
          <cell r="AT5">
            <v>0</v>
          </cell>
          <cell r="AU5"/>
          <cell r="AV5"/>
          <cell r="AW5"/>
          <cell r="AX5"/>
          <cell r="AY5"/>
          <cell r="AZ5"/>
          <cell r="BA5"/>
          <cell r="BB5"/>
          <cell r="BC5"/>
          <cell r="BD5">
            <v>0</v>
          </cell>
          <cell r="BE5">
            <v>0</v>
          </cell>
          <cell r="BF5"/>
          <cell r="BG5">
            <v>0</v>
          </cell>
        </row>
        <row r="6">
          <cell r="M6">
            <v>1</v>
          </cell>
          <cell r="N6">
            <v>0</v>
          </cell>
          <cell r="O6">
            <v>0</v>
          </cell>
          <cell r="P6"/>
          <cell r="Q6">
            <v>0</v>
          </cell>
          <cell r="R6">
            <v>0</v>
          </cell>
          <cell r="S6"/>
          <cell r="T6"/>
          <cell r="U6"/>
          <cell r="V6"/>
          <cell r="W6"/>
          <cell r="X6"/>
          <cell r="Y6"/>
          <cell r="Z6">
            <v>0</v>
          </cell>
          <cell r="AA6"/>
          <cell r="AB6"/>
          <cell r="AC6"/>
          <cell r="AD6">
            <v>1</v>
          </cell>
          <cell r="AE6"/>
          <cell r="AF6"/>
          <cell r="AG6">
            <v>0</v>
          </cell>
          <cell r="AH6"/>
          <cell r="AI6"/>
          <cell r="AJ6"/>
          <cell r="AK6"/>
          <cell r="AL6"/>
          <cell r="AM6">
            <v>0</v>
          </cell>
          <cell r="AN6"/>
          <cell r="AO6">
            <v>0</v>
          </cell>
          <cell r="AP6"/>
          <cell r="AQ6"/>
          <cell r="AR6"/>
          <cell r="AS6"/>
          <cell r="AT6">
            <v>0</v>
          </cell>
          <cell r="AU6"/>
          <cell r="AV6"/>
          <cell r="AW6"/>
          <cell r="AX6"/>
          <cell r="AY6"/>
          <cell r="AZ6"/>
          <cell r="BA6"/>
          <cell r="BB6"/>
          <cell r="BC6"/>
          <cell r="BD6">
            <v>1</v>
          </cell>
          <cell r="BE6">
            <v>0</v>
          </cell>
          <cell r="BF6"/>
          <cell r="BG6">
            <v>0</v>
          </cell>
        </row>
        <row r="7">
          <cell r="M7">
            <v>0</v>
          </cell>
          <cell r="N7">
            <v>0</v>
          </cell>
          <cell r="O7">
            <v>0</v>
          </cell>
          <cell r="P7"/>
          <cell r="Q7">
            <v>0</v>
          </cell>
          <cell r="R7">
            <v>0</v>
          </cell>
          <cell r="S7"/>
          <cell r="T7"/>
          <cell r="U7"/>
          <cell r="V7"/>
          <cell r="W7"/>
          <cell r="X7"/>
          <cell r="Y7"/>
          <cell r="Z7">
            <v>0</v>
          </cell>
          <cell r="AA7"/>
          <cell r="AB7"/>
          <cell r="AC7"/>
          <cell r="AD7">
            <v>0</v>
          </cell>
          <cell r="AE7"/>
          <cell r="AF7"/>
          <cell r="AG7">
            <v>0</v>
          </cell>
          <cell r="AH7"/>
          <cell r="AI7"/>
          <cell r="AJ7"/>
          <cell r="AK7"/>
          <cell r="AL7"/>
          <cell r="AM7">
            <v>0</v>
          </cell>
          <cell r="AN7"/>
          <cell r="AO7">
            <v>0</v>
          </cell>
          <cell r="AP7"/>
          <cell r="AQ7"/>
          <cell r="AR7"/>
          <cell r="AS7"/>
          <cell r="AT7">
            <v>0</v>
          </cell>
          <cell r="AU7"/>
          <cell r="AV7"/>
          <cell r="AW7"/>
          <cell r="AX7"/>
          <cell r="AY7"/>
          <cell r="AZ7"/>
          <cell r="BA7"/>
          <cell r="BB7"/>
          <cell r="BC7"/>
          <cell r="BD7">
            <v>0</v>
          </cell>
          <cell r="BE7">
            <v>0</v>
          </cell>
          <cell r="BF7"/>
          <cell r="BG7">
            <v>0</v>
          </cell>
        </row>
        <row r="8">
          <cell r="M8">
            <v>1</v>
          </cell>
          <cell r="N8">
            <v>0</v>
          </cell>
          <cell r="O8">
            <v>0</v>
          </cell>
          <cell r="P8"/>
          <cell r="Q8">
            <v>2</v>
          </cell>
          <cell r="R8">
            <v>0</v>
          </cell>
          <cell r="S8"/>
          <cell r="T8"/>
          <cell r="U8"/>
          <cell r="V8"/>
          <cell r="W8"/>
          <cell r="X8"/>
          <cell r="Y8"/>
          <cell r="Z8">
            <v>0</v>
          </cell>
          <cell r="AA8"/>
          <cell r="AB8"/>
          <cell r="AC8"/>
          <cell r="AD8">
            <v>1</v>
          </cell>
          <cell r="AE8"/>
          <cell r="AF8"/>
          <cell r="AG8">
            <v>0</v>
          </cell>
          <cell r="AH8"/>
          <cell r="AI8"/>
          <cell r="AJ8"/>
          <cell r="AK8"/>
          <cell r="AL8"/>
          <cell r="AM8">
            <v>0</v>
          </cell>
          <cell r="AN8"/>
          <cell r="AO8">
            <v>0</v>
          </cell>
          <cell r="AP8"/>
          <cell r="AQ8"/>
          <cell r="AR8"/>
          <cell r="AS8"/>
          <cell r="AT8">
            <v>0</v>
          </cell>
          <cell r="AU8"/>
          <cell r="AV8"/>
          <cell r="AW8"/>
          <cell r="AX8"/>
          <cell r="AY8"/>
          <cell r="AZ8"/>
          <cell r="BA8"/>
          <cell r="BB8"/>
          <cell r="BC8"/>
          <cell r="BD8">
            <v>0</v>
          </cell>
          <cell r="BE8">
            <v>0</v>
          </cell>
          <cell r="BF8"/>
          <cell r="BG8">
            <v>0</v>
          </cell>
        </row>
        <row r="9">
          <cell r="M9">
            <v>1</v>
          </cell>
          <cell r="N9">
            <v>0</v>
          </cell>
          <cell r="O9">
            <v>0</v>
          </cell>
          <cell r="P9"/>
          <cell r="Q9">
            <v>0</v>
          </cell>
          <cell r="R9">
            <v>0</v>
          </cell>
          <cell r="S9"/>
          <cell r="T9"/>
          <cell r="U9"/>
          <cell r="V9"/>
          <cell r="W9"/>
          <cell r="X9"/>
          <cell r="Y9"/>
          <cell r="Z9">
            <v>1</v>
          </cell>
          <cell r="AA9"/>
          <cell r="AB9"/>
          <cell r="AC9"/>
          <cell r="AD9">
            <v>0</v>
          </cell>
          <cell r="AE9"/>
          <cell r="AF9"/>
          <cell r="AG9">
            <v>0</v>
          </cell>
          <cell r="AH9"/>
          <cell r="AI9"/>
          <cell r="AJ9"/>
          <cell r="AK9"/>
          <cell r="AL9"/>
          <cell r="AM9">
            <v>0</v>
          </cell>
          <cell r="AN9"/>
          <cell r="AO9">
            <v>0</v>
          </cell>
          <cell r="AP9"/>
          <cell r="AQ9"/>
          <cell r="AR9"/>
          <cell r="AS9"/>
          <cell r="AT9">
            <v>0</v>
          </cell>
          <cell r="AU9"/>
          <cell r="AV9"/>
          <cell r="AW9"/>
          <cell r="AX9"/>
          <cell r="AY9"/>
          <cell r="AZ9"/>
          <cell r="BA9"/>
          <cell r="BB9"/>
          <cell r="BC9"/>
          <cell r="BD9">
            <v>0</v>
          </cell>
          <cell r="BE9">
            <v>0</v>
          </cell>
          <cell r="BF9"/>
          <cell r="BG9">
            <v>0</v>
          </cell>
        </row>
        <row r="10">
          <cell r="M10">
            <v>0</v>
          </cell>
          <cell r="N10">
            <v>1</v>
          </cell>
          <cell r="O10">
            <v>0</v>
          </cell>
          <cell r="P10"/>
          <cell r="Q10">
            <v>0</v>
          </cell>
          <cell r="R10">
            <v>0</v>
          </cell>
          <cell r="S10"/>
          <cell r="T10"/>
          <cell r="U10"/>
          <cell r="V10"/>
          <cell r="W10"/>
          <cell r="X10"/>
          <cell r="Y10"/>
          <cell r="Z10">
            <v>0</v>
          </cell>
          <cell r="AA10"/>
          <cell r="AB10"/>
          <cell r="AC10"/>
          <cell r="AD10">
            <v>2</v>
          </cell>
          <cell r="AE10"/>
          <cell r="AF10"/>
          <cell r="AG10">
            <v>0</v>
          </cell>
          <cell r="AH10"/>
          <cell r="AI10"/>
          <cell r="AJ10"/>
          <cell r="AK10"/>
          <cell r="AL10"/>
          <cell r="AM10">
            <v>1</v>
          </cell>
          <cell r="AN10"/>
          <cell r="AO10">
            <v>0</v>
          </cell>
          <cell r="AP10"/>
          <cell r="AQ10"/>
          <cell r="AR10"/>
          <cell r="AS10"/>
          <cell r="AT10">
            <v>0</v>
          </cell>
          <cell r="AU10"/>
          <cell r="AV10"/>
          <cell r="AW10"/>
          <cell r="AX10"/>
          <cell r="AY10"/>
          <cell r="AZ10"/>
          <cell r="BA10"/>
          <cell r="BB10"/>
          <cell r="BC10"/>
          <cell r="BD10">
            <v>0</v>
          </cell>
          <cell r="BE10">
            <v>0</v>
          </cell>
          <cell r="BF10"/>
          <cell r="BG10">
            <v>0</v>
          </cell>
        </row>
        <row r="11">
          <cell r="M11">
            <v>0</v>
          </cell>
          <cell r="N11">
            <v>0</v>
          </cell>
          <cell r="O11">
            <v>1</v>
          </cell>
          <cell r="P11"/>
          <cell r="Q11">
            <v>2</v>
          </cell>
          <cell r="R11">
            <v>0</v>
          </cell>
          <cell r="S11"/>
          <cell r="T11"/>
          <cell r="U11"/>
          <cell r="V11"/>
          <cell r="W11"/>
          <cell r="X11"/>
          <cell r="Y11"/>
          <cell r="Z11">
            <v>1</v>
          </cell>
          <cell r="AA11"/>
          <cell r="AB11"/>
          <cell r="AC11"/>
          <cell r="AD11">
            <v>1</v>
          </cell>
          <cell r="AE11"/>
          <cell r="AF11"/>
          <cell r="AG11">
            <v>1</v>
          </cell>
          <cell r="AH11"/>
          <cell r="AI11"/>
          <cell r="AJ11"/>
          <cell r="AK11"/>
          <cell r="AL11"/>
          <cell r="AM11">
            <v>0</v>
          </cell>
          <cell r="AN11"/>
          <cell r="AO11">
            <v>0</v>
          </cell>
          <cell r="AP11"/>
          <cell r="AQ11"/>
          <cell r="AR11"/>
          <cell r="AS11"/>
          <cell r="AT11">
            <v>0</v>
          </cell>
          <cell r="AU11"/>
          <cell r="AV11"/>
          <cell r="AW11"/>
          <cell r="AX11"/>
          <cell r="AY11"/>
          <cell r="AZ11"/>
          <cell r="BA11"/>
          <cell r="BB11"/>
          <cell r="BC11"/>
          <cell r="BD11">
            <v>0</v>
          </cell>
          <cell r="BE11">
            <v>0</v>
          </cell>
          <cell r="BF11"/>
          <cell r="BG11">
            <v>0</v>
          </cell>
        </row>
        <row r="12">
          <cell r="M12">
            <v>1</v>
          </cell>
          <cell r="N12">
            <v>1</v>
          </cell>
          <cell r="O12">
            <v>0</v>
          </cell>
          <cell r="P12"/>
          <cell r="Q12">
            <v>2</v>
          </cell>
          <cell r="R12">
            <v>1</v>
          </cell>
          <cell r="S12"/>
          <cell r="T12"/>
          <cell r="U12"/>
          <cell r="V12"/>
          <cell r="W12"/>
          <cell r="X12"/>
          <cell r="Y12"/>
          <cell r="Z12">
            <v>2</v>
          </cell>
          <cell r="AA12"/>
          <cell r="AB12"/>
          <cell r="AC12"/>
          <cell r="AD12">
            <v>2</v>
          </cell>
          <cell r="AE12"/>
          <cell r="AF12"/>
          <cell r="AG12">
            <v>0</v>
          </cell>
          <cell r="AH12"/>
          <cell r="AI12"/>
          <cell r="AJ12"/>
          <cell r="AK12"/>
          <cell r="AL12"/>
          <cell r="AM12">
            <v>2</v>
          </cell>
          <cell r="AN12"/>
          <cell r="AO12">
            <v>1</v>
          </cell>
          <cell r="AP12"/>
          <cell r="AQ12"/>
          <cell r="AR12"/>
          <cell r="AS12"/>
          <cell r="AT12">
            <v>0</v>
          </cell>
          <cell r="AU12"/>
          <cell r="AV12"/>
          <cell r="AW12"/>
          <cell r="AX12"/>
          <cell r="AY12"/>
          <cell r="AZ12"/>
          <cell r="BA12"/>
          <cell r="BB12"/>
          <cell r="BC12"/>
          <cell r="BD12">
            <v>0</v>
          </cell>
          <cell r="BE12">
            <v>0</v>
          </cell>
          <cell r="BF12"/>
          <cell r="BG12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</row>
        <row r="31">
          <cell r="B31">
            <v>0</v>
          </cell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</row>
        <row r="33">
          <cell r="B33"/>
          <cell r="C33"/>
          <cell r="D33"/>
          <cell r="E33"/>
          <cell r="F33"/>
          <cell r="G33"/>
          <cell r="H33"/>
          <cell r="I33"/>
          <cell r="J33"/>
          <cell r="K33"/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</v>
          </cell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</row>
        <row r="39">
          <cell r="B39"/>
          <cell r="C39"/>
          <cell r="D39"/>
          <cell r="E39"/>
          <cell r="F39"/>
          <cell r="G39"/>
          <cell r="H39"/>
          <cell r="I39"/>
          <cell r="J39"/>
          <cell r="K39"/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/>
          <cell r="C41"/>
          <cell r="D41"/>
          <cell r="E41"/>
          <cell r="F41"/>
          <cell r="G41"/>
          <cell r="H41"/>
          <cell r="I41"/>
          <cell r="J41"/>
          <cell r="K41"/>
        </row>
        <row r="42">
          <cell r="B42">
            <v>0</v>
          </cell>
          <cell r="C42">
            <v>0</v>
          </cell>
          <cell r="D42">
            <v>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/>
          <cell r="C43"/>
          <cell r="D43"/>
          <cell r="E43"/>
          <cell r="F43"/>
          <cell r="G43"/>
          <cell r="H43"/>
          <cell r="I43"/>
          <cell r="J43"/>
          <cell r="K43"/>
        </row>
        <row r="44">
          <cell r="B44"/>
          <cell r="C44"/>
          <cell r="D44"/>
          <cell r="E44"/>
          <cell r="F44"/>
          <cell r="G44"/>
          <cell r="H44"/>
          <cell r="I44"/>
          <cell r="J44"/>
          <cell r="K44"/>
        </row>
        <row r="45">
          <cell r="B45"/>
          <cell r="C45"/>
          <cell r="D45"/>
          <cell r="E45"/>
          <cell r="F45"/>
          <cell r="G45"/>
          <cell r="H45"/>
          <cell r="I45"/>
          <cell r="J45"/>
          <cell r="K45"/>
        </row>
        <row r="46">
          <cell r="B46"/>
          <cell r="C46"/>
          <cell r="D46"/>
          <cell r="E46"/>
          <cell r="F46"/>
          <cell r="G46"/>
          <cell r="H46"/>
          <cell r="I46"/>
          <cell r="J46"/>
          <cell r="K46"/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</v>
          </cell>
        </row>
        <row r="48">
          <cell r="B48"/>
          <cell r="C48"/>
          <cell r="D48"/>
          <cell r="E48"/>
          <cell r="F48"/>
          <cell r="G48"/>
          <cell r="H48"/>
          <cell r="I48"/>
          <cell r="J48"/>
          <cell r="K48"/>
        </row>
        <row r="49">
          <cell r="B49"/>
          <cell r="C49"/>
          <cell r="D49"/>
          <cell r="E49"/>
          <cell r="F49"/>
          <cell r="G49"/>
          <cell r="H49"/>
          <cell r="I49"/>
          <cell r="J49"/>
          <cell r="K49"/>
        </row>
        <row r="50">
          <cell r="B50"/>
          <cell r="C50"/>
          <cell r="D50"/>
          <cell r="E50"/>
          <cell r="F50"/>
          <cell r="G50"/>
          <cell r="H50"/>
          <cell r="I50"/>
          <cell r="J50"/>
          <cell r="K50"/>
        </row>
        <row r="51">
          <cell r="B51"/>
          <cell r="C51"/>
          <cell r="D51"/>
          <cell r="E51"/>
          <cell r="F51"/>
          <cell r="G51"/>
          <cell r="H51"/>
          <cell r="I51"/>
          <cell r="J51"/>
          <cell r="K51"/>
        </row>
        <row r="52">
          <cell r="B52"/>
          <cell r="C52"/>
          <cell r="D52"/>
          <cell r="E52"/>
          <cell r="F52"/>
          <cell r="G52"/>
          <cell r="H52"/>
          <cell r="I52"/>
          <cell r="J52"/>
          <cell r="K52"/>
        </row>
        <row r="53">
          <cell r="B53"/>
          <cell r="C53"/>
          <cell r="D53"/>
          <cell r="E53"/>
          <cell r="F53"/>
          <cell r="G53"/>
          <cell r="H53"/>
          <cell r="I53"/>
          <cell r="J53"/>
          <cell r="K53"/>
        </row>
        <row r="54">
          <cell r="B54"/>
          <cell r="C54"/>
          <cell r="D54"/>
          <cell r="E54"/>
          <cell r="F54"/>
          <cell r="G54"/>
          <cell r="H54"/>
          <cell r="I54"/>
          <cell r="J54"/>
          <cell r="K54"/>
        </row>
        <row r="55">
          <cell r="B55"/>
          <cell r="C55"/>
          <cell r="D55"/>
          <cell r="E55"/>
          <cell r="F55"/>
          <cell r="G55"/>
          <cell r="H55"/>
          <cell r="I55"/>
          <cell r="J55"/>
          <cell r="K55"/>
        </row>
        <row r="56">
          <cell r="B56"/>
          <cell r="C56"/>
          <cell r="D56"/>
          <cell r="E56"/>
          <cell r="F56"/>
          <cell r="G56"/>
          <cell r="H56"/>
          <cell r="I56"/>
          <cell r="J56"/>
          <cell r="K56"/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1</v>
          </cell>
        </row>
        <row r="59">
          <cell r="B59"/>
          <cell r="C59"/>
          <cell r="D59"/>
          <cell r="E59"/>
          <cell r="F59"/>
          <cell r="G59"/>
          <cell r="H59"/>
          <cell r="I59"/>
          <cell r="J59"/>
          <cell r="K59"/>
        </row>
        <row r="60">
          <cell r="B60">
            <v>1</v>
          </cell>
          <cell r="C60">
            <v>0</v>
          </cell>
          <cell r="D60">
            <v>1</v>
          </cell>
          <cell r="E60">
            <v>1</v>
          </cell>
          <cell r="F60">
            <v>0</v>
          </cell>
          <cell r="G60">
            <v>0</v>
          </cell>
          <cell r="H60">
            <v>1</v>
          </cell>
          <cell r="I60">
            <v>0</v>
          </cell>
          <cell r="J60">
            <v>0</v>
          </cell>
          <cell r="K60">
            <v>2</v>
          </cell>
        </row>
      </sheetData>
      <sheetData sheetId="1">
        <row r="3">
          <cell r="M3">
            <v>1</v>
          </cell>
        </row>
      </sheetData>
      <sheetData sheetId="2">
        <row r="3">
          <cell r="M3">
            <v>0</v>
          </cell>
        </row>
      </sheetData>
      <sheetData sheetId="3">
        <row r="3">
          <cell r="M3">
            <v>0</v>
          </cell>
        </row>
      </sheetData>
      <sheetData sheetId="4">
        <row r="3">
          <cell r="M3">
            <v>0</v>
          </cell>
        </row>
      </sheetData>
      <sheetData sheetId="5">
        <row r="3">
          <cell r="M3">
            <v>0</v>
          </cell>
        </row>
      </sheetData>
      <sheetData sheetId="6">
        <row r="3">
          <cell r="M3">
            <v>0</v>
          </cell>
        </row>
      </sheetData>
      <sheetData sheetId="7">
        <row r="3">
          <cell r="M3">
            <v>0</v>
          </cell>
        </row>
      </sheetData>
      <sheetData sheetId="8">
        <row r="3">
          <cell r="M3">
            <v>0</v>
          </cell>
        </row>
      </sheetData>
      <sheetData sheetId="9">
        <row r="3">
          <cell r="M3">
            <v>0</v>
          </cell>
        </row>
      </sheetData>
      <sheetData sheetId="10">
        <row r="3">
          <cell r="M3">
            <v>0</v>
          </cell>
        </row>
      </sheetData>
      <sheetData sheetId="11">
        <row r="3">
          <cell r="M3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May"/>
      <sheetName val="Jun"/>
    </sheetNames>
    <sheetDataSet>
      <sheetData sheetId="0">
        <row r="3">
          <cell r="H3">
            <v>1</v>
          </cell>
          <cell r="I3">
            <v>0</v>
          </cell>
          <cell r="J3">
            <v>0</v>
          </cell>
          <cell r="K3"/>
          <cell r="L3">
            <v>1</v>
          </cell>
          <cell r="M3"/>
          <cell r="N3"/>
          <cell r="O3"/>
          <cell r="P3"/>
          <cell r="Q3">
            <v>0</v>
          </cell>
          <cell r="R3"/>
          <cell r="S3"/>
          <cell r="T3"/>
          <cell r="U3">
            <v>1</v>
          </cell>
          <cell r="V3"/>
          <cell r="W3"/>
          <cell r="X3"/>
          <cell r="Y3">
            <v>2</v>
          </cell>
          <cell r="Z3"/>
          <cell r="AA3"/>
          <cell r="AB3"/>
          <cell r="AC3"/>
          <cell r="AD3"/>
          <cell r="AE3"/>
          <cell r="AF3"/>
          <cell r="AG3"/>
          <cell r="AH3"/>
          <cell r="AI3"/>
          <cell r="AJ3"/>
          <cell r="AK3"/>
          <cell r="AL3"/>
          <cell r="AM3"/>
          <cell r="AN3"/>
          <cell r="AO3"/>
          <cell r="AP3"/>
          <cell r="AQ3"/>
          <cell r="AR3"/>
          <cell r="AS3"/>
          <cell r="AT3"/>
          <cell r="AU3"/>
          <cell r="AV3"/>
          <cell r="AW3"/>
          <cell r="AX3"/>
          <cell r="AY3"/>
          <cell r="AZ3"/>
          <cell r="BA3"/>
          <cell r="BB3"/>
        </row>
        <row r="4">
          <cell r="H4">
            <v>1</v>
          </cell>
          <cell r="I4">
            <v>1</v>
          </cell>
          <cell r="J4">
            <v>0</v>
          </cell>
          <cell r="K4"/>
          <cell r="L4">
            <v>0</v>
          </cell>
          <cell r="M4"/>
          <cell r="N4"/>
          <cell r="O4"/>
          <cell r="P4"/>
          <cell r="Q4">
            <v>0</v>
          </cell>
          <cell r="R4"/>
          <cell r="S4"/>
          <cell r="T4"/>
          <cell r="U4">
            <v>0</v>
          </cell>
          <cell r="V4"/>
          <cell r="W4"/>
          <cell r="X4"/>
          <cell r="Y4">
            <v>2</v>
          </cell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  <cell r="AK4"/>
          <cell r="AL4"/>
          <cell r="AM4"/>
          <cell r="AN4"/>
          <cell r="AO4"/>
          <cell r="AP4"/>
          <cell r="AQ4"/>
          <cell r="AR4"/>
          <cell r="AS4"/>
          <cell r="AT4"/>
          <cell r="AU4"/>
          <cell r="AV4"/>
          <cell r="AW4"/>
          <cell r="AX4"/>
          <cell r="AY4"/>
          <cell r="AZ4"/>
          <cell r="BA4"/>
          <cell r="BB4"/>
        </row>
        <row r="5">
          <cell r="H5">
            <v>0</v>
          </cell>
          <cell r="I5">
            <v>0</v>
          </cell>
          <cell r="J5">
            <v>0</v>
          </cell>
          <cell r="K5"/>
          <cell r="L5">
            <v>1</v>
          </cell>
          <cell r="M5"/>
          <cell r="N5"/>
          <cell r="O5"/>
          <cell r="P5"/>
          <cell r="Q5">
            <v>0</v>
          </cell>
          <cell r="R5"/>
          <cell r="S5"/>
          <cell r="T5"/>
          <cell r="U5">
            <v>0</v>
          </cell>
          <cell r="V5"/>
          <cell r="W5"/>
          <cell r="X5"/>
          <cell r="Y5">
            <v>2</v>
          </cell>
          <cell r="Z5"/>
          <cell r="AA5"/>
          <cell r="AB5"/>
          <cell r="AC5"/>
          <cell r="AD5"/>
          <cell r="AE5"/>
          <cell r="AF5"/>
          <cell r="AG5"/>
          <cell r="AH5"/>
          <cell r="AI5"/>
          <cell r="AJ5"/>
          <cell r="AK5"/>
          <cell r="AL5"/>
          <cell r="AM5"/>
          <cell r="AN5"/>
          <cell r="AO5"/>
          <cell r="AP5"/>
          <cell r="AQ5"/>
          <cell r="AR5"/>
          <cell r="AS5"/>
          <cell r="AT5"/>
          <cell r="AU5"/>
          <cell r="AV5"/>
          <cell r="AW5"/>
          <cell r="AX5"/>
          <cell r="AY5"/>
          <cell r="AZ5"/>
          <cell r="BA5"/>
          <cell r="BB5"/>
        </row>
        <row r="6">
          <cell r="H6">
            <v>0</v>
          </cell>
          <cell r="I6">
            <v>0</v>
          </cell>
          <cell r="J6">
            <v>1</v>
          </cell>
          <cell r="K6"/>
          <cell r="L6">
            <v>0</v>
          </cell>
          <cell r="M6"/>
          <cell r="N6"/>
          <cell r="O6"/>
          <cell r="P6"/>
          <cell r="Q6">
            <v>1</v>
          </cell>
          <cell r="R6"/>
          <cell r="S6"/>
          <cell r="T6"/>
          <cell r="U6">
            <v>3</v>
          </cell>
          <cell r="V6"/>
          <cell r="W6"/>
          <cell r="X6"/>
          <cell r="Y6">
            <v>5</v>
          </cell>
          <cell r="Z6"/>
          <cell r="AA6"/>
          <cell r="AB6"/>
          <cell r="AC6"/>
          <cell r="AD6"/>
          <cell r="AE6"/>
          <cell r="AF6"/>
          <cell r="AG6"/>
          <cell r="AH6"/>
          <cell r="AI6"/>
          <cell r="AJ6"/>
          <cell r="AK6"/>
          <cell r="AL6"/>
          <cell r="AM6"/>
          <cell r="AN6"/>
          <cell r="AO6"/>
          <cell r="AP6"/>
          <cell r="AQ6"/>
          <cell r="AR6"/>
          <cell r="AS6"/>
          <cell r="AT6"/>
          <cell r="AU6"/>
          <cell r="AV6"/>
          <cell r="AW6"/>
          <cell r="AX6"/>
          <cell r="AY6"/>
          <cell r="AZ6"/>
          <cell r="BA6"/>
          <cell r="BB6"/>
        </row>
        <row r="7">
          <cell r="H7">
            <v>0</v>
          </cell>
          <cell r="I7">
            <v>0</v>
          </cell>
          <cell r="J7">
            <v>0</v>
          </cell>
          <cell r="K7"/>
          <cell r="L7">
            <v>1</v>
          </cell>
          <cell r="M7"/>
          <cell r="N7"/>
          <cell r="O7"/>
          <cell r="P7"/>
          <cell r="Q7">
            <v>0</v>
          </cell>
          <cell r="R7"/>
          <cell r="S7"/>
          <cell r="T7"/>
          <cell r="U7">
            <v>0</v>
          </cell>
          <cell r="V7"/>
          <cell r="W7"/>
          <cell r="X7"/>
          <cell r="Y7">
            <v>1</v>
          </cell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  <cell r="AK7"/>
          <cell r="AL7"/>
          <cell r="AM7"/>
          <cell r="AN7"/>
          <cell r="AO7"/>
          <cell r="AP7"/>
          <cell r="AQ7"/>
          <cell r="AR7"/>
          <cell r="AS7"/>
          <cell r="AT7"/>
          <cell r="AU7"/>
          <cell r="AV7"/>
          <cell r="AW7"/>
          <cell r="AX7"/>
          <cell r="AY7"/>
          <cell r="AZ7"/>
          <cell r="BA7"/>
          <cell r="BB7"/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B12"/>
          <cell r="C12"/>
          <cell r="D12"/>
          <cell r="E12"/>
          <cell r="F12"/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/>
          <cell r="C14"/>
          <cell r="D14"/>
          <cell r="E14"/>
          <cell r="F14"/>
        </row>
        <row r="15">
          <cell r="B15"/>
          <cell r="C15"/>
          <cell r="D15"/>
          <cell r="E15"/>
          <cell r="F15"/>
        </row>
        <row r="16">
          <cell r="B16"/>
          <cell r="C16"/>
          <cell r="D16"/>
          <cell r="E16"/>
          <cell r="F16"/>
        </row>
        <row r="17">
          <cell r="B17"/>
          <cell r="C17"/>
          <cell r="D17"/>
          <cell r="E17"/>
          <cell r="F17"/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B19"/>
          <cell r="C19"/>
          <cell r="D19"/>
          <cell r="E19"/>
          <cell r="F19"/>
        </row>
        <row r="20">
          <cell r="B20"/>
          <cell r="C20"/>
          <cell r="D20"/>
          <cell r="E20"/>
          <cell r="F20"/>
        </row>
        <row r="21">
          <cell r="B21"/>
          <cell r="C21"/>
          <cell r="D21"/>
          <cell r="E21"/>
          <cell r="F21"/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B23"/>
          <cell r="C23"/>
          <cell r="D23"/>
          <cell r="E23"/>
          <cell r="F23"/>
        </row>
        <row r="24">
          <cell r="B24"/>
          <cell r="C24"/>
          <cell r="D24"/>
          <cell r="E24"/>
          <cell r="F24"/>
        </row>
        <row r="25">
          <cell r="B25"/>
          <cell r="C25"/>
          <cell r="D25"/>
          <cell r="E25"/>
          <cell r="F25"/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B27"/>
          <cell r="C27"/>
          <cell r="D27"/>
          <cell r="E27"/>
          <cell r="F27"/>
        </row>
        <row r="28">
          <cell r="B28"/>
          <cell r="C28"/>
          <cell r="D28"/>
          <cell r="E28"/>
          <cell r="F28"/>
        </row>
        <row r="29">
          <cell r="B29"/>
          <cell r="C29"/>
          <cell r="D29"/>
          <cell r="E29"/>
          <cell r="F29"/>
        </row>
        <row r="30">
          <cell r="B30"/>
          <cell r="C30"/>
          <cell r="D30"/>
          <cell r="E30"/>
          <cell r="F30"/>
        </row>
        <row r="31">
          <cell r="B31"/>
          <cell r="C31"/>
          <cell r="D31"/>
          <cell r="E31"/>
          <cell r="F31"/>
        </row>
        <row r="32">
          <cell r="B32"/>
          <cell r="C32"/>
          <cell r="D32"/>
          <cell r="E32"/>
          <cell r="F32"/>
        </row>
        <row r="33">
          <cell r="B33"/>
          <cell r="C33"/>
          <cell r="D33"/>
          <cell r="E33"/>
          <cell r="F33"/>
        </row>
        <row r="34">
          <cell r="B34"/>
          <cell r="C34"/>
          <cell r="D34"/>
          <cell r="E34"/>
          <cell r="F34"/>
        </row>
        <row r="35">
          <cell r="B35"/>
          <cell r="C35"/>
          <cell r="D35"/>
          <cell r="E35"/>
          <cell r="F35"/>
        </row>
        <row r="36">
          <cell r="B36"/>
          <cell r="C36"/>
          <cell r="D36"/>
          <cell r="E36"/>
          <cell r="F36"/>
        </row>
        <row r="37">
          <cell r="B37"/>
          <cell r="C37"/>
          <cell r="D37"/>
          <cell r="E37"/>
          <cell r="F37"/>
        </row>
        <row r="38">
          <cell r="B38"/>
          <cell r="C38"/>
          <cell r="D38"/>
          <cell r="E38"/>
          <cell r="F38"/>
        </row>
        <row r="39">
          <cell r="B39"/>
          <cell r="C39"/>
          <cell r="D39"/>
          <cell r="E39"/>
          <cell r="F39"/>
        </row>
        <row r="40">
          <cell r="B40"/>
          <cell r="C40"/>
          <cell r="D40"/>
          <cell r="E40"/>
          <cell r="F40"/>
        </row>
        <row r="41">
          <cell r="B41"/>
          <cell r="C41"/>
          <cell r="D41"/>
          <cell r="E41"/>
          <cell r="F41"/>
        </row>
        <row r="42">
          <cell r="B42"/>
          <cell r="C42"/>
          <cell r="D42"/>
          <cell r="E42"/>
          <cell r="F42"/>
        </row>
        <row r="43">
          <cell r="B43"/>
          <cell r="C43"/>
          <cell r="D43"/>
          <cell r="E43"/>
          <cell r="F43"/>
        </row>
        <row r="44">
          <cell r="B44"/>
          <cell r="C44"/>
          <cell r="D44"/>
          <cell r="E44"/>
          <cell r="F44"/>
        </row>
        <row r="45">
          <cell r="B45"/>
          <cell r="C45"/>
          <cell r="D45"/>
          <cell r="E45"/>
          <cell r="F45"/>
        </row>
        <row r="46">
          <cell r="B46"/>
          <cell r="C46"/>
          <cell r="D46"/>
          <cell r="E46"/>
          <cell r="F46"/>
        </row>
        <row r="47">
          <cell r="B47"/>
          <cell r="C47"/>
          <cell r="D47"/>
          <cell r="E47"/>
          <cell r="F47"/>
        </row>
        <row r="48">
          <cell r="B48"/>
          <cell r="C48"/>
          <cell r="D48"/>
          <cell r="E48"/>
          <cell r="F48"/>
        </row>
        <row r="49">
          <cell r="B49"/>
          <cell r="C49"/>
          <cell r="D49"/>
          <cell r="E49"/>
          <cell r="F49"/>
        </row>
        <row r="50">
          <cell r="B50"/>
          <cell r="C50"/>
          <cell r="D50"/>
          <cell r="E50"/>
          <cell r="F50"/>
        </row>
        <row r="51">
          <cell r="B51"/>
          <cell r="C51"/>
          <cell r="D51"/>
          <cell r="E51"/>
          <cell r="F51"/>
        </row>
        <row r="52">
          <cell r="B52"/>
          <cell r="C52"/>
          <cell r="D52"/>
          <cell r="E52"/>
          <cell r="F52"/>
        </row>
        <row r="53">
          <cell r="B53"/>
          <cell r="C53"/>
          <cell r="D53"/>
          <cell r="E53"/>
          <cell r="F53"/>
        </row>
        <row r="54">
          <cell r="B54"/>
          <cell r="C54"/>
          <cell r="D54"/>
          <cell r="E54"/>
          <cell r="F54"/>
        </row>
        <row r="55">
          <cell r="B55"/>
          <cell r="C55"/>
          <cell r="D55"/>
          <cell r="E55"/>
          <cell r="F55"/>
        </row>
      </sheetData>
      <sheetData sheetId="1">
        <row r="3">
          <cell r="H3">
            <v>1</v>
          </cell>
        </row>
      </sheetData>
      <sheetData sheetId="2">
        <row r="3">
          <cell r="H3">
            <v>1</v>
          </cell>
        </row>
      </sheetData>
      <sheetData sheetId="3">
        <row r="3">
          <cell r="H3">
            <v>0</v>
          </cell>
        </row>
      </sheetData>
      <sheetData sheetId="4">
        <row r="3">
          <cell r="H3">
            <v>0</v>
          </cell>
        </row>
      </sheetData>
      <sheetData sheetId="5">
        <row r="3">
          <cell r="H3">
            <v>1</v>
          </cell>
        </row>
      </sheetData>
      <sheetData sheetId="6">
        <row r="3">
          <cell r="H3">
            <v>2</v>
          </cell>
        </row>
      </sheetData>
      <sheetData sheetId="7">
        <row r="3">
          <cell r="H3">
            <v>0</v>
          </cell>
        </row>
      </sheetData>
      <sheetData sheetId="8">
        <row r="3">
          <cell r="H3">
            <v>3</v>
          </cell>
        </row>
      </sheetData>
      <sheetData sheetId="9">
        <row r="3">
          <cell r="H3">
            <v>0</v>
          </cell>
        </row>
      </sheetData>
      <sheetData sheetId="10">
        <row r="3">
          <cell r="H3">
            <v>0</v>
          </cell>
        </row>
      </sheetData>
      <sheetData sheetId="11">
        <row r="3">
          <cell r="H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63"/>
  <sheetViews>
    <sheetView zoomScale="80" zoomScaleNormal="80" workbookViewId="0">
      <pane xSplit="2" ySplit="3" topLeftCell="C4" activePane="bottomRight" state="frozen"/>
      <selection pane="topRight"/>
      <selection pane="bottomLeft"/>
      <selection pane="bottomRight" activeCell="C4" sqref="C4"/>
    </sheetView>
  </sheetViews>
  <sheetFormatPr defaultColWidth="46.42578125" defaultRowHeight="15" x14ac:dyDescent="0.25"/>
  <cols>
    <col min="1" max="1" width="46.5703125" style="8" bestFit="1" customWidth="1"/>
    <col min="2" max="2" width="11" style="8" bestFit="1" customWidth="1"/>
    <col min="3" max="3" width="4.5703125" style="8" bestFit="1" customWidth="1"/>
    <col min="4" max="4" width="5.85546875" style="8" bestFit="1" customWidth="1"/>
    <col min="5" max="5" width="4.5703125" style="8" bestFit="1" customWidth="1"/>
    <col min="6" max="6" width="4.85546875" style="8" bestFit="1" customWidth="1"/>
    <col min="7" max="7" width="4.5703125" style="8" bestFit="1" customWidth="1"/>
    <col min="8" max="8" width="4.85546875" style="8" bestFit="1" customWidth="1"/>
    <col min="9" max="20" width="4.5703125" style="8" bestFit="1" customWidth="1"/>
    <col min="21" max="21" width="4.85546875" style="8" bestFit="1" customWidth="1"/>
    <col min="22" max="22" width="4.5703125" style="8" bestFit="1" customWidth="1"/>
    <col min="23" max="23" width="5.85546875" style="8" bestFit="1" customWidth="1"/>
    <col min="24" max="24" width="4.5703125" style="8" bestFit="1" customWidth="1"/>
    <col min="25" max="28" width="4.85546875" style="8" bestFit="1" customWidth="1"/>
    <col min="29" max="31" width="4.5703125" style="8" bestFit="1" customWidth="1"/>
    <col min="32" max="32" width="4.85546875" style="8" bestFit="1" customWidth="1"/>
    <col min="33" max="35" width="4.5703125" style="8" bestFit="1" customWidth="1"/>
    <col min="36" max="36" width="4.85546875" style="8" bestFit="1" customWidth="1"/>
    <col min="37" max="40" width="4.5703125" style="8" bestFit="1" customWidth="1"/>
    <col min="41" max="44" width="4.85546875" style="8" bestFit="1" customWidth="1"/>
    <col min="45" max="46" width="4.5703125" style="8" bestFit="1" customWidth="1"/>
    <col min="47" max="47" width="5.85546875" style="8" bestFit="1" customWidth="1"/>
    <col min="48" max="56" width="4.5703125" style="8" bestFit="1" customWidth="1"/>
    <col min="57" max="57" width="4.85546875" style="8" bestFit="1" customWidth="1"/>
    <col min="58" max="58" width="4.5703125" style="8" bestFit="1" customWidth="1"/>
    <col min="59" max="59" width="4.85546875" style="8" bestFit="1" customWidth="1"/>
    <col min="60" max="61" width="4.5703125" style="8" bestFit="1" customWidth="1"/>
    <col min="62" max="62" width="5.85546875" style="8" bestFit="1" customWidth="1"/>
    <col min="63" max="65" width="4.5703125" style="8" bestFit="1" customWidth="1"/>
    <col min="66" max="66" width="4.85546875" style="8" bestFit="1" customWidth="1"/>
    <col min="67" max="71" width="4.5703125" style="8" bestFit="1" customWidth="1"/>
    <col min="72" max="72" width="5.85546875" style="8" bestFit="1" customWidth="1"/>
    <col min="73" max="73" width="4.5703125" style="8" bestFit="1" customWidth="1"/>
    <col min="74" max="74" width="4.85546875" style="8" bestFit="1" customWidth="1"/>
    <col min="75" max="76" width="4.5703125" style="8" bestFit="1" customWidth="1"/>
    <col min="77" max="77" width="4.85546875" style="8" bestFit="1" customWidth="1"/>
    <col min="78" max="79" width="4.5703125" style="8" bestFit="1" customWidth="1"/>
    <col min="80" max="82" width="4.85546875" style="8" bestFit="1" customWidth="1"/>
    <col min="83" max="85" width="4.5703125" style="8" bestFit="1" customWidth="1"/>
    <col min="86" max="86" width="5.85546875" style="8" bestFit="1" customWidth="1"/>
    <col min="87" max="87" width="14.85546875" style="8" customWidth="1"/>
    <col min="88" max="88" width="13.42578125" style="8" customWidth="1"/>
    <col min="89" max="16384" width="46.42578125" style="8"/>
  </cols>
  <sheetData>
    <row r="1" spans="1:47" s="1" customFormat="1" ht="15.75" hidden="1" customHeight="1" x14ac:dyDescent="0.25">
      <c r="A1" s="1" t="s">
        <v>133</v>
      </c>
    </row>
    <row r="2" spans="1:47" s="1" customFormat="1" ht="15.75" x14ac:dyDescent="0.25">
      <c r="A2" s="40" t="s">
        <v>197</v>
      </c>
    </row>
    <row r="3" spans="1:47" ht="156.75" x14ac:dyDescent="0.25">
      <c r="A3" s="2" t="s">
        <v>46</v>
      </c>
      <c r="B3" s="3" t="s">
        <v>45</v>
      </c>
      <c r="C3" s="3" t="s">
        <v>28</v>
      </c>
      <c r="D3" s="3" t="s">
        <v>23</v>
      </c>
      <c r="E3" s="3" t="s">
        <v>6</v>
      </c>
      <c r="F3" s="3" t="s">
        <v>7</v>
      </c>
      <c r="G3" s="3" t="s">
        <v>24</v>
      </c>
      <c r="H3" s="3" t="s">
        <v>8</v>
      </c>
      <c r="I3" s="3" t="s">
        <v>193</v>
      </c>
      <c r="J3" s="3" t="s">
        <v>25</v>
      </c>
      <c r="K3" s="3" t="s">
        <v>26</v>
      </c>
      <c r="L3" s="3" t="s">
        <v>5</v>
      </c>
      <c r="M3" s="3" t="s">
        <v>27</v>
      </c>
      <c r="N3" s="3" t="s">
        <v>131</v>
      </c>
      <c r="O3" s="3" t="s">
        <v>194</v>
      </c>
      <c r="P3" s="3" t="s">
        <v>9</v>
      </c>
      <c r="Q3" s="3" t="s">
        <v>0</v>
      </c>
      <c r="R3" s="3" t="s">
        <v>29</v>
      </c>
      <c r="S3" s="3" t="s">
        <v>10</v>
      </c>
      <c r="T3" s="3" t="s">
        <v>32</v>
      </c>
      <c r="U3" s="3" t="s">
        <v>30</v>
      </c>
      <c r="V3" s="3" t="s">
        <v>31</v>
      </c>
      <c r="W3" s="3" t="s">
        <v>11</v>
      </c>
      <c r="X3" s="3" t="s">
        <v>195</v>
      </c>
      <c r="Y3" s="3" t="s">
        <v>12</v>
      </c>
      <c r="Z3" s="3" t="s">
        <v>13</v>
      </c>
      <c r="AA3" s="3" t="s">
        <v>14</v>
      </c>
      <c r="AB3" s="3" t="s">
        <v>132</v>
      </c>
      <c r="AC3" s="3" t="s">
        <v>33</v>
      </c>
      <c r="AD3" s="3" t="s">
        <v>35</v>
      </c>
      <c r="AE3" s="3" t="s">
        <v>36</v>
      </c>
      <c r="AF3" s="3" t="s">
        <v>37</v>
      </c>
      <c r="AG3" s="3" t="s">
        <v>16</v>
      </c>
      <c r="AH3" s="3" t="s">
        <v>38</v>
      </c>
      <c r="AI3" s="3" t="s">
        <v>39</v>
      </c>
      <c r="AJ3" s="3" t="s">
        <v>3</v>
      </c>
      <c r="AK3" s="3" t="s">
        <v>17</v>
      </c>
      <c r="AL3" s="3" t="s">
        <v>18</v>
      </c>
      <c r="AM3" s="4" t="s">
        <v>4</v>
      </c>
      <c r="AN3" s="3" t="s">
        <v>1</v>
      </c>
      <c r="AO3" s="3" t="s">
        <v>41</v>
      </c>
      <c r="AP3" s="3" t="s">
        <v>19</v>
      </c>
      <c r="AQ3" s="3" t="s">
        <v>2</v>
      </c>
      <c r="AR3" s="3" t="s">
        <v>40</v>
      </c>
      <c r="AS3" s="3" t="s">
        <v>138</v>
      </c>
      <c r="AT3" s="39" t="s">
        <v>42</v>
      </c>
      <c r="AU3" s="7" t="s">
        <v>22</v>
      </c>
    </row>
    <row r="4" spans="1:47" x14ac:dyDescent="0.25">
      <c r="A4" s="9" t="s">
        <v>186</v>
      </c>
      <c r="B4" s="9" t="s">
        <v>20</v>
      </c>
      <c r="C4" s="9">
        <f>[1]Jul!$D$34</f>
        <v>0</v>
      </c>
      <c r="D4" s="9">
        <f>[1]Jul!$D$10</f>
        <v>0</v>
      </c>
      <c r="E4" s="9">
        <f>[1]Jul!$D$12</f>
        <v>0</v>
      </c>
      <c r="F4" s="9">
        <f>[1]Jul!$D$11</f>
        <v>0</v>
      </c>
      <c r="G4" s="9">
        <f>[1]Jul!$D$35</f>
        <v>0</v>
      </c>
      <c r="H4" s="9">
        <f>[1]Jul!$D$14</f>
        <v>0</v>
      </c>
      <c r="I4" s="9">
        <f>[1]Jul!$D$13</f>
        <v>0</v>
      </c>
      <c r="J4" s="9">
        <f>[1]Jul!$D$48</f>
        <v>0</v>
      </c>
      <c r="K4" s="9">
        <f>[1]Jul!$D$36</f>
        <v>0</v>
      </c>
      <c r="L4" s="9">
        <f>[1]Jul!$D$15</f>
        <v>0</v>
      </c>
      <c r="M4" s="9">
        <f>[1]Jul!$D$43</f>
        <v>0</v>
      </c>
      <c r="N4" s="9">
        <f>[1]Jul!$D$37</f>
        <v>0</v>
      </c>
      <c r="O4" s="9">
        <f>[1]Jul!$D$17</f>
        <v>0</v>
      </c>
      <c r="P4" s="9">
        <f>[1]Jul!$D$18</f>
        <v>0</v>
      </c>
      <c r="Q4" s="9">
        <f>[1]Jul!$D$16</f>
        <v>0</v>
      </c>
      <c r="R4" s="9">
        <f>[1]Jul!$D$39</f>
        <v>0</v>
      </c>
      <c r="S4" s="9">
        <f>SUM([1]Jul!$D$24:$D$25)</f>
        <v>0</v>
      </c>
      <c r="T4" s="9">
        <f>[1]Jul!$D$40</f>
        <v>0</v>
      </c>
      <c r="U4" s="9">
        <f>[1]Jul!$D$41</f>
        <v>0</v>
      </c>
      <c r="V4" s="9">
        <f>[1]Jul!$D$42</f>
        <v>0</v>
      </c>
      <c r="W4" s="9">
        <f>[1]Jul!$D$27</f>
        <v>0</v>
      </c>
      <c r="X4" s="9">
        <f>[1]Jul!$D$28</f>
        <v>0</v>
      </c>
      <c r="Y4" s="9">
        <f>SUM([1]Jul!$D$29:$D$30)</f>
        <v>0</v>
      </c>
      <c r="Z4" s="9">
        <f>[1]Jul!$D$32</f>
        <v>0</v>
      </c>
      <c r="AA4" s="9">
        <f>SUM([1]Jul!$D$31,[1]Jul!$D$33)</f>
        <v>0</v>
      </c>
      <c r="AB4" s="9">
        <f>[1]Jul!$D$38</f>
        <v>0</v>
      </c>
      <c r="AC4" s="9">
        <f>[1]Jul!$D$46</f>
        <v>0</v>
      </c>
      <c r="AD4" s="9">
        <f>[1]Jul!$D$44</f>
        <v>0</v>
      </c>
      <c r="AE4" s="9">
        <f>[1]Jul!$D$45</f>
        <v>0</v>
      </c>
      <c r="AF4" s="9">
        <f>[1]Jul!$D$23</f>
        <v>0</v>
      </c>
      <c r="AG4" s="9">
        <f>[1]Jul!$D$53</f>
        <v>1</v>
      </c>
      <c r="AH4" s="9">
        <f>[1]Jul!$D$47</f>
        <v>0</v>
      </c>
      <c r="AI4" s="9">
        <f>[1]Jul!$D$49</f>
        <v>0</v>
      </c>
      <c r="AJ4" s="9">
        <f>[1]Jul!$D$19</f>
        <v>0</v>
      </c>
      <c r="AK4" s="9">
        <f>[1]Jul!$D$54</f>
        <v>0</v>
      </c>
      <c r="AL4" s="9">
        <f>[1]Jul!$D$26</f>
        <v>0</v>
      </c>
      <c r="AM4" s="9">
        <f>[1]Jul!$D$20</f>
        <v>0</v>
      </c>
      <c r="AN4" s="9">
        <f>[1]Jul!$D$22</f>
        <v>0</v>
      </c>
      <c r="AO4" s="9">
        <f>[1]Jul!$D$21</f>
        <v>0</v>
      </c>
      <c r="AP4" s="9">
        <f>[1]Jul!$D$55</f>
        <v>0</v>
      </c>
      <c r="AQ4" s="10">
        <f>[1]Jul!$D$56</f>
        <v>0</v>
      </c>
      <c r="AR4" s="9">
        <f>[1]Jul!$D$51</f>
        <v>0</v>
      </c>
      <c r="AS4" s="9">
        <f>[1]Jul!$D$52</f>
        <v>0</v>
      </c>
      <c r="AT4" s="11">
        <f>[1]Jul!$D$50</f>
        <v>0</v>
      </c>
      <c r="AU4" s="12">
        <f t="shared" ref="AU4:AU49" si="0">SUM(C4:AT4)</f>
        <v>1</v>
      </c>
    </row>
    <row r="5" spans="1:47" x14ac:dyDescent="0.25">
      <c r="A5" s="2"/>
      <c r="B5" s="2" t="s">
        <v>21</v>
      </c>
      <c r="C5" s="2">
        <f>[1]Jul!$AG$5</f>
        <v>0</v>
      </c>
      <c r="D5" s="2">
        <f>[1]Jul!$I$5</f>
        <v>0</v>
      </c>
      <c r="E5" s="2">
        <f>[1]Jul!$K$5</f>
        <v>0</v>
      </c>
      <c r="F5" s="2">
        <f>[1]Jul!$J$5</f>
        <v>0</v>
      </c>
      <c r="G5" s="2">
        <f>[1]Jul!$AH$5</f>
        <v>0</v>
      </c>
      <c r="H5" s="2">
        <f>[1]Jul!$M$5</f>
        <v>0</v>
      </c>
      <c r="I5" s="2">
        <f>[1]Jul!$L$5</f>
        <v>0</v>
      </c>
      <c r="J5" s="2">
        <f>[1]Jul!$AU$5</f>
        <v>0</v>
      </c>
      <c r="K5" s="2">
        <f>[1]Jul!$AI$5</f>
        <v>0</v>
      </c>
      <c r="L5" s="2">
        <f>[1]Jul!$N$5</f>
        <v>0</v>
      </c>
      <c r="M5" s="2">
        <f>[1]Jul!$AP$5</f>
        <v>0</v>
      </c>
      <c r="N5" s="2">
        <f>[1]Jul!$AJ$5</f>
        <v>0</v>
      </c>
      <c r="O5" s="2">
        <f>[1]Jul!$P$5</f>
        <v>0</v>
      </c>
      <c r="P5" s="2">
        <f>[1]Jul!$Q$5</f>
        <v>0</v>
      </c>
      <c r="Q5" s="2">
        <f>[1]Jul!$O$5</f>
        <v>0</v>
      </c>
      <c r="R5" s="2">
        <f>[1]Jul!$AL$5</f>
        <v>0</v>
      </c>
      <c r="S5" s="2">
        <f>SUM([1]Jul!$W$5:$X$5)</f>
        <v>0</v>
      </c>
      <c r="T5" s="2">
        <f>[1]Jul!$AM$5</f>
        <v>0</v>
      </c>
      <c r="U5" s="2">
        <f>[1]Jul!$AN$5</f>
        <v>0</v>
      </c>
      <c r="V5" s="2">
        <f>[1]Jul!$AO$5</f>
        <v>0</v>
      </c>
      <c r="W5" s="2">
        <f>[1]Jul!$Z$5</f>
        <v>0</v>
      </c>
      <c r="X5" s="2">
        <f>[1]Jul!$AA$5</f>
        <v>0</v>
      </c>
      <c r="Y5" s="2">
        <f>SUM([1]Jul!$AB$5:$AC$5)</f>
        <v>0</v>
      </c>
      <c r="Z5" s="2">
        <f>[1]Jul!$AE$5</f>
        <v>0</v>
      </c>
      <c r="AA5" s="2">
        <f>SUM([1]Jul!$AD$5,[1]Jul!$AF$5)</f>
        <v>0</v>
      </c>
      <c r="AB5" s="2">
        <f>[1]Jul!$AK$5</f>
        <v>2</v>
      </c>
      <c r="AC5" s="2">
        <f>[1]Jul!$AS$5</f>
        <v>0</v>
      </c>
      <c r="AD5" s="2">
        <f>[1]Jul!$AQ$5</f>
        <v>0</v>
      </c>
      <c r="AE5" s="2">
        <f>[1]Jul!$AR$5</f>
        <v>0</v>
      </c>
      <c r="AF5" s="2">
        <f>[1]Jul!$V$5</f>
        <v>0</v>
      </c>
      <c r="AG5" s="2">
        <f>[1]Jul!$AZ$5</f>
        <v>0</v>
      </c>
      <c r="AH5" s="2">
        <f>[1]Jul!$AT$5</f>
        <v>0</v>
      </c>
      <c r="AI5" s="2">
        <f>[1]Jul!$AV$5</f>
        <v>0</v>
      </c>
      <c r="AJ5" s="2">
        <f>[1]Jul!$R$5</f>
        <v>0</v>
      </c>
      <c r="AK5" s="2">
        <f>[1]Jul!$BA$5</f>
        <v>0</v>
      </c>
      <c r="AL5" s="2">
        <f>[1]Jul!$Y$5</f>
        <v>0</v>
      </c>
      <c r="AM5" s="2">
        <f>[1]Jul!$S$5</f>
        <v>0</v>
      </c>
      <c r="AN5" s="2">
        <f>[1]Jul!$U$5</f>
        <v>0</v>
      </c>
      <c r="AO5" s="2">
        <f>[1]Jul!$T$5</f>
        <v>0</v>
      </c>
      <c r="AP5" s="2">
        <f>[1]Jul!$BB$5</f>
        <v>0</v>
      </c>
      <c r="AQ5" s="13">
        <f>[1]Jul!$BC$5</f>
        <v>0</v>
      </c>
      <c r="AR5" s="2">
        <f>[1]Jul!$AX$5</f>
        <v>0</v>
      </c>
      <c r="AS5" s="2">
        <f>[1]Jul!$AY$5</f>
        <v>0</v>
      </c>
      <c r="AT5" s="14">
        <f>[1]Jul!$AW$5</f>
        <v>0</v>
      </c>
      <c r="AU5" s="15">
        <f t="shared" si="0"/>
        <v>2</v>
      </c>
    </row>
    <row r="6" spans="1:47" x14ac:dyDescent="0.25">
      <c r="A6" s="9" t="s">
        <v>192</v>
      </c>
      <c r="B6" s="9" t="s">
        <v>20</v>
      </c>
      <c r="C6" s="44" t="s">
        <v>210</v>
      </c>
      <c r="D6" s="44" t="s">
        <v>210</v>
      </c>
      <c r="E6" s="44" t="s">
        <v>210</v>
      </c>
      <c r="F6" s="44" t="s">
        <v>210</v>
      </c>
      <c r="G6" s="44" t="s">
        <v>210</v>
      </c>
      <c r="H6" s="44" t="s">
        <v>210</v>
      </c>
      <c r="I6" s="44" t="s">
        <v>210</v>
      </c>
      <c r="J6" s="44" t="s">
        <v>210</v>
      </c>
      <c r="K6" s="44" t="s">
        <v>210</v>
      </c>
      <c r="L6" s="44" t="s">
        <v>210</v>
      </c>
      <c r="M6" s="44" t="s">
        <v>210</v>
      </c>
      <c r="N6" s="44" t="s">
        <v>210</v>
      </c>
      <c r="O6" s="44" t="s">
        <v>210</v>
      </c>
      <c r="P6" s="44" t="s">
        <v>210</v>
      </c>
      <c r="Q6" s="44" t="s">
        <v>210</v>
      </c>
      <c r="R6" s="44" t="s">
        <v>210</v>
      </c>
      <c r="S6" s="44" t="s">
        <v>210</v>
      </c>
      <c r="T6" s="44" t="s">
        <v>210</v>
      </c>
      <c r="U6" s="44" t="s">
        <v>210</v>
      </c>
      <c r="V6" s="44" t="s">
        <v>210</v>
      </c>
      <c r="W6" s="44" t="s">
        <v>210</v>
      </c>
      <c r="X6" s="44" t="s">
        <v>210</v>
      </c>
      <c r="Y6" s="44" t="s">
        <v>210</v>
      </c>
      <c r="Z6" s="44" t="s">
        <v>210</v>
      </c>
      <c r="AA6" s="44" t="s">
        <v>210</v>
      </c>
      <c r="AB6" s="44" t="s">
        <v>210</v>
      </c>
      <c r="AC6" s="44" t="s">
        <v>210</v>
      </c>
      <c r="AD6" s="44" t="s">
        <v>210</v>
      </c>
      <c r="AE6" s="44" t="s">
        <v>210</v>
      </c>
      <c r="AF6" s="44" t="s">
        <v>210</v>
      </c>
      <c r="AG6" s="44" t="s">
        <v>210</v>
      </c>
      <c r="AH6" s="44" t="s">
        <v>210</v>
      </c>
      <c r="AI6" s="44" t="s">
        <v>210</v>
      </c>
      <c r="AJ6" s="44" t="s">
        <v>210</v>
      </c>
      <c r="AK6" s="44" t="s">
        <v>210</v>
      </c>
      <c r="AL6" s="44" t="s">
        <v>210</v>
      </c>
      <c r="AM6" s="44" t="s">
        <v>210</v>
      </c>
      <c r="AN6" s="44" t="s">
        <v>210</v>
      </c>
      <c r="AO6" s="44" t="s">
        <v>210</v>
      </c>
      <c r="AP6" s="44" t="s">
        <v>210</v>
      </c>
      <c r="AQ6" s="44" t="s">
        <v>210</v>
      </c>
      <c r="AR6" s="44" t="s">
        <v>210</v>
      </c>
      <c r="AS6" s="44" t="s">
        <v>210</v>
      </c>
      <c r="AT6" s="44" t="s">
        <v>210</v>
      </c>
      <c r="AU6" s="12">
        <f t="shared" si="0"/>
        <v>0</v>
      </c>
    </row>
    <row r="7" spans="1:47" x14ac:dyDescent="0.25">
      <c r="A7" s="2"/>
      <c r="B7" s="2" t="s">
        <v>21</v>
      </c>
      <c r="C7" s="45" t="s">
        <v>210</v>
      </c>
      <c r="D7" s="45" t="s">
        <v>210</v>
      </c>
      <c r="E7" s="45" t="s">
        <v>210</v>
      </c>
      <c r="F7" s="45" t="s">
        <v>210</v>
      </c>
      <c r="G7" s="45" t="s">
        <v>210</v>
      </c>
      <c r="H7" s="45" t="s">
        <v>210</v>
      </c>
      <c r="I7" s="45" t="s">
        <v>210</v>
      </c>
      <c r="J7" s="45" t="s">
        <v>210</v>
      </c>
      <c r="K7" s="45" t="s">
        <v>210</v>
      </c>
      <c r="L7" s="45" t="s">
        <v>210</v>
      </c>
      <c r="M7" s="45" t="s">
        <v>210</v>
      </c>
      <c r="N7" s="45" t="s">
        <v>210</v>
      </c>
      <c r="O7" s="45" t="s">
        <v>210</v>
      </c>
      <c r="P7" s="45" t="s">
        <v>210</v>
      </c>
      <c r="Q7" s="45" t="s">
        <v>210</v>
      </c>
      <c r="R7" s="45" t="s">
        <v>210</v>
      </c>
      <c r="S7" s="45" t="s">
        <v>210</v>
      </c>
      <c r="T7" s="45" t="s">
        <v>210</v>
      </c>
      <c r="U7" s="45" t="s">
        <v>210</v>
      </c>
      <c r="V7" s="45" t="s">
        <v>210</v>
      </c>
      <c r="W7" s="45" t="s">
        <v>210</v>
      </c>
      <c r="X7" s="45" t="s">
        <v>210</v>
      </c>
      <c r="Y7" s="45" t="s">
        <v>210</v>
      </c>
      <c r="Z7" s="45" t="s">
        <v>210</v>
      </c>
      <c r="AA7" s="45" t="s">
        <v>210</v>
      </c>
      <c r="AB7" s="45" t="s">
        <v>210</v>
      </c>
      <c r="AC7" s="45" t="s">
        <v>210</v>
      </c>
      <c r="AD7" s="45" t="s">
        <v>210</v>
      </c>
      <c r="AE7" s="45" t="s">
        <v>210</v>
      </c>
      <c r="AF7" s="45" t="s">
        <v>210</v>
      </c>
      <c r="AG7" s="45" t="s">
        <v>210</v>
      </c>
      <c r="AH7" s="45" t="s">
        <v>210</v>
      </c>
      <c r="AI7" s="45" t="s">
        <v>210</v>
      </c>
      <c r="AJ7" s="45" t="s">
        <v>210</v>
      </c>
      <c r="AK7" s="45" t="s">
        <v>210</v>
      </c>
      <c r="AL7" s="45" t="s">
        <v>210</v>
      </c>
      <c r="AM7" s="45" t="s">
        <v>210</v>
      </c>
      <c r="AN7" s="45" t="s">
        <v>210</v>
      </c>
      <c r="AO7" s="45" t="s">
        <v>210</v>
      </c>
      <c r="AP7" s="45" t="s">
        <v>210</v>
      </c>
      <c r="AQ7" s="45" t="s">
        <v>210</v>
      </c>
      <c r="AR7" s="45" t="s">
        <v>210</v>
      </c>
      <c r="AS7" s="45" t="s">
        <v>210</v>
      </c>
      <c r="AT7" s="45" t="s">
        <v>210</v>
      </c>
      <c r="AU7" s="15">
        <f t="shared" si="0"/>
        <v>0</v>
      </c>
    </row>
    <row r="8" spans="1:47" x14ac:dyDescent="0.25">
      <c r="A8" s="9" t="s">
        <v>48</v>
      </c>
      <c r="B8" s="9" t="s">
        <v>20</v>
      </c>
      <c r="C8" s="9">
        <f>[2]Jul!$C$42</f>
        <v>0</v>
      </c>
      <c r="D8" s="9">
        <f>[2]Jul!$C$18</f>
        <v>0</v>
      </c>
      <c r="E8" s="9">
        <f>[2]Jul!$C$20</f>
        <v>0</v>
      </c>
      <c r="F8" s="9">
        <f>[2]Jul!$C$19</f>
        <v>0</v>
      </c>
      <c r="G8" s="9">
        <f>[2]Jul!$C$43</f>
        <v>0</v>
      </c>
      <c r="H8" s="9">
        <f>[2]Jul!$C$22</f>
        <v>0</v>
      </c>
      <c r="I8" s="9">
        <f>[2]Jul!$C$21</f>
        <v>0</v>
      </c>
      <c r="J8" s="9">
        <f>[2]Jul!$C$56</f>
        <v>0</v>
      </c>
      <c r="K8" s="9">
        <f>[2]Jul!$C$44</f>
        <v>0</v>
      </c>
      <c r="L8" s="9">
        <f>[2]Jul!$C$23</f>
        <v>0</v>
      </c>
      <c r="M8" s="9">
        <f>[2]Jul!$C$51</f>
        <v>0</v>
      </c>
      <c r="N8" s="9">
        <f>[2]Jul!$C$45</f>
        <v>0</v>
      </c>
      <c r="O8" s="9">
        <f>[2]Jul!$C$25</f>
        <v>0</v>
      </c>
      <c r="P8" s="9">
        <f>[2]Jul!$C$26</f>
        <v>0</v>
      </c>
      <c r="Q8" s="9">
        <f>[2]Jul!$C$24</f>
        <v>0</v>
      </c>
      <c r="R8" s="9">
        <f>[2]Jul!$C$47</f>
        <v>0</v>
      </c>
      <c r="S8" s="9">
        <f>SUM([2]Jul!$C$32:$C$33)</f>
        <v>0</v>
      </c>
      <c r="T8" s="9">
        <f>[2]Jul!$C$48</f>
        <v>0</v>
      </c>
      <c r="U8" s="9">
        <f>[2]Jul!$C$49</f>
        <v>0</v>
      </c>
      <c r="V8" s="9">
        <f>[2]Jul!$C$50</f>
        <v>0</v>
      </c>
      <c r="W8" s="9">
        <f>[2]Jul!$C$35</f>
        <v>0</v>
      </c>
      <c r="X8" s="9">
        <f>[2]Jul!$C$36</f>
        <v>0</v>
      </c>
      <c r="Y8" s="9">
        <f>SUM([2]Jul!$C$37:$C$38)</f>
        <v>0</v>
      </c>
      <c r="Z8" s="9">
        <f>[2]Jul!$C$40</f>
        <v>0</v>
      </c>
      <c r="AA8" s="9">
        <f>SUM([2]Jul!$C$39,[2]Jul!$C$41)</f>
        <v>0</v>
      </c>
      <c r="AB8" s="9">
        <f>[2]Jul!$C$46</f>
        <v>0</v>
      </c>
      <c r="AC8" s="9">
        <f>[2]Jul!$C$54</f>
        <v>0</v>
      </c>
      <c r="AD8" s="9">
        <f>[2]Jul!$C$52</f>
        <v>0</v>
      </c>
      <c r="AE8" s="9">
        <f>[2]Jul!$C$53</f>
        <v>0</v>
      </c>
      <c r="AF8" s="9">
        <f>[2]Jul!$C$31</f>
        <v>0</v>
      </c>
      <c r="AG8" s="9">
        <f>[2]Jul!$C$61</f>
        <v>0</v>
      </c>
      <c r="AH8" s="9">
        <f>[2]Jul!$C$55</f>
        <v>0</v>
      </c>
      <c r="AI8" s="9">
        <f>[2]Jul!$C$57</f>
        <v>0</v>
      </c>
      <c r="AJ8" s="9">
        <f>[2]Jul!$C$27</f>
        <v>0</v>
      </c>
      <c r="AK8" s="9">
        <f>[2]Jul!$C$62</f>
        <v>0</v>
      </c>
      <c r="AL8" s="9">
        <f>[2]Jul!$C$34</f>
        <v>0</v>
      </c>
      <c r="AM8" s="9">
        <f>[2]Jul!$C$28</f>
        <v>0</v>
      </c>
      <c r="AN8" s="9">
        <f>[2]Jul!$C$30</f>
        <v>0</v>
      </c>
      <c r="AO8" s="9">
        <f>[2]Jul!$C$29</f>
        <v>0</v>
      </c>
      <c r="AP8" s="9">
        <f>[2]Jul!$C$63</f>
        <v>0</v>
      </c>
      <c r="AQ8" s="10">
        <f>[2]Jul!$C$64</f>
        <v>0</v>
      </c>
      <c r="AR8" s="9">
        <f>[2]Jul!$C$59</f>
        <v>0</v>
      </c>
      <c r="AS8" s="9">
        <f>[2]Jul!$C$60</f>
        <v>0</v>
      </c>
      <c r="AT8" s="11">
        <f>[2]Jul!$C$58</f>
        <v>0</v>
      </c>
      <c r="AU8" s="12">
        <f t="shared" si="0"/>
        <v>0</v>
      </c>
    </row>
    <row r="9" spans="1:47" x14ac:dyDescent="0.25">
      <c r="A9" s="2"/>
      <c r="B9" s="2" t="s">
        <v>21</v>
      </c>
      <c r="C9" s="2">
        <f>[2]Jul!$AO$4</f>
        <v>0</v>
      </c>
      <c r="D9" s="2">
        <f>[2]Jul!$Q$4</f>
        <v>0</v>
      </c>
      <c r="E9" s="2">
        <f>[2]Jul!$S$4</f>
        <v>0</v>
      </c>
      <c r="F9" s="2">
        <f>[2]Jul!$R$4</f>
        <v>0</v>
      </c>
      <c r="G9" s="2">
        <f>[2]Jul!$AP$4</f>
        <v>0</v>
      </c>
      <c r="H9" s="2">
        <f>[2]Jul!$U$4</f>
        <v>1</v>
      </c>
      <c r="I9" s="2">
        <f>[2]Jul!$T$4</f>
        <v>0</v>
      </c>
      <c r="J9" s="2">
        <f>[2]Jul!$BC$4</f>
        <v>0</v>
      </c>
      <c r="K9" s="2">
        <f>[2]Jul!$AQ$4</f>
        <v>0</v>
      </c>
      <c r="L9" s="2">
        <f>[2]Jul!$V$4</f>
        <v>0</v>
      </c>
      <c r="M9" s="2">
        <f>[2]Jul!$AX$4</f>
        <v>0</v>
      </c>
      <c r="N9" s="2">
        <f>[2]Jul!$AR$4</f>
        <v>0</v>
      </c>
      <c r="O9" s="2">
        <f>[2]Jul!$X$4</f>
        <v>0</v>
      </c>
      <c r="P9" s="2">
        <f>[2]Jul!$Y$4</f>
        <v>0</v>
      </c>
      <c r="Q9" s="2">
        <f>[2]Jul!$W$4</f>
        <v>0</v>
      </c>
      <c r="R9" s="2">
        <f>[2]Jul!$AT$4</f>
        <v>0</v>
      </c>
      <c r="S9" s="2">
        <f>SUM([2]Jul!$AE$4:$AF$4)</f>
        <v>0</v>
      </c>
      <c r="T9" s="2">
        <f>[2]Jul!$AU$4</f>
        <v>0</v>
      </c>
      <c r="U9" s="2">
        <f>[2]Jul!$AV$4</f>
        <v>0</v>
      </c>
      <c r="V9" s="2">
        <f>[2]Jul!$AW$4</f>
        <v>0</v>
      </c>
      <c r="W9" s="2">
        <f>[2]Jul!$AH$4</f>
        <v>2</v>
      </c>
      <c r="X9" s="2">
        <f>[2]Jul!$AI$4</f>
        <v>0</v>
      </c>
      <c r="Y9" s="2">
        <f>SUM([2]Jul!$AJ$4:$AK$4)</f>
        <v>0</v>
      </c>
      <c r="Z9" s="2">
        <f>[2]Jul!$AM$4</f>
        <v>0</v>
      </c>
      <c r="AA9" s="2">
        <f>SUM([2]Jul!$AL$2,[2]Jul!$AN$2)</f>
        <v>0</v>
      </c>
      <c r="AB9" s="2">
        <f>[2]Jul!$AS$4</f>
        <v>0</v>
      </c>
      <c r="AC9" s="2">
        <f>[2]Jul!$BA$4</f>
        <v>0</v>
      </c>
      <c r="AD9" s="2">
        <f>[2]Jul!$AY$4</f>
        <v>0</v>
      </c>
      <c r="AE9" s="2">
        <f>[2]Jul!$AZ$4</f>
        <v>0</v>
      </c>
      <c r="AF9" s="2">
        <f>[2]Jul!$AD$4</f>
        <v>0</v>
      </c>
      <c r="AG9" s="2">
        <f>[2]Jul!$BH$4</f>
        <v>0</v>
      </c>
      <c r="AH9" s="2">
        <f>[2]Jul!$BB$4</f>
        <v>0</v>
      </c>
      <c r="AI9" s="2">
        <f>[2]Jul!$BD$4</f>
        <v>0</v>
      </c>
      <c r="AJ9" s="2">
        <f>[2]Jul!$Z$4</f>
        <v>0</v>
      </c>
      <c r="AK9" s="2">
        <f>[2]Jul!$BI$4</f>
        <v>0</v>
      </c>
      <c r="AL9" s="2">
        <f>[2]Jul!$AG$4</f>
        <v>0</v>
      </c>
      <c r="AM9" s="2">
        <f>[2]Jul!$AA$4</f>
        <v>0</v>
      </c>
      <c r="AN9" s="2">
        <f>[2]Jul!$AC$4</f>
        <v>0</v>
      </c>
      <c r="AO9" s="2">
        <f>[2]Jul!$AB$4</f>
        <v>0</v>
      </c>
      <c r="AP9" s="2">
        <f>[2]Jul!$BJ$4</f>
        <v>0</v>
      </c>
      <c r="AQ9" s="13">
        <f>[2]Jul!$BK$4</f>
        <v>0</v>
      </c>
      <c r="AR9" s="2">
        <f>[2]Jul!$BF$4</f>
        <v>0</v>
      </c>
      <c r="AS9" s="2">
        <f>[2]Jul!$BG$4</f>
        <v>0</v>
      </c>
      <c r="AT9" s="14">
        <f>[2]Jul!$BE$4</f>
        <v>0</v>
      </c>
      <c r="AU9" s="15">
        <f t="shared" si="0"/>
        <v>3</v>
      </c>
    </row>
    <row r="10" spans="1:47" x14ac:dyDescent="0.25">
      <c r="A10" s="9" t="s">
        <v>49</v>
      </c>
      <c r="B10" s="9" t="s">
        <v>20</v>
      </c>
      <c r="C10" s="9">
        <f>[3]Jul!$C$38</f>
        <v>0</v>
      </c>
      <c r="D10" s="9">
        <f>[3]Jul!$C$14</f>
        <v>0</v>
      </c>
      <c r="E10" s="9">
        <f>[3]Jul!$C$16</f>
        <v>0</v>
      </c>
      <c r="F10" s="9">
        <f>[3]Jul!$C$15</f>
        <v>0</v>
      </c>
      <c r="G10" s="9">
        <f>[3]Jul!$C$39</f>
        <v>0</v>
      </c>
      <c r="H10" s="9">
        <f>[3]Jul!$C$18</f>
        <v>0</v>
      </c>
      <c r="I10" s="9">
        <f>[3]Jul!$C$17</f>
        <v>0</v>
      </c>
      <c r="J10" s="9">
        <f>[3]Jul!$C$52</f>
        <v>0</v>
      </c>
      <c r="K10" s="9">
        <f>[3]Jul!$C$40</f>
        <v>0</v>
      </c>
      <c r="L10" s="9">
        <f>[3]Jul!$C$19</f>
        <v>0</v>
      </c>
      <c r="M10" s="9">
        <f>[3]Jul!$C$47</f>
        <v>0</v>
      </c>
      <c r="N10" s="9">
        <f>[3]Jul!$C$41</f>
        <v>0</v>
      </c>
      <c r="O10" s="9">
        <f>[3]Jul!$C$21</f>
        <v>0</v>
      </c>
      <c r="P10" s="9">
        <f>[3]Jul!$C$22</f>
        <v>0</v>
      </c>
      <c r="Q10" s="9">
        <f>[3]Jul!$C$20</f>
        <v>0</v>
      </c>
      <c r="R10" s="9">
        <f>[3]Jul!$C$43</f>
        <v>0</v>
      </c>
      <c r="S10" s="9">
        <f>SUM([3]Jul!$C$28:$C$29)</f>
        <v>0</v>
      </c>
      <c r="T10" s="9">
        <f>[3]Jul!$C$44</f>
        <v>0</v>
      </c>
      <c r="U10" s="9">
        <f>[3]Jul!$C$45</f>
        <v>0</v>
      </c>
      <c r="V10" s="9">
        <f>[3]Jul!$C$46</f>
        <v>0</v>
      </c>
      <c r="W10" s="9">
        <f>[3]Jul!$C$31</f>
        <v>0</v>
      </c>
      <c r="X10" s="9">
        <f>[3]Jul!$C$32</f>
        <v>0</v>
      </c>
      <c r="Y10" s="9">
        <f>SUM([3]Jul!$C$33:$C$34)</f>
        <v>0</v>
      </c>
      <c r="Z10" s="9">
        <f>[3]Jul!$C$36</f>
        <v>0</v>
      </c>
      <c r="AA10" s="9">
        <f>SUM([3]Jul!$C$35,[3]Jul!$C$37)</f>
        <v>0</v>
      </c>
      <c r="AB10" s="9">
        <f>[3]Jul!$C$42</f>
        <v>0</v>
      </c>
      <c r="AC10" s="9">
        <f>[3]Jul!$C$50</f>
        <v>0</v>
      </c>
      <c r="AD10" s="9">
        <f>[3]Jul!$C$48</f>
        <v>0</v>
      </c>
      <c r="AE10" s="9">
        <f>[3]Jul!$C$49</f>
        <v>0</v>
      </c>
      <c r="AF10" s="9">
        <f>[3]Jul!$C$27</f>
        <v>0</v>
      </c>
      <c r="AG10" s="9">
        <f>[3]Jul!$C$57</f>
        <v>0</v>
      </c>
      <c r="AH10" s="9">
        <f>[3]Jul!$C$51</f>
        <v>0</v>
      </c>
      <c r="AI10" s="9">
        <f>[3]Jul!$C$53</f>
        <v>0</v>
      </c>
      <c r="AJ10" s="9">
        <f>[3]Jul!$C$23</f>
        <v>0</v>
      </c>
      <c r="AK10" s="9">
        <f>[3]Jul!$C$58</f>
        <v>1</v>
      </c>
      <c r="AL10" s="9">
        <f>[3]Jul!$C$30</f>
        <v>0</v>
      </c>
      <c r="AM10" s="9">
        <f>[3]Jul!$C$24</f>
        <v>0</v>
      </c>
      <c r="AN10" s="9">
        <f>[3]Jul!$C$26</f>
        <v>0</v>
      </c>
      <c r="AO10" s="9">
        <f>[3]Jul!$C$25</f>
        <v>0</v>
      </c>
      <c r="AP10" s="9">
        <f>[3]Jul!$C$59</f>
        <v>0</v>
      </c>
      <c r="AQ10" s="10">
        <f>[3]Jul!$C$60</f>
        <v>0</v>
      </c>
      <c r="AR10" s="9">
        <f>[3]Jul!$C$55</f>
        <v>0</v>
      </c>
      <c r="AS10" s="9">
        <f>[3]Jul!$C$56</f>
        <v>0</v>
      </c>
      <c r="AT10" s="11">
        <f>[3]Jul!$C$54</f>
        <v>0</v>
      </c>
      <c r="AU10" s="12">
        <f t="shared" si="0"/>
        <v>1</v>
      </c>
    </row>
    <row r="11" spans="1:47" x14ac:dyDescent="0.25">
      <c r="A11" s="2"/>
      <c r="B11" s="2" t="s">
        <v>21</v>
      </c>
      <c r="C11" s="2">
        <f>[3]Jul!$AK$4</f>
        <v>0</v>
      </c>
      <c r="D11" s="2">
        <f>[3]Jul!$M$4</f>
        <v>0</v>
      </c>
      <c r="E11" s="2">
        <f>[3]Jul!$O$4</f>
        <v>0</v>
      </c>
      <c r="F11" s="2">
        <f>[3]Jul!$N$4</f>
        <v>1</v>
      </c>
      <c r="G11" s="2">
        <f>[3]Jul!$AL$4</f>
        <v>0</v>
      </c>
      <c r="H11" s="2">
        <f>[3]Jul!$Q$4</f>
        <v>0</v>
      </c>
      <c r="I11" s="2">
        <f>[3]Jul!$P$4</f>
        <v>0</v>
      </c>
      <c r="J11" s="2">
        <f>[3]Jul!$AY$4</f>
        <v>0</v>
      </c>
      <c r="K11" s="2">
        <f>[3]Jul!$AM$4</f>
        <v>0</v>
      </c>
      <c r="L11" s="2">
        <f>[3]Jul!$R$4</f>
        <v>0</v>
      </c>
      <c r="M11" s="2">
        <f>[3]Jul!$AT$4</f>
        <v>0</v>
      </c>
      <c r="N11" s="2">
        <f>[3]Jul!$AN$4</f>
        <v>0</v>
      </c>
      <c r="O11" s="2">
        <f>[3]Jul!$T$4</f>
        <v>0</v>
      </c>
      <c r="P11" s="2">
        <f>[3]Jul!$U$4</f>
        <v>0</v>
      </c>
      <c r="Q11" s="2">
        <f>[3]Jul!$S$4</f>
        <v>0</v>
      </c>
      <c r="R11" s="2">
        <f>[3]Jul!$AP$4</f>
        <v>0</v>
      </c>
      <c r="S11" s="2">
        <f>SUM([3]Jul!$AA$4:$AB$4)</f>
        <v>0</v>
      </c>
      <c r="T11" s="2">
        <f>[3]Jul!$AQ$4</f>
        <v>0</v>
      </c>
      <c r="U11" s="2">
        <f>[3]Jul!$AR$4</f>
        <v>0</v>
      </c>
      <c r="V11" s="2">
        <f>[3]Jul!$AS$4</f>
        <v>0</v>
      </c>
      <c r="W11" s="2">
        <f>[3]Jul!$AD$4</f>
        <v>0</v>
      </c>
      <c r="X11" s="2">
        <f>[3]Jul!$AE$4</f>
        <v>0</v>
      </c>
      <c r="Y11" s="2">
        <f>SUM([3]Jul!$AF$4:$AG$4)</f>
        <v>0</v>
      </c>
      <c r="Z11" s="2">
        <f>[3]Jul!$AI$4</f>
        <v>0</v>
      </c>
      <c r="AA11" s="2">
        <f>SUM([3]Jul!$AH$4,[3]Jul!$AJ$4)</f>
        <v>0</v>
      </c>
      <c r="AB11" s="2">
        <f>[3]Jul!$AO$4</f>
        <v>0</v>
      </c>
      <c r="AC11" s="2">
        <f>[3]Jul!$AW$4</f>
        <v>0</v>
      </c>
      <c r="AD11" s="2">
        <f>[3]Jul!$AU$4</f>
        <v>0</v>
      </c>
      <c r="AE11" s="2">
        <f>[3]Jul!$AV$4</f>
        <v>0</v>
      </c>
      <c r="AF11" s="2">
        <f>[3]Jul!$Z$4</f>
        <v>1</v>
      </c>
      <c r="AG11" s="2">
        <f>[3]Jul!$BD$4</f>
        <v>0</v>
      </c>
      <c r="AH11" s="2">
        <f>[3]Jul!$AX$4</f>
        <v>0</v>
      </c>
      <c r="AI11" s="2">
        <f>[3]Jul!$AZ$4</f>
        <v>0</v>
      </c>
      <c r="AJ11" s="2">
        <f>[3]Jul!$V$4</f>
        <v>0</v>
      </c>
      <c r="AK11" s="2">
        <f>[3]Jul!$BE$4</f>
        <v>0</v>
      </c>
      <c r="AL11" s="2">
        <f>[3]Jul!$AC$4</f>
        <v>0</v>
      </c>
      <c r="AM11" s="2">
        <f>[3]Jul!$W$4</f>
        <v>0</v>
      </c>
      <c r="AN11" s="2">
        <f>[3]Jul!$Y$4</f>
        <v>0</v>
      </c>
      <c r="AO11" s="2">
        <f>[3]Jul!$X$4</f>
        <v>0</v>
      </c>
      <c r="AP11" s="2">
        <f>[3]Jul!$BF$4</f>
        <v>0</v>
      </c>
      <c r="AQ11" s="13">
        <f>[3]Jul!$BG$4</f>
        <v>0</v>
      </c>
      <c r="AR11" s="2">
        <f>[3]Jul!$BB$4</f>
        <v>0</v>
      </c>
      <c r="AS11" s="2">
        <f>[3]Jul!$BC$4</f>
        <v>0</v>
      </c>
      <c r="AT11" s="14">
        <f>[3]Jul!$BA$4</f>
        <v>0</v>
      </c>
      <c r="AU11" s="15">
        <f t="shared" si="0"/>
        <v>2</v>
      </c>
    </row>
    <row r="12" spans="1:47" x14ac:dyDescent="0.25">
      <c r="A12" s="9" t="s">
        <v>51</v>
      </c>
      <c r="B12" s="9" t="s">
        <v>20</v>
      </c>
      <c r="C12" s="9">
        <f>[4]Jul!$C$32</f>
        <v>0</v>
      </c>
      <c r="D12" s="9">
        <f>[4]Jul!$C$8</f>
        <v>0</v>
      </c>
      <c r="E12" s="9">
        <f>[4]Jul!$C$10</f>
        <v>0</v>
      </c>
      <c r="F12" s="9">
        <f>[4]Jul!$C$9</f>
        <v>0</v>
      </c>
      <c r="G12" s="9">
        <f>[4]Jul!$C$33</f>
        <v>0</v>
      </c>
      <c r="H12" s="9">
        <f>[4]Jul!$C$12</f>
        <v>0</v>
      </c>
      <c r="I12" s="9">
        <f>[4]Jul!$C$11</f>
        <v>0</v>
      </c>
      <c r="J12" s="9">
        <f>[4]Jul!$C$46</f>
        <v>0</v>
      </c>
      <c r="K12" s="9">
        <f>[4]Jul!$C$34</f>
        <v>0</v>
      </c>
      <c r="L12" s="9">
        <f>[4]Jul!$C$13</f>
        <v>0</v>
      </c>
      <c r="M12" s="9">
        <f>[4]Jul!$C$41</f>
        <v>0</v>
      </c>
      <c r="N12" s="9">
        <f>[4]Jul!$C$35</f>
        <v>0</v>
      </c>
      <c r="O12" s="9">
        <f>[4]Jul!$C$15</f>
        <v>0</v>
      </c>
      <c r="P12" s="9">
        <f>[4]Jul!$C$16</f>
        <v>0</v>
      </c>
      <c r="Q12" s="9">
        <f>[4]Jul!$C$14</f>
        <v>0</v>
      </c>
      <c r="R12" s="9">
        <f>[4]Jul!$C$37</f>
        <v>0</v>
      </c>
      <c r="S12" s="9">
        <f>SUM([4]Jul!$C$22:$C$23)</f>
        <v>0</v>
      </c>
      <c r="T12" s="9">
        <f>[4]Jul!$C$38</f>
        <v>0</v>
      </c>
      <c r="U12" s="9">
        <f>[4]Jul!$C$39</f>
        <v>0</v>
      </c>
      <c r="V12" s="9">
        <f>[4]Jul!$C$40</f>
        <v>0</v>
      </c>
      <c r="W12" s="9">
        <f>[4]Jul!$C$25</f>
        <v>0</v>
      </c>
      <c r="X12" s="9">
        <f>[4]Jul!$C$26</f>
        <v>0</v>
      </c>
      <c r="Y12" s="9">
        <f>SUM([4]Jul!$C$27:$C$28)</f>
        <v>0</v>
      </c>
      <c r="Z12" s="9">
        <f>[4]Jul!$C$30</f>
        <v>0</v>
      </c>
      <c r="AA12" s="9">
        <f>SUM([4]Jul!$C$29,[4]Jul!$C$31)</f>
        <v>0</v>
      </c>
      <c r="AB12" s="9">
        <f>[4]Jul!$C$36</f>
        <v>0</v>
      </c>
      <c r="AC12" s="9">
        <f>[4]Jul!$C$44</f>
        <v>0</v>
      </c>
      <c r="AD12" s="9">
        <f>[4]Jul!$C$42</f>
        <v>0</v>
      </c>
      <c r="AE12" s="9">
        <f>[4]Jul!$C$43</f>
        <v>0</v>
      </c>
      <c r="AF12" s="9">
        <f>[4]Jul!$C$21</f>
        <v>0</v>
      </c>
      <c r="AG12" s="9">
        <f>[4]Jul!$C$51</f>
        <v>0</v>
      </c>
      <c r="AH12" s="9">
        <f>[4]Jul!$C$45</f>
        <v>0</v>
      </c>
      <c r="AI12" s="9">
        <f>[4]Jul!$C$47</f>
        <v>0</v>
      </c>
      <c r="AJ12" s="9">
        <f>[4]Jul!$C$17</f>
        <v>0</v>
      </c>
      <c r="AK12" s="9">
        <f>[4]Jul!$C$52</f>
        <v>0</v>
      </c>
      <c r="AL12" s="9">
        <f>[4]Jul!$C$24</f>
        <v>0</v>
      </c>
      <c r="AM12" s="9">
        <f>[4]Jul!$C$18</f>
        <v>0</v>
      </c>
      <c r="AN12" s="9">
        <f>[4]Jul!$C$20</f>
        <v>0</v>
      </c>
      <c r="AO12" s="9">
        <f>[4]Jul!$C$19</f>
        <v>0</v>
      </c>
      <c r="AP12" s="9">
        <f>[4]Jul!$C$53</f>
        <v>0</v>
      </c>
      <c r="AQ12" s="10">
        <f>[4]Jul!$C$54</f>
        <v>0</v>
      </c>
      <c r="AR12" s="9">
        <f>[4]Jul!$C$49</f>
        <v>0</v>
      </c>
      <c r="AS12" s="9">
        <f>[4]Jul!$C$50</f>
        <v>0</v>
      </c>
      <c r="AT12" s="11">
        <f>[4]Jul!$C$48</f>
        <v>0</v>
      </c>
      <c r="AU12" s="12">
        <f t="shared" si="0"/>
        <v>0</v>
      </c>
    </row>
    <row r="13" spans="1:47" x14ac:dyDescent="0.25">
      <c r="A13" s="18"/>
      <c r="B13" s="18" t="s">
        <v>21</v>
      </c>
      <c r="C13" s="2">
        <f>[4]Jul!$AE$4</f>
        <v>0</v>
      </c>
      <c r="D13" s="2">
        <f>[4]Jul!$G$4</f>
        <v>0</v>
      </c>
      <c r="E13" s="2">
        <f>[4]Jul!$I$4</f>
        <v>0</v>
      </c>
      <c r="F13" s="2">
        <f>[4]Jul!$H$4</f>
        <v>0</v>
      </c>
      <c r="G13" s="2">
        <f>[4]Jul!$AF$4</f>
        <v>0</v>
      </c>
      <c r="H13" s="2">
        <f>[4]Jul!$K$4</f>
        <v>0</v>
      </c>
      <c r="I13" s="2">
        <f>[4]Jul!$J$4</f>
        <v>0</v>
      </c>
      <c r="J13" s="2">
        <f>[4]Jul!$AS$4</f>
        <v>0</v>
      </c>
      <c r="K13" s="2">
        <f>[4]Jul!$AG$4</f>
        <v>0</v>
      </c>
      <c r="L13" s="2">
        <f>[4]Jul!$L$4</f>
        <v>0</v>
      </c>
      <c r="M13" s="2">
        <f>[4]Jul!$AN$4</f>
        <v>0</v>
      </c>
      <c r="N13" s="2">
        <f>[4]Jul!$AH$4</f>
        <v>0</v>
      </c>
      <c r="O13" s="2">
        <f>[4]Jul!$N$4</f>
        <v>0</v>
      </c>
      <c r="P13" s="2">
        <f>[4]Jul!$O$4</f>
        <v>0</v>
      </c>
      <c r="Q13" s="2">
        <f>[4]Jul!$M$4</f>
        <v>0</v>
      </c>
      <c r="R13" s="2">
        <f>[4]Jul!$AJ$4</f>
        <v>0</v>
      </c>
      <c r="S13" s="2">
        <f>SUM([4]Jul!$U$4:$V$4)</f>
        <v>0</v>
      </c>
      <c r="T13" s="2">
        <f>[4]Jul!$AK$4</f>
        <v>0</v>
      </c>
      <c r="U13" s="2">
        <f>[4]Jul!$AL$4</f>
        <v>0</v>
      </c>
      <c r="V13" s="2">
        <f>[4]Jul!$AM$4</f>
        <v>0</v>
      </c>
      <c r="W13" s="2">
        <f>[4]Jul!$X$4</f>
        <v>0</v>
      </c>
      <c r="X13" s="2">
        <f>[4]Jul!$Y$4</f>
        <v>0</v>
      </c>
      <c r="Y13" s="2">
        <f>SUM([4]Jul!$Z$4:$AA$4)</f>
        <v>0</v>
      </c>
      <c r="Z13" s="2">
        <f>[4]Jul!$AC$4</f>
        <v>0</v>
      </c>
      <c r="AA13" s="2">
        <f>SUM([4]Jul!$AB$4,[4]Jul!$AD$4)</f>
        <v>0</v>
      </c>
      <c r="AB13" s="2">
        <f>[4]Jul!$AI$4</f>
        <v>0</v>
      </c>
      <c r="AC13" s="2">
        <f>[4]Jul!$AQ$4</f>
        <v>0</v>
      </c>
      <c r="AD13" s="2">
        <f>[4]Jul!$AO$4</f>
        <v>0</v>
      </c>
      <c r="AE13" s="2">
        <f>[4]Jul!$AP$4</f>
        <v>0</v>
      </c>
      <c r="AF13" s="2">
        <f>[4]Jul!$T$4</f>
        <v>0</v>
      </c>
      <c r="AG13" s="2">
        <f>[4]Jul!$AX$4</f>
        <v>0</v>
      </c>
      <c r="AH13" s="2">
        <f>[4]Jul!$AR$4</f>
        <v>0</v>
      </c>
      <c r="AI13" s="2">
        <f>[4]Jul!$AT$4</f>
        <v>0</v>
      </c>
      <c r="AJ13" s="2">
        <f>[4]Jul!$P$4</f>
        <v>0</v>
      </c>
      <c r="AK13" s="2">
        <f>[4]Jul!$AY$4</f>
        <v>0</v>
      </c>
      <c r="AL13" s="2">
        <f>[4]Jul!$W$4</f>
        <v>0</v>
      </c>
      <c r="AM13" s="2">
        <f>[4]Jul!$Q$4</f>
        <v>0</v>
      </c>
      <c r="AN13" s="2">
        <f>[4]Jul!$S$4</f>
        <v>0</v>
      </c>
      <c r="AO13" s="2">
        <f>[4]Jul!$R$4</f>
        <v>0</v>
      </c>
      <c r="AP13" s="2">
        <f>[4]Jul!$AZ$4</f>
        <v>0</v>
      </c>
      <c r="AQ13" s="13">
        <f>[4]Jul!$BA$4</f>
        <v>0</v>
      </c>
      <c r="AR13" s="2">
        <f>[4]Jul!$AV$4</f>
        <v>0</v>
      </c>
      <c r="AS13" s="2">
        <f>[4]Jul!$AW$4</f>
        <v>0</v>
      </c>
      <c r="AT13" s="14">
        <f>[4]Jul!$AU$4</f>
        <v>0</v>
      </c>
      <c r="AU13" s="15">
        <f t="shared" si="0"/>
        <v>0</v>
      </c>
    </row>
    <row r="14" spans="1:47" x14ac:dyDescent="0.25">
      <c r="A14" s="9" t="s">
        <v>50</v>
      </c>
      <c r="B14" s="9" t="s">
        <v>20</v>
      </c>
      <c r="C14" s="9">
        <f>[5]Jul!$B$31</f>
        <v>0</v>
      </c>
      <c r="D14" s="9">
        <f>[5]Jul!$B$7</f>
        <v>5</v>
      </c>
      <c r="E14" s="9">
        <f>[5]Jul!$B$9</f>
        <v>0</v>
      </c>
      <c r="F14" s="9">
        <f>[5]Jul!$B$8</f>
        <v>0</v>
      </c>
      <c r="G14" s="9">
        <f>[5]Jul!$B$32</f>
        <v>0</v>
      </c>
      <c r="H14" s="9">
        <f>[5]Jul!$B$11</f>
        <v>1</v>
      </c>
      <c r="I14" s="9">
        <f>[5]Jul!$B$10</f>
        <v>0</v>
      </c>
      <c r="J14" s="9">
        <f>[5]Jul!$B$45</f>
        <v>0</v>
      </c>
      <c r="K14" s="9">
        <f>[5]Jul!$B$33</f>
        <v>0</v>
      </c>
      <c r="L14" s="9">
        <f>[5]Jul!$B$12</f>
        <v>0</v>
      </c>
      <c r="M14" s="9">
        <f>[5]Jul!$B$40</f>
        <v>0</v>
      </c>
      <c r="N14" s="9">
        <f>[5]Jul!$B$34</f>
        <v>0</v>
      </c>
      <c r="O14" s="9">
        <f>[5]Jul!$B$14</f>
        <v>0</v>
      </c>
      <c r="P14" s="9">
        <f>[5]Jul!$B$15</f>
        <v>0</v>
      </c>
      <c r="Q14" s="9">
        <f>[5]Jul!$B$13</f>
        <v>0</v>
      </c>
      <c r="R14" s="9">
        <f>[5]Jul!$B$36</f>
        <v>0</v>
      </c>
      <c r="S14" s="9">
        <f>SUM([5]Jul!$B$21:$B$22)</f>
        <v>0</v>
      </c>
      <c r="T14" s="9">
        <f>[5]Jul!$B$37</f>
        <v>0</v>
      </c>
      <c r="U14" s="9">
        <f>[5]Jul!$B$38</f>
        <v>0</v>
      </c>
      <c r="V14" s="9">
        <f>[5]Jul!$B$39</f>
        <v>0</v>
      </c>
      <c r="W14" s="9">
        <f>[5]Jul!$B$24</f>
        <v>4</v>
      </c>
      <c r="X14" s="9">
        <f>[5]Jul!$B$25</f>
        <v>0</v>
      </c>
      <c r="Y14" s="9">
        <f>SUM([5]Jul!$B$26:$B$27)</f>
        <v>1</v>
      </c>
      <c r="Z14" s="9">
        <f>[5]Jul!$B$29</f>
        <v>0</v>
      </c>
      <c r="AA14" s="9">
        <f>SUM([5]Jul!$B$28,[5]Jul!$B$30)</f>
        <v>0</v>
      </c>
      <c r="AB14" s="9">
        <f>[5]Jul!$B$35</f>
        <v>1</v>
      </c>
      <c r="AC14" s="9">
        <f>[5]Jul!$B$43</f>
        <v>0</v>
      </c>
      <c r="AD14" s="9">
        <f>[5]Jul!$B$41</f>
        <v>0</v>
      </c>
      <c r="AE14" s="9">
        <f>[5]Jul!$B$42</f>
        <v>0</v>
      </c>
      <c r="AF14" s="9">
        <f>[5]Jul!$B$20</f>
        <v>3</v>
      </c>
      <c r="AG14" s="9">
        <f>[5]Jul!$B$50</f>
        <v>0</v>
      </c>
      <c r="AH14" s="9">
        <f>[5]Jul!$B$44</f>
        <v>0</v>
      </c>
      <c r="AI14" s="9">
        <f>[5]Jul!$B$46</f>
        <v>0</v>
      </c>
      <c r="AJ14" s="9">
        <f>[5]Jul!$B$16</f>
        <v>1</v>
      </c>
      <c r="AK14" s="9">
        <f>[5]Jul!$B$51</f>
        <v>0</v>
      </c>
      <c r="AL14" s="9">
        <f>[5]Jul!$B$23</f>
        <v>0</v>
      </c>
      <c r="AM14" s="9">
        <f>[5]Jul!$B$17</f>
        <v>0</v>
      </c>
      <c r="AN14" s="9">
        <f>[5]Jul!$B$19</f>
        <v>0</v>
      </c>
      <c r="AO14" s="9">
        <f>[5]Jul!$B$18</f>
        <v>0</v>
      </c>
      <c r="AP14" s="9">
        <f>[5]Jul!$B$52</f>
        <v>1</v>
      </c>
      <c r="AQ14" s="10">
        <f>[5]Jul!$B$53</f>
        <v>3</v>
      </c>
      <c r="AR14" s="9">
        <f>[5]Jul!$B$48</f>
        <v>0</v>
      </c>
      <c r="AS14" s="9">
        <f>[5]Jul!$B$49</f>
        <v>0</v>
      </c>
      <c r="AT14" s="11">
        <f>[5]Jul!$B$47</f>
        <v>0</v>
      </c>
      <c r="AU14" s="12">
        <f t="shared" si="0"/>
        <v>20</v>
      </c>
    </row>
    <row r="15" spans="1:47" x14ac:dyDescent="0.25">
      <c r="A15" s="2"/>
      <c r="B15" s="2" t="s">
        <v>21</v>
      </c>
      <c r="C15" s="2">
        <f>[5]Jul!$AC$4</f>
        <v>0</v>
      </c>
      <c r="D15" s="2">
        <f>[5]Jul!$E$4</f>
        <v>1</v>
      </c>
      <c r="E15" s="2">
        <f>[5]Jul!$G$4</f>
        <v>0</v>
      </c>
      <c r="F15" s="2">
        <f>[5]Jul!$F$4</f>
        <v>1</v>
      </c>
      <c r="G15" s="2">
        <f>[5]Jul!$AD$4</f>
        <v>0</v>
      </c>
      <c r="H15" s="2">
        <f>[5]Jul!$I$4</f>
        <v>1</v>
      </c>
      <c r="I15" s="2">
        <f>[5]Jul!$H$4</f>
        <v>0</v>
      </c>
      <c r="J15" s="2">
        <f>[5]Jul!$AQ$4</f>
        <v>0</v>
      </c>
      <c r="K15" s="2">
        <f>[5]Jul!$AE$4</f>
        <v>0</v>
      </c>
      <c r="L15" s="2">
        <f>[5]Jul!$J$4</f>
        <v>0</v>
      </c>
      <c r="M15" s="2">
        <f>[5]Jul!$AL$4</f>
        <v>0</v>
      </c>
      <c r="N15" s="2">
        <f>[5]Jul!$AF$4</f>
        <v>0</v>
      </c>
      <c r="O15" s="2">
        <f>[5]Jul!$L$4</f>
        <v>0</v>
      </c>
      <c r="P15" s="2">
        <f>[5]Jul!$M$4</f>
        <v>0</v>
      </c>
      <c r="Q15" s="2">
        <f>[5]Jul!$K$4</f>
        <v>0</v>
      </c>
      <c r="R15" s="2">
        <f>[5]Jul!$AH$4</f>
        <v>0</v>
      </c>
      <c r="S15" s="2">
        <f>SUM([5]Jul!$S$4:$T$4)</f>
        <v>0</v>
      </c>
      <c r="T15" s="2">
        <f>[5]Jul!$AI$4</f>
        <v>0</v>
      </c>
      <c r="U15" s="2">
        <f>[5]Jul!$AJ$4</f>
        <v>0</v>
      </c>
      <c r="V15" s="2">
        <f>[5]Jul!$AK$4</f>
        <v>0</v>
      </c>
      <c r="W15" s="2">
        <f>[5]Jul!$V$4</f>
        <v>3</v>
      </c>
      <c r="X15" s="2">
        <f>[5]Jul!$W$4</f>
        <v>0</v>
      </c>
      <c r="Y15" s="2">
        <f>SUM([5]Jul!$X$4:$Y$4)</f>
        <v>0</v>
      </c>
      <c r="Z15" s="2">
        <f>[5]Jul!$AA$4</f>
        <v>0</v>
      </c>
      <c r="AA15" s="2">
        <f>SUM([5]Jul!$Z$4,[5]Jul!$AB$4)</f>
        <v>0</v>
      </c>
      <c r="AB15" s="2">
        <f>[5]Jul!$AG$4</f>
        <v>0</v>
      </c>
      <c r="AC15" s="2">
        <f>[5]Jul!$AO$4</f>
        <v>0</v>
      </c>
      <c r="AD15" s="2">
        <f>[5]Jul!$AM$4</f>
        <v>0</v>
      </c>
      <c r="AE15" s="2">
        <f>[5]Jul!$AN$4</f>
        <v>0</v>
      </c>
      <c r="AF15" s="2">
        <f>[5]Jul!$R$4</f>
        <v>1</v>
      </c>
      <c r="AG15" s="2">
        <f>[5]Jul!$AV$4</f>
        <v>0</v>
      </c>
      <c r="AH15" s="2">
        <f>[5]Jul!$AP$4</f>
        <v>0</v>
      </c>
      <c r="AI15" s="2">
        <f>[5]Jul!$AR$4</f>
        <v>0</v>
      </c>
      <c r="AJ15" s="2">
        <f>[5]Jul!$N$4</f>
        <v>0</v>
      </c>
      <c r="AK15" s="2">
        <f>[5]Jul!$AW$4</f>
        <v>0</v>
      </c>
      <c r="AL15" s="2">
        <f>[5]Jul!$U$4</f>
        <v>0</v>
      </c>
      <c r="AM15" s="2">
        <f>[5]Jul!$O$4</f>
        <v>0</v>
      </c>
      <c r="AN15" s="2">
        <f>[5]Jul!$Q$4</f>
        <v>0</v>
      </c>
      <c r="AO15" s="2">
        <f>[5]Jul!$P$4</f>
        <v>0</v>
      </c>
      <c r="AP15" s="2">
        <f>[5]Jul!$AX$4</f>
        <v>0</v>
      </c>
      <c r="AQ15" s="13">
        <f>[5]Jul!$AY$4</f>
        <v>0</v>
      </c>
      <c r="AR15" s="2">
        <f>[5]Jul!$AT$4</f>
        <v>0</v>
      </c>
      <c r="AS15" s="2">
        <f>[5]Jul!$AU$4</f>
        <v>0</v>
      </c>
      <c r="AT15" s="14">
        <f>[5]Jul!$AS$4</f>
        <v>0</v>
      </c>
      <c r="AU15" s="15">
        <f t="shared" si="0"/>
        <v>7</v>
      </c>
    </row>
    <row r="16" spans="1:47" x14ac:dyDescent="0.25">
      <c r="A16" s="19" t="s">
        <v>52</v>
      </c>
      <c r="B16" s="19" t="s">
        <v>20</v>
      </c>
      <c r="C16" s="9">
        <f>[6]Jul!$C$34</f>
        <v>0</v>
      </c>
      <c r="D16" s="9">
        <f>[6]Jul!$C$10</f>
        <v>0</v>
      </c>
      <c r="E16" s="9">
        <f>[6]Jul!$C$12</f>
        <v>0</v>
      </c>
      <c r="F16" s="9">
        <f>[6]Jul!$C$11</f>
        <v>0</v>
      </c>
      <c r="G16" s="9">
        <f>[6]Jul!$C$35</f>
        <v>0</v>
      </c>
      <c r="H16" s="9">
        <f>[6]Jul!$C$14</f>
        <v>0</v>
      </c>
      <c r="I16" s="9">
        <f>[6]Jul!$C$13</f>
        <v>0</v>
      </c>
      <c r="J16" s="9">
        <f>[6]Jul!$C$48</f>
        <v>0</v>
      </c>
      <c r="K16" s="9">
        <f>[6]Jul!$C$36</f>
        <v>0</v>
      </c>
      <c r="L16" s="9">
        <f>[6]Jul!$C$15</f>
        <v>0</v>
      </c>
      <c r="M16" s="9">
        <f>[6]Jul!$C$43</f>
        <v>0</v>
      </c>
      <c r="N16" s="9">
        <f>[6]Jul!$C$37</f>
        <v>0</v>
      </c>
      <c r="O16" s="9">
        <f>[6]Jul!$C$17</f>
        <v>0</v>
      </c>
      <c r="P16" s="9">
        <f>[6]Jul!$C$18</f>
        <v>0</v>
      </c>
      <c r="Q16" s="9">
        <f>[6]Jul!$C$16</f>
        <v>0</v>
      </c>
      <c r="R16" s="9">
        <f>[6]Jul!$C$39</f>
        <v>0</v>
      </c>
      <c r="S16" s="9">
        <f>SUM([6]Jul!$C$24:$C$25)</f>
        <v>0</v>
      </c>
      <c r="T16" s="9">
        <f>[6]Jul!$C$40</f>
        <v>0</v>
      </c>
      <c r="U16" s="9">
        <f>[6]Jul!$C$41</f>
        <v>0</v>
      </c>
      <c r="V16" s="9">
        <f>[6]Jul!$C$42</f>
        <v>0</v>
      </c>
      <c r="W16" s="9">
        <f>[6]Jul!$C$27</f>
        <v>1</v>
      </c>
      <c r="X16" s="9">
        <f>[6]Jul!$C$28</f>
        <v>0</v>
      </c>
      <c r="Y16" s="9">
        <f>SUM([6]Jul!$C$29:$C$30)</f>
        <v>0</v>
      </c>
      <c r="Z16" s="9">
        <f>[6]Jul!$C$32</f>
        <v>0</v>
      </c>
      <c r="AA16" s="9">
        <f>SUM([6]Jul!$C$31,[6]Jul!$C$33)</f>
        <v>0</v>
      </c>
      <c r="AB16" s="9">
        <f>[6]Jul!$C$38</f>
        <v>0</v>
      </c>
      <c r="AC16" s="9">
        <f>[6]Jul!$C$46</f>
        <v>0</v>
      </c>
      <c r="AD16" s="9">
        <f>[6]Jul!$C$44</f>
        <v>0</v>
      </c>
      <c r="AE16" s="9">
        <f>[6]Jul!$C$45</f>
        <v>0</v>
      </c>
      <c r="AF16" s="9">
        <f>[6]Jul!$C$23</f>
        <v>0</v>
      </c>
      <c r="AG16" s="9">
        <f>[6]Jul!$C$53</f>
        <v>0</v>
      </c>
      <c r="AH16" s="9">
        <f>[6]Jul!$C$47</f>
        <v>0</v>
      </c>
      <c r="AI16" s="9">
        <f>[6]Jul!$C$49</f>
        <v>0</v>
      </c>
      <c r="AJ16" s="9">
        <f>[6]Jul!$C$19</f>
        <v>0</v>
      </c>
      <c r="AK16" s="9">
        <f>[6]Jul!$C$54</f>
        <v>0</v>
      </c>
      <c r="AL16" s="9">
        <f>[6]Jul!$C$26</f>
        <v>0</v>
      </c>
      <c r="AM16" s="9">
        <f>[6]Jul!$C$20</f>
        <v>0</v>
      </c>
      <c r="AN16" s="9">
        <f>[6]Jul!$C$22</f>
        <v>0</v>
      </c>
      <c r="AO16" s="9">
        <f>[6]Jul!$C$21</f>
        <v>0</v>
      </c>
      <c r="AP16" s="9">
        <f>[6]Jul!$C$55</f>
        <v>0</v>
      </c>
      <c r="AQ16" s="9">
        <f>[6]Jul!$C$56</f>
        <v>0</v>
      </c>
      <c r="AR16" s="9">
        <f>[6]Jul!$C$51</f>
        <v>0</v>
      </c>
      <c r="AS16" s="9">
        <f>[6]Jul!$C$52</f>
        <v>0</v>
      </c>
      <c r="AT16" s="11">
        <f>[6]Jul!$C$50</f>
        <v>0</v>
      </c>
      <c r="AU16" s="12">
        <f t="shared" si="0"/>
        <v>1</v>
      </c>
    </row>
    <row r="17" spans="1:47" x14ac:dyDescent="0.25">
      <c r="A17" s="18"/>
      <c r="B17" s="18" t="s">
        <v>21</v>
      </c>
      <c r="C17" s="2">
        <f>[6]Jul!$AG$4</f>
        <v>0</v>
      </c>
      <c r="D17" s="2">
        <f>[6]Jul!$I$4</f>
        <v>0</v>
      </c>
      <c r="E17" s="2">
        <f>[6]Jul!$K$4</f>
        <v>0</v>
      </c>
      <c r="F17" s="2">
        <f>[6]Jul!$J$4</f>
        <v>0</v>
      </c>
      <c r="G17" s="2">
        <f>[6]Jul!$AH$4</f>
        <v>0</v>
      </c>
      <c r="H17" s="2">
        <f>[6]Jul!$M$4</f>
        <v>0</v>
      </c>
      <c r="I17" s="2">
        <f>[6]Jul!$L$4</f>
        <v>0</v>
      </c>
      <c r="J17" s="2">
        <f>[6]Jul!$AU$4</f>
        <v>0</v>
      </c>
      <c r="K17" s="2">
        <f>[6]Jul!$AI$4</f>
        <v>0</v>
      </c>
      <c r="L17" s="2">
        <f>[6]Jul!$N$4</f>
        <v>0</v>
      </c>
      <c r="M17" s="2">
        <f>[6]Jul!$AP$4</f>
        <v>0</v>
      </c>
      <c r="N17" s="2">
        <f>[6]Jul!$AJ$4</f>
        <v>0</v>
      </c>
      <c r="O17" s="2">
        <f>[6]Jul!$P$4</f>
        <v>0</v>
      </c>
      <c r="P17" s="2">
        <f>[6]Jul!$Q$4</f>
        <v>0</v>
      </c>
      <c r="Q17" s="2">
        <f>[6]Jul!$O$4</f>
        <v>0</v>
      </c>
      <c r="R17" s="2">
        <f>[6]Jul!$AL$4</f>
        <v>0</v>
      </c>
      <c r="S17" s="2">
        <f>SUM([6]Jul!$W$4:$X$4)</f>
        <v>0</v>
      </c>
      <c r="T17" s="2">
        <f>[6]Jul!$AM$4</f>
        <v>0</v>
      </c>
      <c r="U17" s="2">
        <f>[6]Jul!$AN$4</f>
        <v>0</v>
      </c>
      <c r="V17" s="2">
        <f>[6]Jul!$AO$4</f>
        <v>0</v>
      </c>
      <c r="W17" s="2">
        <f>[6]Jul!$Z$4</f>
        <v>0</v>
      </c>
      <c r="X17" s="2">
        <f>[6]Jul!$AA$4</f>
        <v>0</v>
      </c>
      <c r="Y17" s="2">
        <f>SUM([6]Jul!$AB$4:$AC$4)</f>
        <v>0</v>
      </c>
      <c r="Z17" s="2">
        <f>[6]Jul!$AE$4</f>
        <v>0</v>
      </c>
      <c r="AA17" s="2">
        <f>SUM([6]Jul!$AD$4,[6]Jul!$AF$4)</f>
        <v>0</v>
      </c>
      <c r="AB17" s="2">
        <f>[6]Jul!$AK$4</f>
        <v>0</v>
      </c>
      <c r="AC17" s="2">
        <f>[6]Jul!$AS$4</f>
        <v>0</v>
      </c>
      <c r="AD17" s="2">
        <f>[6]Jul!$AQ$4</f>
        <v>0</v>
      </c>
      <c r="AE17" s="2">
        <f>[6]Jul!$AR$4</f>
        <v>0</v>
      </c>
      <c r="AF17" s="2">
        <f>[6]Jul!$V$4</f>
        <v>0</v>
      </c>
      <c r="AG17" s="2">
        <f>[6]Jul!$AZ$4</f>
        <v>0</v>
      </c>
      <c r="AH17" s="2">
        <f>[6]Jul!$AT$4</f>
        <v>0</v>
      </c>
      <c r="AI17" s="2">
        <f>[6]Jul!$AV$4</f>
        <v>0</v>
      </c>
      <c r="AJ17" s="2">
        <f>[6]Jul!$R$4</f>
        <v>0</v>
      </c>
      <c r="AK17" s="2">
        <f>[6]Jul!$BA$4</f>
        <v>0</v>
      </c>
      <c r="AL17" s="2">
        <f>[6]Jul!$Y$4</f>
        <v>0</v>
      </c>
      <c r="AM17" s="2">
        <f>[6]Jul!$S$4</f>
        <v>0</v>
      </c>
      <c r="AN17" s="2">
        <f>[6]Jul!$U$4</f>
        <v>0</v>
      </c>
      <c r="AO17" s="2">
        <f>[6]Jul!$T$4</f>
        <v>0</v>
      </c>
      <c r="AP17" s="2">
        <f>[6]Jul!$BB$4</f>
        <v>0</v>
      </c>
      <c r="AQ17" s="2">
        <f>[6]Jul!$BC$4</f>
        <v>0</v>
      </c>
      <c r="AR17" s="2">
        <f>[6]Jul!$AX$4</f>
        <v>0</v>
      </c>
      <c r="AS17" s="2">
        <f>[6]Jul!$AY$4</f>
        <v>0</v>
      </c>
      <c r="AT17" s="14">
        <f>[6]Jul!$AW$4</f>
        <v>0</v>
      </c>
      <c r="AU17" s="15">
        <f t="shared" si="0"/>
        <v>0</v>
      </c>
    </row>
    <row r="18" spans="1:47" x14ac:dyDescent="0.25">
      <c r="A18" s="9" t="s">
        <v>53</v>
      </c>
      <c r="B18" s="9" t="s">
        <v>20</v>
      </c>
      <c r="C18" s="9">
        <f>[7]Jul!$B$32</f>
        <v>0</v>
      </c>
      <c r="D18" s="9">
        <f>[7]Jul!$B$8</f>
        <v>0</v>
      </c>
      <c r="E18" s="9">
        <f>[7]Jul!$B$10</f>
        <v>0</v>
      </c>
      <c r="F18" s="9">
        <f>[7]Jul!$B$9</f>
        <v>0</v>
      </c>
      <c r="G18" s="9">
        <f>[7]Jul!$B$33</f>
        <v>0</v>
      </c>
      <c r="H18" s="9">
        <f>[7]Jul!$B$12</f>
        <v>0</v>
      </c>
      <c r="I18" s="9">
        <f>[7]Jul!$B$11</f>
        <v>0</v>
      </c>
      <c r="J18" s="9">
        <f>[7]Jul!$B$46</f>
        <v>0</v>
      </c>
      <c r="K18" s="9">
        <f>[7]Jul!$B$34</f>
        <v>0</v>
      </c>
      <c r="L18" s="9">
        <f>[7]Jul!$B$13</f>
        <v>0</v>
      </c>
      <c r="M18" s="9">
        <f>[7]Jul!$B$41</f>
        <v>0</v>
      </c>
      <c r="N18" s="9">
        <f>[7]Jul!$B$35</f>
        <v>0</v>
      </c>
      <c r="O18" s="9">
        <f>[7]Jul!$B$15</f>
        <v>0</v>
      </c>
      <c r="P18" s="9">
        <f>[7]Jul!$B$16</f>
        <v>0</v>
      </c>
      <c r="Q18" s="9">
        <f>[7]Jul!$B$14</f>
        <v>0</v>
      </c>
      <c r="R18" s="9">
        <f>[7]Jul!$B$37</f>
        <v>0</v>
      </c>
      <c r="S18" s="9">
        <f>SUM([7]Jul!$B$22:$B$23)</f>
        <v>0</v>
      </c>
      <c r="T18" s="9">
        <f>[7]Jul!$B$38</f>
        <v>0</v>
      </c>
      <c r="U18" s="9">
        <f>[7]Jul!$B$39</f>
        <v>0</v>
      </c>
      <c r="V18" s="9">
        <f>[7]Jul!$B$40</f>
        <v>0</v>
      </c>
      <c r="W18" s="9">
        <f>[7]Jul!$B$25</f>
        <v>0</v>
      </c>
      <c r="X18" s="9">
        <f>[7]Jul!$B$26</f>
        <v>0</v>
      </c>
      <c r="Y18" s="9">
        <f>SUM([7]Jul!$B$27:$B$28)</f>
        <v>0</v>
      </c>
      <c r="Z18" s="9">
        <f>[7]Jul!$B$30</f>
        <v>0</v>
      </c>
      <c r="AA18" s="9">
        <f>SUM([7]Jul!$B$29,[7]Jul!$B$31)</f>
        <v>0</v>
      </c>
      <c r="AB18" s="9">
        <f>[7]Jul!$B$36</f>
        <v>0</v>
      </c>
      <c r="AC18" s="9">
        <f>[7]Jul!$B$44</f>
        <v>0</v>
      </c>
      <c r="AD18" s="9">
        <f>[7]Jul!$B$42</f>
        <v>0</v>
      </c>
      <c r="AE18" s="9">
        <f>[7]Jul!$B$43</f>
        <v>0</v>
      </c>
      <c r="AF18" s="9">
        <f>[7]Jul!$B$21</f>
        <v>0</v>
      </c>
      <c r="AG18" s="9">
        <f>[7]Jul!$B$51</f>
        <v>0</v>
      </c>
      <c r="AH18" s="9">
        <f>[7]Jul!$B$45</f>
        <v>0</v>
      </c>
      <c r="AI18" s="9">
        <f>[7]Jul!$B$47</f>
        <v>0</v>
      </c>
      <c r="AJ18" s="9">
        <f>[7]Jul!$B$17</f>
        <v>0</v>
      </c>
      <c r="AK18" s="9">
        <f>[7]Jul!$B$52</f>
        <v>0</v>
      </c>
      <c r="AL18" s="9">
        <f>[7]Jul!$B$24</f>
        <v>0</v>
      </c>
      <c r="AM18" s="9">
        <f>[7]Jul!$B$18</f>
        <v>0</v>
      </c>
      <c r="AN18" s="9">
        <f>[7]Jul!$B$20</f>
        <v>0</v>
      </c>
      <c r="AO18" s="9">
        <f>[7]Jul!$B$19</f>
        <v>0</v>
      </c>
      <c r="AP18" s="9">
        <f>[7]Jul!$B$53</f>
        <v>0</v>
      </c>
      <c r="AQ18" s="10">
        <f>[7]Jul!$B$54</f>
        <v>0</v>
      </c>
      <c r="AR18" s="9">
        <f>[7]Jul!$B$49</f>
        <v>0</v>
      </c>
      <c r="AS18" s="9">
        <f>[7]Jul!$B$50</f>
        <v>0</v>
      </c>
      <c r="AT18" s="11">
        <f>[7]Jul!$B$48</f>
        <v>0</v>
      </c>
      <c r="AU18" s="12">
        <f t="shared" si="0"/>
        <v>0</v>
      </c>
    </row>
    <row r="19" spans="1:47" x14ac:dyDescent="0.25">
      <c r="A19" s="2"/>
      <c r="B19" s="2" t="s">
        <v>21</v>
      </c>
      <c r="C19" s="2">
        <f>[7]Jul!$AE$3</f>
        <v>0</v>
      </c>
      <c r="D19" s="2">
        <f>[7]Jul!$G$3</f>
        <v>1</v>
      </c>
      <c r="E19" s="2">
        <f>[7]Jul!$I$3</f>
        <v>0</v>
      </c>
      <c r="F19" s="2">
        <f>[7]Jul!$H$3</f>
        <v>3</v>
      </c>
      <c r="G19" s="2">
        <f>[7]Jul!$AF$3</f>
        <v>0</v>
      </c>
      <c r="H19" s="2">
        <f>[7]Jul!$K$3</f>
        <v>0</v>
      </c>
      <c r="I19" s="2">
        <f>[7]Jul!$J$3</f>
        <v>0</v>
      </c>
      <c r="J19" s="2">
        <f>[7]Jul!$AS$3</f>
        <v>0</v>
      </c>
      <c r="K19" s="2">
        <f>[7]Jul!$AG$3</f>
        <v>0</v>
      </c>
      <c r="L19" s="2">
        <f>[7]Jul!$L$3</f>
        <v>0</v>
      </c>
      <c r="M19" s="2">
        <f>[7]Jul!$AN$3</f>
        <v>0</v>
      </c>
      <c r="N19" s="2">
        <f>[7]Jul!$AH$3</f>
        <v>0</v>
      </c>
      <c r="O19" s="2">
        <f>[7]Jul!$N$3</f>
        <v>0</v>
      </c>
      <c r="P19" s="2">
        <f>[7]Jul!$O$3</f>
        <v>0</v>
      </c>
      <c r="Q19" s="2">
        <f>[7]Jul!$M$3</f>
        <v>0</v>
      </c>
      <c r="R19" s="2">
        <f>[7]Jul!$AJ$3</f>
        <v>0</v>
      </c>
      <c r="S19" s="2">
        <f>SUM([7]Jul!$U$3:$V$3)</f>
        <v>0</v>
      </c>
      <c r="T19" s="2">
        <f>[7]Jul!$AK$3</f>
        <v>0</v>
      </c>
      <c r="U19" s="2">
        <f>[7]Jul!$AL$3</f>
        <v>0</v>
      </c>
      <c r="V19" s="2">
        <f>[7]Jul!$AM$3</f>
        <v>0</v>
      </c>
      <c r="W19" s="2">
        <f>[7]Jul!$X$3</f>
        <v>1</v>
      </c>
      <c r="X19" s="2">
        <f>[7]Jul!$Y$3</f>
        <v>0</v>
      </c>
      <c r="Y19" s="2">
        <f>SUM([7]Jul!$Z$3:$AA$3)</f>
        <v>0</v>
      </c>
      <c r="Z19" s="2">
        <f>[7]Jul!$AC$3</f>
        <v>0</v>
      </c>
      <c r="AA19" s="2">
        <f>SUM([7]Jul!$AB$3,[7]Jul!$AD$3)</f>
        <v>0</v>
      </c>
      <c r="AB19" s="2">
        <f>[7]Jul!$AI$3</f>
        <v>0</v>
      </c>
      <c r="AC19" s="2">
        <f>[7]Jul!$AQ$3</f>
        <v>0</v>
      </c>
      <c r="AD19" s="2">
        <f>[7]Jul!$AO$3</f>
        <v>0</v>
      </c>
      <c r="AE19" s="2">
        <f>[7]Jul!$AP$3</f>
        <v>0</v>
      </c>
      <c r="AF19" s="2">
        <f>[7]Jul!$T$3</f>
        <v>0</v>
      </c>
      <c r="AG19" s="2">
        <f>[7]Jul!$AX$3</f>
        <v>0</v>
      </c>
      <c r="AH19" s="2">
        <f>[7]Jul!$AR$3</f>
        <v>0</v>
      </c>
      <c r="AI19" s="2">
        <f>[7]Jul!$AT$3</f>
        <v>0</v>
      </c>
      <c r="AJ19" s="2">
        <f>[7]Jul!$P$3</f>
        <v>0</v>
      </c>
      <c r="AK19" s="2">
        <f>[7]Jul!$AY$3</f>
        <v>0</v>
      </c>
      <c r="AL19" s="2">
        <f>[7]Jul!$W$3</f>
        <v>0</v>
      </c>
      <c r="AM19" s="2">
        <f>[7]Jul!$Q$3</f>
        <v>0</v>
      </c>
      <c r="AN19" s="2">
        <f>[7]Jul!$S$3</f>
        <v>0</v>
      </c>
      <c r="AO19" s="2">
        <f>[7]Jul!$R$3</f>
        <v>0</v>
      </c>
      <c r="AP19" s="2">
        <f>[7]Jul!$AZ$3</f>
        <v>0</v>
      </c>
      <c r="AQ19" s="13">
        <f>[7]Jul!$BA$3</f>
        <v>0</v>
      </c>
      <c r="AR19" s="2">
        <f>[7]Jul!$AV$3</f>
        <v>0</v>
      </c>
      <c r="AS19" s="2">
        <f>[7]Jul!$AW$3</f>
        <v>0</v>
      </c>
      <c r="AT19" s="14">
        <f>[7]Jul!$AU$3</f>
        <v>0</v>
      </c>
      <c r="AU19" s="15">
        <f t="shared" si="0"/>
        <v>5</v>
      </c>
    </row>
    <row r="20" spans="1:47" x14ac:dyDescent="0.25">
      <c r="A20" s="19" t="s">
        <v>54</v>
      </c>
      <c r="B20" s="19" t="s">
        <v>20</v>
      </c>
      <c r="C20" s="19">
        <f>[8]Jul!$I$38</f>
        <v>0</v>
      </c>
      <c r="D20" s="19">
        <f>[8]Jul!$I$14</f>
        <v>0</v>
      </c>
      <c r="E20" s="19">
        <f>[8]Jul!$I$16</f>
        <v>0</v>
      </c>
      <c r="F20" s="19">
        <f>[8]Jul!$I$15</f>
        <v>0</v>
      </c>
      <c r="G20" s="19">
        <f>[8]Jul!$I$39</f>
        <v>0</v>
      </c>
      <c r="H20" s="19">
        <f>[8]Jul!$I$18</f>
        <v>0</v>
      </c>
      <c r="I20" s="19">
        <f>[8]Jul!$I$17</f>
        <v>0</v>
      </c>
      <c r="J20" s="19">
        <f>[8]Jul!$I$52</f>
        <v>0</v>
      </c>
      <c r="K20" s="19">
        <f>[8]Jul!$I$40</f>
        <v>0</v>
      </c>
      <c r="L20" s="19">
        <f>[8]Jul!$I$19</f>
        <v>0</v>
      </c>
      <c r="M20" s="19">
        <f>[8]Jul!$I$47</f>
        <v>0</v>
      </c>
      <c r="N20" s="19">
        <f>[8]Jul!$I$41</f>
        <v>0</v>
      </c>
      <c r="O20" s="19">
        <f>[8]Jul!$I$21</f>
        <v>0</v>
      </c>
      <c r="P20" s="19">
        <f>[8]Jul!$I$22</f>
        <v>0</v>
      </c>
      <c r="Q20" s="19">
        <f>[8]Jul!$I$20</f>
        <v>0</v>
      </c>
      <c r="R20" s="19">
        <f>[8]Jul!$I$43</f>
        <v>0</v>
      </c>
      <c r="S20" s="19">
        <f>SUM([8]Jul!$I$28:$I$29)</f>
        <v>0</v>
      </c>
      <c r="T20" s="19">
        <f>[8]Jul!$I$44</f>
        <v>0</v>
      </c>
      <c r="U20" s="19">
        <f>[8]Jul!$I$45</f>
        <v>0</v>
      </c>
      <c r="V20" s="19">
        <f>[8]Jul!$I$46</f>
        <v>0</v>
      </c>
      <c r="W20" s="19">
        <f>[8]Jul!$I$31</f>
        <v>0</v>
      </c>
      <c r="X20" s="19">
        <f>[8]Jul!$I$32</f>
        <v>0</v>
      </c>
      <c r="Y20" s="19">
        <f>SUM([8]Jul!$I$33:$I$34)</f>
        <v>0</v>
      </c>
      <c r="Z20" s="19">
        <f>[8]Jul!$I$36</f>
        <v>0</v>
      </c>
      <c r="AA20" s="19">
        <f>SUM([8]Jul!$I$35,[8]Jul!$I$37)</f>
        <v>0</v>
      </c>
      <c r="AB20" s="19">
        <f>[8]Jul!$I$42</f>
        <v>0</v>
      </c>
      <c r="AC20" s="19">
        <f>[8]Jul!$I$50</f>
        <v>0</v>
      </c>
      <c r="AD20" s="19">
        <f>[8]Jul!$I$48</f>
        <v>0</v>
      </c>
      <c r="AE20" s="19">
        <f>[8]Jul!$I$49</f>
        <v>0</v>
      </c>
      <c r="AF20" s="19">
        <f>[8]Jul!$I$27</f>
        <v>0</v>
      </c>
      <c r="AG20" s="19">
        <f>[8]Jul!$I$57</f>
        <v>0</v>
      </c>
      <c r="AH20" s="19">
        <f>[8]Jul!$I$51</f>
        <v>0</v>
      </c>
      <c r="AI20" s="19">
        <f>[8]Jul!$I$53</f>
        <v>0</v>
      </c>
      <c r="AJ20" s="19">
        <f>[8]Jul!$I$23</f>
        <v>0</v>
      </c>
      <c r="AK20" s="19">
        <f>[8]Jul!$I$58</f>
        <v>0</v>
      </c>
      <c r="AL20" s="19">
        <f>[8]Jul!$I$30</f>
        <v>0</v>
      </c>
      <c r="AM20" s="19">
        <f>[8]Jul!$I$24</f>
        <v>0</v>
      </c>
      <c r="AN20" s="19">
        <f>[8]Jul!$I$26</f>
        <v>0</v>
      </c>
      <c r="AO20" s="19">
        <f>[8]Jul!$I$25</f>
        <v>0</v>
      </c>
      <c r="AP20" s="19">
        <f>[8]Jul!$I$59</f>
        <v>0</v>
      </c>
      <c r="AQ20" s="29">
        <f>[8]Jul!$I$60</f>
        <v>0</v>
      </c>
      <c r="AR20" s="19">
        <f>[8]Jul!$I$55</f>
        <v>0</v>
      </c>
      <c r="AS20" s="19">
        <f>[8]Jul!$I$56</f>
        <v>0</v>
      </c>
      <c r="AT20" s="38">
        <f>[8]Jul!$I$54</f>
        <v>0</v>
      </c>
      <c r="AU20" s="12">
        <f t="shared" si="0"/>
        <v>0</v>
      </c>
    </row>
    <row r="21" spans="1:47" x14ac:dyDescent="0.25">
      <c r="A21" s="2"/>
      <c r="B21" s="2" t="s">
        <v>21</v>
      </c>
      <c r="C21" s="2">
        <f>[8]Jul!$AK$10</f>
        <v>0</v>
      </c>
      <c r="D21" s="2">
        <f>[8]Jul!$M$10</f>
        <v>0</v>
      </c>
      <c r="E21" s="2">
        <f>[8]Jul!$O$10</f>
        <v>0</v>
      </c>
      <c r="F21" s="2">
        <f>[8]Jul!$N$10</f>
        <v>1</v>
      </c>
      <c r="G21" s="2">
        <f>[8]Jul!$AL$10</f>
        <v>0</v>
      </c>
      <c r="H21" s="2">
        <f>[8]Jul!$Q$10</f>
        <v>0</v>
      </c>
      <c r="I21" s="2">
        <f>[8]Jul!$P$10</f>
        <v>0</v>
      </c>
      <c r="J21" s="2">
        <f>[8]Jul!$AY$10</f>
        <v>0</v>
      </c>
      <c r="K21" s="2">
        <f>[8]Jul!$AM$10</f>
        <v>1</v>
      </c>
      <c r="L21" s="2">
        <f>[8]Jul!$R$10</f>
        <v>0</v>
      </c>
      <c r="M21" s="2">
        <f>[8]Jul!$AT$10</f>
        <v>0</v>
      </c>
      <c r="N21" s="2">
        <f>[8]Jul!$AN$10</f>
        <v>0</v>
      </c>
      <c r="O21" s="2">
        <f>[8]Jul!$T$10</f>
        <v>0</v>
      </c>
      <c r="P21" s="2">
        <f>[8]Jul!$U$10</f>
        <v>0</v>
      </c>
      <c r="Q21" s="2">
        <f>[8]Jul!$S$10</f>
        <v>0</v>
      </c>
      <c r="R21" s="2">
        <f>[8]Jul!$AP$10</f>
        <v>0</v>
      </c>
      <c r="S21" s="2">
        <f>SUM([8]Jul!$AA$10:$AB$10)</f>
        <v>0</v>
      </c>
      <c r="T21" s="2">
        <f>[8]Jul!$AQ$10</f>
        <v>0</v>
      </c>
      <c r="U21" s="2">
        <f>[8]Jul!$AR$10</f>
        <v>0</v>
      </c>
      <c r="V21" s="2">
        <f>[8]Jul!$AS$10</f>
        <v>0</v>
      </c>
      <c r="W21" s="2">
        <f>[8]Jul!$AD$10</f>
        <v>2</v>
      </c>
      <c r="X21" s="2">
        <f>[8]Jul!$AE$10</f>
        <v>0</v>
      </c>
      <c r="Y21" s="2">
        <f>SUM([8]Jul!$AF$10:$AG$10)</f>
        <v>0</v>
      </c>
      <c r="Z21" s="2">
        <f>[8]Jul!$AI$10</f>
        <v>0</v>
      </c>
      <c r="AA21" s="2">
        <f>SUM([8]Jul!$AH$10,[8]Jul!$AJ$10)</f>
        <v>0</v>
      </c>
      <c r="AB21" s="2">
        <f>[8]Jul!$AO$10</f>
        <v>0</v>
      </c>
      <c r="AC21" s="2">
        <f>[8]Jul!$AW$10</f>
        <v>0</v>
      </c>
      <c r="AD21" s="2">
        <f>[8]Jul!$AU$10</f>
        <v>0</v>
      </c>
      <c r="AE21" s="2">
        <f>[8]Jul!$AV$10</f>
        <v>0</v>
      </c>
      <c r="AF21" s="2">
        <f>[8]Jul!$Z$10</f>
        <v>0</v>
      </c>
      <c r="AG21" s="2">
        <f>[8]Jul!$BD$10</f>
        <v>0</v>
      </c>
      <c r="AH21" s="2">
        <f>[8]Jul!$AX$10</f>
        <v>0</v>
      </c>
      <c r="AI21" s="2">
        <f>[8]Jul!$AZ$10</f>
        <v>0</v>
      </c>
      <c r="AJ21" s="2">
        <f>[8]Jul!$V$10</f>
        <v>0</v>
      </c>
      <c r="AK21" s="2">
        <f>[8]Jul!$BE$10</f>
        <v>0</v>
      </c>
      <c r="AL21" s="2">
        <f>[8]Jul!$AC$10</f>
        <v>0</v>
      </c>
      <c r="AM21" s="2">
        <f>[8]Jul!$W$10</f>
        <v>0</v>
      </c>
      <c r="AN21" s="2">
        <f>[8]Jul!$Y$10</f>
        <v>0</v>
      </c>
      <c r="AO21" s="2">
        <f>[8]Jul!$X$10</f>
        <v>0</v>
      </c>
      <c r="AP21" s="2">
        <f>[8]Jul!$BF$10</f>
        <v>0</v>
      </c>
      <c r="AQ21" s="13">
        <f>[8]Jul!$BG$10</f>
        <v>0</v>
      </c>
      <c r="AR21" s="2">
        <f>[8]Jul!$BB$10</f>
        <v>0</v>
      </c>
      <c r="AS21" s="2">
        <f>[8]Jul!$BC$10</f>
        <v>0</v>
      </c>
      <c r="AT21" s="14">
        <f>[8]Jul!$BA$10</f>
        <v>0</v>
      </c>
      <c r="AU21" s="15">
        <f t="shared" si="0"/>
        <v>4</v>
      </c>
    </row>
    <row r="22" spans="1:47" x14ac:dyDescent="0.25">
      <c r="A22" s="9" t="s">
        <v>55</v>
      </c>
      <c r="B22" s="9" t="s">
        <v>20</v>
      </c>
      <c r="C22" s="9">
        <f>[3]Jul!$K$38</f>
        <v>0</v>
      </c>
      <c r="D22" s="9">
        <f>[3]Jul!$K$14</f>
        <v>0</v>
      </c>
      <c r="E22" s="9">
        <f>[3]Jul!$K$16</f>
        <v>0</v>
      </c>
      <c r="F22" s="9">
        <f>[3]Jul!$K$15</f>
        <v>0</v>
      </c>
      <c r="G22" s="9">
        <f>[3]Jul!$K$39</f>
        <v>0</v>
      </c>
      <c r="H22" s="9">
        <f>[3]Jul!$K$18</f>
        <v>0</v>
      </c>
      <c r="I22" s="9">
        <f>[3]Jul!$K$17</f>
        <v>0</v>
      </c>
      <c r="J22" s="9">
        <f>[3]Jul!$K$52</f>
        <v>0</v>
      </c>
      <c r="K22" s="9">
        <f>[3]Jul!$K$40</f>
        <v>0</v>
      </c>
      <c r="L22" s="9">
        <f>[3]Jul!$K$19</f>
        <v>0</v>
      </c>
      <c r="M22" s="9">
        <f>[3]Jul!$K$47</f>
        <v>0</v>
      </c>
      <c r="N22" s="9">
        <f>[3]Jul!$K$41</f>
        <v>0</v>
      </c>
      <c r="O22" s="9">
        <f>[3]Jul!$K$21</f>
        <v>0</v>
      </c>
      <c r="P22" s="9">
        <f>[3]Jul!$K$22</f>
        <v>0</v>
      </c>
      <c r="Q22" s="9">
        <f>[3]Jul!$K$20</f>
        <v>0</v>
      </c>
      <c r="R22" s="9">
        <f>[3]Jul!$K$43</f>
        <v>0</v>
      </c>
      <c r="S22" s="9">
        <f>SUM([3]Jul!$K$28:$K$29)</f>
        <v>0</v>
      </c>
      <c r="T22" s="9">
        <f>[3]Jul!$K$44</f>
        <v>0</v>
      </c>
      <c r="U22" s="9">
        <f>[3]Jul!$K$45</f>
        <v>0</v>
      </c>
      <c r="V22" s="9">
        <f>[3]Jul!$K$46</f>
        <v>0</v>
      </c>
      <c r="W22" s="9">
        <f>[3]Jul!$K$31</f>
        <v>0</v>
      </c>
      <c r="X22" s="9">
        <f>[3]Jul!$K$32</f>
        <v>0</v>
      </c>
      <c r="Y22" s="9">
        <f>SUM([3]Jul!$K$33:$K$34)</f>
        <v>0</v>
      </c>
      <c r="Z22" s="9">
        <f>[3]Jul!$K$36</f>
        <v>0</v>
      </c>
      <c r="AA22" s="9">
        <f>SUM([3]Jul!$K$35,[3]Jul!$K$37)</f>
        <v>0</v>
      </c>
      <c r="AB22" s="9">
        <f>[3]Jul!$K$42</f>
        <v>0</v>
      </c>
      <c r="AC22" s="9">
        <f>[3]Jul!$K$50</f>
        <v>0</v>
      </c>
      <c r="AD22" s="9">
        <f>[3]Jul!$K$48</f>
        <v>0</v>
      </c>
      <c r="AE22" s="9">
        <f>[3]Jul!$K$49</f>
        <v>0</v>
      </c>
      <c r="AF22" s="9">
        <f>[3]Jul!$K$27</f>
        <v>0</v>
      </c>
      <c r="AG22" s="9">
        <f>[3]Jul!$K$57</f>
        <v>0</v>
      </c>
      <c r="AH22" s="9">
        <f>[3]Jul!$K$51</f>
        <v>0</v>
      </c>
      <c r="AI22" s="9">
        <f>[3]Jul!$K$53</f>
        <v>0</v>
      </c>
      <c r="AJ22" s="9">
        <f>[3]Jul!$K$23</f>
        <v>0</v>
      </c>
      <c r="AK22" s="9">
        <f>[3]Jul!$K$58</f>
        <v>0</v>
      </c>
      <c r="AL22" s="9">
        <f>[3]Jul!$K$30</f>
        <v>0</v>
      </c>
      <c r="AM22" s="9">
        <f>[3]Jul!$K$24</f>
        <v>0</v>
      </c>
      <c r="AN22" s="9">
        <f>[3]Jul!$K$26</f>
        <v>0</v>
      </c>
      <c r="AO22" s="9">
        <f>[3]Jul!$K$25</f>
        <v>0</v>
      </c>
      <c r="AP22" s="9">
        <f>[3]Jul!$K$59</f>
        <v>0</v>
      </c>
      <c r="AQ22" s="10">
        <f>[3]Jul!$K$60</f>
        <v>0</v>
      </c>
      <c r="AR22" s="9">
        <f>[3]Jul!$K$55</f>
        <v>0</v>
      </c>
      <c r="AS22" s="9">
        <f>[3]Jul!$K$56</f>
        <v>0</v>
      </c>
      <c r="AT22" s="11">
        <f>[3]Jul!$K$54</f>
        <v>0</v>
      </c>
      <c r="AU22" s="12">
        <f t="shared" si="0"/>
        <v>0</v>
      </c>
    </row>
    <row r="23" spans="1:47" x14ac:dyDescent="0.25">
      <c r="A23" s="2"/>
      <c r="B23" s="2" t="s">
        <v>21</v>
      </c>
      <c r="C23" s="2">
        <f>[3]Jul!$AK$12</f>
        <v>0</v>
      </c>
      <c r="D23" s="2">
        <f>[3]Jul!$M$12</f>
        <v>1</v>
      </c>
      <c r="E23" s="2">
        <f>[3]Jul!$O$12</f>
        <v>0</v>
      </c>
      <c r="F23" s="2">
        <f>[3]Jul!$N$12</f>
        <v>0</v>
      </c>
      <c r="G23" s="2">
        <f>[3]Jul!$AL$12</f>
        <v>0</v>
      </c>
      <c r="H23" s="2">
        <f>[3]Jul!$Q$12</f>
        <v>0</v>
      </c>
      <c r="I23" s="2">
        <f>[3]Jul!$P$12</f>
        <v>0</v>
      </c>
      <c r="J23" s="2">
        <f>[3]Jul!$AY$12</f>
        <v>0</v>
      </c>
      <c r="K23" s="2">
        <f>[3]Jul!$AM$12</f>
        <v>0</v>
      </c>
      <c r="L23" s="2">
        <f>[3]Jul!$R$12</f>
        <v>0</v>
      </c>
      <c r="M23" s="2">
        <f>[3]Jul!$AT$12</f>
        <v>0</v>
      </c>
      <c r="N23" s="2">
        <f>[3]Jul!$AN$12</f>
        <v>0</v>
      </c>
      <c r="O23" s="2">
        <f>[3]Jul!$T$12</f>
        <v>0</v>
      </c>
      <c r="P23" s="2">
        <f>[3]Jul!$U$12</f>
        <v>0</v>
      </c>
      <c r="Q23" s="2">
        <f>[3]Jul!$S$12</f>
        <v>0</v>
      </c>
      <c r="R23" s="2">
        <f>[3]Jul!$AP$12</f>
        <v>0</v>
      </c>
      <c r="S23" s="2">
        <f>SUM([3]Jul!$AA$12:$AB$12)</f>
        <v>0</v>
      </c>
      <c r="T23" s="2">
        <f>[3]Jul!$AQ$12</f>
        <v>0</v>
      </c>
      <c r="U23" s="2">
        <f>[3]Jul!$AR$12</f>
        <v>0</v>
      </c>
      <c r="V23" s="2">
        <f>[3]Jul!$AS$12</f>
        <v>0</v>
      </c>
      <c r="W23" s="2">
        <f>[3]Jul!$AD$12</f>
        <v>1</v>
      </c>
      <c r="X23" s="2">
        <f>[3]Jul!$AE$12</f>
        <v>0</v>
      </c>
      <c r="Y23" s="2">
        <f>SUM([3]Jul!$AF$12:$AG$12)</f>
        <v>0</v>
      </c>
      <c r="Z23" s="2">
        <f>[3]Jul!$AI$12</f>
        <v>0</v>
      </c>
      <c r="AA23" s="2">
        <f>SUM([3]Jul!$AH$12,[3]Jul!$AJ$12)</f>
        <v>0</v>
      </c>
      <c r="AB23" s="2">
        <f>[3]Jul!$AO$12</f>
        <v>0</v>
      </c>
      <c r="AC23" s="2">
        <f>[3]Jul!$AW$12</f>
        <v>0</v>
      </c>
      <c r="AD23" s="2">
        <f>[3]Jul!$AU$12</f>
        <v>0</v>
      </c>
      <c r="AE23" s="2">
        <f>[3]Jul!$AV$12</f>
        <v>0</v>
      </c>
      <c r="AF23" s="2">
        <f>[3]Jul!$Z$12</f>
        <v>0</v>
      </c>
      <c r="AG23" s="2">
        <f>[3]Jul!$BD$12</f>
        <v>0</v>
      </c>
      <c r="AH23" s="2">
        <f>[3]Jul!$AX$12</f>
        <v>0</v>
      </c>
      <c r="AI23" s="2">
        <f>[3]Jul!$AZ$12</f>
        <v>0</v>
      </c>
      <c r="AJ23" s="2">
        <f>[3]Jul!$V$12</f>
        <v>0</v>
      </c>
      <c r="AK23" s="2">
        <f>[3]Jul!$BE$12</f>
        <v>0</v>
      </c>
      <c r="AL23" s="2">
        <f>[3]Jul!$AC$12</f>
        <v>0</v>
      </c>
      <c r="AM23" s="2">
        <f>[3]Jul!$W$12</f>
        <v>0</v>
      </c>
      <c r="AN23" s="2">
        <f>[3]Jul!$Y$12</f>
        <v>0</v>
      </c>
      <c r="AO23" s="2">
        <f>[3]Jul!$X$12</f>
        <v>0</v>
      </c>
      <c r="AP23" s="2">
        <f>[3]Jul!$BF$12</f>
        <v>0</v>
      </c>
      <c r="AQ23" s="13">
        <f>[3]Jul!$BG$12</f>
        <v>0</v>
      </c>
      <c r="AR23" s="2">
        <f>[3]Jul!$BB$12</f>
        <v>0</v>
      </c>
      <c r="AS23" s="2">
        <f>[3]Jul!$BC$12</f>
        <v>0</v>
      </c>
      <c r="AT23" s="14">
        <f>[3]Jul!$BA$12</f>
        <v>0</v>
      </c>
      <c r="AU23" s="15">
        <f t="shared" si="0"/>
        <v>2</v>
      </c>
    </row>
    <row r="24" spans="1:47" x14ac:dyDescent="0.25">
      <c r="A24" s="9" t="s">
        <v>148</v>
      </c>
      <c r="B24" s="9" t="s">
        <v>20</v>
      </c>
      <c r="C24" s="19">
        <f>[8]Jul!$C$38</f>
        <v>0</v>
      </c>
      <c r="D24" s="19">
        <f>[8]Jul!$C$14</f>
        <v>0</v>
      </c>
      <c r="E24" s="19">
        <f>[8]Jul!$C$16</f>
        <v>0</v>
      </c>
      <c r="F24" s="19">
        <f>[8]Jul!$C$15</f>
        <v>0</v>
      </c>
      <c r="G24" s="19">
        <f>[8]Jul!$C$39</f>
        <v>0</v>
      </c>
      <c r="H24" s="19">
        <f>[8]Jul!$C$18</f>
        <v>0</v>
      </c>
      <c r="I24" s="19">
        <f>[8]Jul!$C$17</f>
        <v>0</v>
      </c>
      <c r="J24" s="19">
        <f>[8]Jul!$C$52</f>
        <v>0</v>
      </c>
      <c r="K24" s="19">
        <f>[8]Jul!$C$40</f>
        <v>0</v>
      </c>
      <c r="L24" s="19">
        <f>[8]Jul!$C$19</f>
        <v>0</v>
      </c>
      <c r="M24" s="19">
        <f>[8]Jul!$C$47</f>
        <v>0</v>
      </c>
      <c r="N24" s="19">
        <f>[8]Jul!$C$41</f>
        <v>0</v>
      </c>
      <c r="O24" s="19">
        <f>[8]Jul!$C$21</f>
        <v>0</v>
      </c>
      <c r="P24" s="19">
        <f>[8]Jul!$C$22</f>
        <v>0</v>
      </c>
      <c r="Q24" s="19">
        <f>[8]Jul!$C$20</f>
        <v>0</v>
      </c>
      <c r="R24" s="19">
        <f>[8]Jul!$C$43</f>
        <v>0</v>
      </c>
      <c r="S24" s="19">
        <f>SUM([8]Jul!$C$28:$C$29)</f>
        <v>0</v>
      </c>
      <c r="T24" s="19">
        <f>[8]Jul!$C$44</f>
        <v>0</v>
      </c>
      <c r="U24" s="19">
        <f>[8]Jul!$C$45</f>
        <v>0</v>
      </c>
      <c r="V24" s="19">
        <f>[8]Jul!$C$46</f>
        <v>0</v>
      </c>
      <c r="W24" s="19">
        <f>[8]Jul!$C$31</f>
        <v>0</v>
      </c>
      <c r="X24" s="19">
        <f>[8]Jul!$C$32</f>
        <v>0</v>
      </c>
      <c r="Y24" s="19">
        <f>SUM([8]Jul!$C$33:$C$34)</f>
        <v>0</v>
      </c>
      <c r="Z24" s="19">
        <f>[8]Jul!$C$36</f>
        <v>0</v>
      </c>
      <c r="AA24" s="19">
        <f>SUM([8]Jul!$C$35,[8]Jul!$C$37)</f>
        <v>0</v>
      </c>
      <c r="AB24" s="19">
        <f>[8]Jul!$C$42</f>
        <v>0</v>
      </c>
      <c r="AC24" s="19">
        <f>[8]Jul!$C$50</f>
        <v>0</v>
      </c>
      <c r="AD24" s="19">
        <f>[8]Jul!$C$48</f>
        <v>0</v>
      </c>
      <c r="AE24" s="19">
        <f>[8]Jul!$C$49</f>
        <v>0</v>
      </c>
      <c r="AF24" s="19">
        <f>[8]Jul!$C$27</f>
        <v>0</v>
      </c>
      <c r="AG24" s="19">
        <f>[8]Jul!$C$57</f>
        <v>0</v>
      </c>
      <c r="AH24" s="19">
        <f>[8]Jul!$C$51</f>
        <v>0</v>
      </c>
      <c r="AI24" s="19">
        <f>[8]Jul!$C$53</f>
        <v>0</v>
      </c>
      <c r="AJ24" s="19">
        <f>[8]Jul!$C$23</f>
        <v>0</v>
      </c>
      <c r="AK24" s="19">
        <f>[8]Jul!$C$58</f>
        <v>0</v>
      </c>
      <c r="AL24" s="19">
        <f>[8]Jul!$C$30</f>
        <v>0</v>
      </c>
      <c r="AM24" s="19">
        <f>[8]Jul!$C$24</f>
        <v>0</v>
      </c>
      <c r="AN24" s="19">
        <f>[8]Jul!$C$26</f>
        <v>0</v>
      </c>
      <c r="AO24" s="19">
        <f>[8]Jul!$C$25</f>
        <v>0</v>
      </c>
      <c r="AP24" s="19">
        <f>[8]Jul!$C$59</f>
        <v>0</v>
      </c>
      <c r="AQ24" s="29">
        <f>[8]Jul!$C$60</f>
        <v>0</v>
      </c>
      <c r="AR24" s="19">
        <f>[8]Jul!$C$55</f>
        <v>0</v>
      </c>
      <c r="AS24" s="19">
        <f>[8]Jul!$C$56</f>
        <v>0</v>
      </c>
      <c r="AT24" s="38">
        <f>[8]Jul!$C$54</f>
        <v>0</v>
      </c>
      <c r="AU24" s="12">
        <f t="shared" si="0"/>
        <v>0</v>
      </c>
    </row>
    <row r="25" spans="1:47" x14ac:dyDescent="0.25">
      <c r="A25" s="2"/>
      <c r="B25" s="2" t="s">
        <v>21</v>
      </c>
      <c r="C25" s="2">
        <f>[8]Jul!$AK$4</f>
        <v>0</v>
      </c>
      <c r="D25" s="2">
        <f>[8]Jul!$M$4</f>
        <v>1</v>
      </c>
      <c r="E25" s="2">
        <f>[8]Jul!$O$4</f>
        <v>0</v>
      </c>
      <c r="F25" s="2">
        <f>[8]Jul!$N$4</f>
        <v>1</v>
      </c>
      <c r="G25" s="2">
        <f>[8]Jul!$AL$4</f>
        <v>0</v>
      </c>
      <c r="H25" s="2">
        <f>[8]Jul!$Q$4</f>
        <v>0</v>
      </c>
      <c r="I25" s="2">
        <f>[8]Jul!$P$4</f>
        <v>0</v>
      </c>
      <c r="J25" s="2">
        <f>[8]Jul!$AY$4</f>
        <v>0</v>
      </c>
      <c r="K25" s="2">
        <f>[8]Jul!$AM$4</f>
        <v>1</v>
      </c>
      <c r="L25" s="2">
        <f>[8]Jul!$R$4</f>
        <v>0</v>
      </c>
      <c r="M25" s="2">
        <f>[8]Jul!$AT$4</f>
        <v>0</v>
      </c>
      <c r="N25" s="2">
        <f>[8]Jul!$AN$4</f>
        <v>0</v>
      </c>
      <c r="O25" s="2">
        <f>[8]Jul!$T$4</f>
        <v>0</v>
      </c>
      <c r="P25" s="2">
        <f>[8]Jul!$U$4</f>
        <v>0</v>
      </c>
      <c r="Q25" s="2">
        <f>[8]Jul!$S$4</f>
        <v>0</v>
      </c>
      <c r="R25" s="2">
        <f>[8]Jul!$AP$4</f>
        <v>0</v>
      </c>
      <c r="S25" s="2">
        <f>SUM([8]Jul!$AA$4:$AB$4)</f>
        <v>0</v>
      </c>
      <c r="T25" s="2">
        <f>[8]Jul!$AQ$4</f>
        <v>0</v>
      </c>
      <c r="U25" s="2">
        <f>[8]Jul!$AR$4</f>
        <v>0</v>
      </c>
      <c r="V25" s="2">
        <f>[8]Jul!$AS$4</f>
        <v>0</v>
      </c>
      <c r="W25" s="2">
        <f>[8]Jul!$AD$4</f>
        <v>2</v>
      </c>
      <c r="X25" s="2">
        <f>[8]Jul!$AE$4</f>
        <v>0</v>
      </c>
      <c r="Y25" s="2">
        <f>SUM([8]Jul!$AF$4:$AG$4)</f>
        <v>0</v>
      </c>
      <c r="Z25" s="2">
        <f>[8]Jul!$AI$4</f>
        <v>0</v>
      </c>
      <c r="AA25" s="2">
        <f>SUM([8]Jul!$AH$4,[8]Jul!$AJ$4)</f>
        <v>0</v>
      </c>
      <c r="AB25" s="2">
        <f>[8]Jul!$AO$4</f>
        <v>0</v>
      </c>
      <c r="AC25" s="2">
        <f>[8]Jul!$AW$4</f>
        <v>0</v>
      </c>
      <c r="AD25" s="2">
        <f>[8]Jul!$AU$4</f>
        <v>0</v>
      </c>
      <c r="AE25" s="2">
        <f>[8]Jul!$AV$4</f>
        <v>0</v>
      </c>
      <c r="AF25" s="2">
        <f>[8]Jul!$Z$4</f>
        <v>1</v>
      </c>
      <c r="AG25" s="2">
        <f>[8]Jul!$BD$4</f>
        <v>0</v>
      </c>
      <c r="AH25" s="2">
        <f>[8]Jul!$AX$4</f>
        <v>0</v>
      </c>
      <c r="AI25" s="2">
        <f>[8]Jul!$AZ$4</f>
        <v>0</v>
      </c>
      <c r="AJ25" s="2">
        <f>[8]Jul!$V$4</f>
        <v>0</v>
      </c>
      <c r="AK25" s="2">
        <f>[8]Jul!$BE$4</f>
        <v>0</v>
      </c>
      <c r="AL25" s="2">
        <f>[8]Jul!$AC$4</f>
        <v>0</v>
      </c>
      <c r="AM25" s="2">
        <f>[8]Jul!$W$4</f>
        <v>0</v>
      </c>
      <c r="AN25" s="2">
        <f>[8]Jul!$Y$4</f>
        <v>0</v>
      </c>
      <c r="AO25" s="2">
        <f>[8]Jul!$X$4</f>
        <v>0</v>
      </c>
      <c r="AP25" s="2">
        <f>[8]Jul!$BF$4</f>
        <v>0</v>
      </c>
      <c r="AQ25" s="13">
        <f>[8]Jul!$BG$4</f>
        <v>0</v>
      </c>
      <c r="AR25" s="2">
        <f>[8]Jul!$BB$4</f>
        <v>0</v>
      </c>
      <c r="AS25" s="2">
        <f>[8]Jul!$BC$4</f>
        <v>0</v>
      </c>
      <c r="AT25" s="14">
        <f>[8]Jul!$BA$4</f>
        <v>0</v>
      </c>
      <c r="AU25" s="15">
        <f t="shared" si="0"/>
        <v>6</v>
      </c>
    </row>
    <row r="26" spans="1:47" x14ac:dyDescent="0.25">
      <c r="A26" s="9" t="s">
        <v>57</v>
      </c>
      <c r="B26" s="9" t="s">
        <v>20</v>
      </c>
      <c r="C26" s="9">
        <f>[3]Jul!$F$38</f>
        <v>0</v>
      </c>
      <c r="D26" s="9">
        <f>[3]Jul!$F$14</f>
        <v>0</v>
      </c>
      <c r="E26" s="9">
        <f>[3]Jul!$F$16</f>
        <v>0</v>
      </c>
      <c r="F26" s="9">
        <f>[3]Jul!$F$15</f>
        <v>0</v>
      </c>
      <c r="G26" s="9">
        <f>[3]Jul!$F$39</f>
        <v>0</v>
      </c>
      <c r="H26" s="9">
        <f>[3]Jul!$F$18</f>
        <v>0</v>
      </c>
      <c r="I26" s="9">
        <f>[3]Jul!$F$17</f>
        <v>0</v>
      </c>
      <c r="J26" s="9">
        <f>[3]Jul!$F$52</f>
        <v>0</v>
      </c>
      <c r="K26" s="9">
        <f>[3]Jul!$F$40</f>
        <v>0</v>
      </c>
      <c r="L26" s="9">
        <f>[3]Jul!$F$19</f>
        <v>0</v>
      </c>
      <c r="M26" s="9">
        <f>[3]Jul!$F$47</f>
        <v>0</v>
      </c>
      <c r="N26" s="9">
        <f>[3]Jul!$F$41</f>
        <v>0</v>
      </c>
      <c r="O26" s="9">
        <f>[3]Jul!$F$21</f>
        <v>0</v>
      </c>
      <c r="P26" s="9">
        <f>[3]Jul!$F$22</f>
        <v>0</v>
      </c>
      <c r="Q26" s="9">
        <f>[3]Jul!$F$20</f>
        <v>0</v>
      </c>
      <c r="R26" s="9">
        <f>[3]Jul!$F$43</f>
        <v>0</v>
      </c>
      <c r="S26" s="9">
        <f>SUM([3]Jul!$F$28:$F$29)</f>
        <v>0</v>
      </c>
      <c r="T26" s="9">
        <f>[3]Jul!$F$44</f>
        <v>0</v>
      </c>
      <c r="U26" s="9">
        <f>[3]Jul!$F$45</f>
        <v>0</v>
      </c>
      <c r="V26" s="9">
        <f>[3]Jul!$F$46</f>
        <v>0</v>
      </c>
      <c r="W26" s="9">
        <f>[3]Jul!$F$31</f>
        <v>0</v>
      </c>
      <c r="X26" s="9">
        <f>[3]Jul!$F$32</f>
        <v>0</v>
      </c>
      <c r="Y26" s="9">
        <f>SUM([3]Jul!$F$33:$F$34)</f>
        <v>0</v>
      </c>
      <c r="Z26" s="9">
        <f>[3]Jul!$F$36</f>
        <v>0</v>
      </c>
      <c r="AA26" s="9">
        <f>SUM([3]Jul!$F$35,[3]Jul!$F$37)</f>
        <v>0</v>
      </c>
      <c r="AB26" s="9">
        <f>[3]Jul!$F$42</f>
        <v>0</v>
      </c>
      <c r="AC26" s="9">
        <f>[3]Jul!$F$50</f>
        <v>0</v>
      </c>
      <c r="AD26" s="9">
        <f>[3]Jul!$F$48</f>
        <v>0</v>
      </c>
      <c r="AE26" s="9">
        <f>[3]Jul!$F$49</f>
        <v>0</v>
      </c>
      <c r="AF26" s="9">
        <f>[3]Jul!$F$27</f>
        <v>0</v>
      </c>
      <c r="AG26" s="9">
        <f>[3]Jul!$F$57</f>
        <v>0</v>
      </c>
      <c r="AH26" s="9">
        <f>[3]Jul!$F$51</f>
        <v>0</v>
      </c>
      <c r="AI26" s="9">
        <f>[3]Jul!$F$53</f>
        <v>0</v>
      </c>
      <c r="AJ26" s="9">
        <f>[3]Jul!$F$23</f>
        <v>0</v>
      </c>
      <c r="AK26" s="9">
        <f>[3]Jul!$F$58</f>
        <v>0</v>
      </c>
      <c r="AL26" s="9">
        <f>[3]Jul!$F$30</f>
        <v>0</v>
      </c>
      <c r="AM26" s="9">
        <f>[3]Jul!$F$24</f>
        <v>0</v>
      </c>
      <c r="AN26" s="9">
        <f>[3]Jul!$F$26</f>
        <v>0</v>
      </c>
      <c r="AO26" s="9">
        <f>[3]Jul!$F$25</f>
        <v>0</v>
      </c>
      <c r="AP26" s="9">
        <f>[3]Jul!$F$59</f>
        <v>0</v>
      </c>
      <c r="AQ26" s="10">
        <f>[3]Jul!$F$60</f>
        <v>0</v>
      </c>
      <c r="AR26" s="9">
        <f>[3]Jul!$F$55</f>
        <v>0</v>
      </c>
      <c r="AS26" s="9">
        <f>[3]Jul!$F$56</f>
        <v>0</v>
      </c>
      <c r="AT26" s="11">
        <f>[3]Jul!$F$54</f>
        <v>0</v>
      </c>
      <c r="AU26" s="12">
        <f t="shared" si="0"/>
        <v>0</v>
      </c>
    </row>
    <row r="27" spans="1:47" x14ac:dyDescent="0.25">
      <c r="A27" s="18"/>
      <c r="B27" s="18" t="s">
        <v>21</v>
      </c>
      <c r="C27" s="2">
        <f>[3]Jul!$AK$7</f>
        <v>0</v>
      </c>
      <c r="D27" s="2">
        <f>[3]Jul!$M$7</f>
        <v>0</v>
      </c>
      <c r="E27" s="2">
        <f>[3]Jul!$O$7</f>
        <v>0</v>
      </c>
      <c r="F27" s="2">
        <f>[3]Jul!$N$7</f>
        <v>1</v>
      </c>
      <c r="G27" s="2">
        <f>[3]Jul!$AL$7</f>
        <v>0</v>
      </c>
      <c r="H27" s="2">
        <f>[3]Jul!$Q$7</f>
        <v>0</v>
      </c>
      <c r="I27" s="2">
        <f>[3]Jul!$P$7</f>
        <v>0</v>
      </c>
      <c r="J27" s="2">
        <f>[3]Jul!$AY$7</f>
        <v>0</v>
      </c>
      <c r="K27" s="2">
        <f>[3]Jul!$AM$7</f>
        <v>0</v>
      </c>
      <c r="L27" s="2">
        <f>[3]Jul!$R$7</f>
        <v>0</v>
      </c>
      <c r="M27" s="2">
        <f>[3]Jul!$AT$7</f>
        <v>0</v>
      </c>
      <c r="N27" s="2">
        <f>[3]Jul!$AN$7</f>
        <v>0</v>
      </c>
      <c r="O27" s="2">
        <f>[3]Jul!$T$7</f>
        <v>0</v>
      </c>
      <c r="P27" s="2">
        <f>[3]Jul!$U$7</f>
        <v>0</v>
      </c>
      <c r="Q27" s="2">
        <f>[3]Jul!$S$7</f>
        <v>0</v>
      </c>
      <c r="R27" s="2">
        <f>[3]Jul!$AP$7</f>
        <v>0</v>
      </c>
      <c r="S27" s="2">
        <f>SUM([3]Jul!$AA$7:$AB$7)</f>
        <v>0</v>
      </c>
      <c r="T27" s="2">
        <f>[3]Jul!$AQ$7</f>
        <v>0</v>
      </c>
      <c r="U27" s="2">
        <f>[3]Jul!$AR$7</f>
        <v>0</v>
      </c>
      <c r="V27" s="2">
        <f>[3]Jul!$AS$7</f>
        <v>0</v>
      </c>
      <c r="W27" s="2">
        <f>[3]Jul!$AD$7</f>
        <v>1</v>
      </c>
      <c r="X27" s="2">
        <f>[3]Jul!$AE$7</f>
        <v>0</v>
      </c>
      <c r="Y27" s="2">
        <f>SUM([3]Jul!$AF$7:$AG$7)</f>
        <v>0</v>
      </c>
      <c r="Z27" s="2">
        <f>[3]Jul!$AI$7</f>
        <v>0</v>
      </c>
      <c r="AA27" s="2">
        <f>SUM([3]Jul!$AH$7,[3]Jul!$AJ$7)</f>
        <v>0</v>
      </c>
      <c r="AB27" s="2">
        <f>[3]Jul!$AO$7</f>
        <v>0</v>
      </c>
      <c r="AC27" s="2">
        <f>[3]Jul!$AW$7</f>
        <v>0</v>
      </c>
      <c r="AD27" s="2">
        <f>[3]Jul!$AU$7</f>
        <v>0</v>
      </c>
      <c r="AE27" s="2">
        <f>[3]Jul!$AV$7</f>
        <v>0</v>
      </c>
      <c r="AF27" s="2">
        <f>[3]Jul!$Z$7</f>
        <v>0</v>
      </c>
      <c r="AG27" s="2">
        <f>[3]Jul!$BD$7</f>
        <v>0</v>
      </c>
      <c r="AH27" s="2">
        <f>[3]Jul!$AX$7</f>
        <v>0</v>
      </c>
      <c r="AI27" s="2">
        <f>[3]Jul!$AZ$7</f>
        <v>0</v>
      </c>
      <c r="AJ27" s="2">
        <f>[3]Jul!$V$7</f>
        <v>0</v>
      </c>
      <c r="AK27" s="2">
        <f>[3]Jul!$BE$7</f>
        <v>0</v>
      </c>
      <c r="AL27" s="2">
        <f>[3]Jul!$AC$7</f>
        <v>0</v>
      </c>
      <c r="AM27" s="2">
        <f>[3]Jul!$W$7</f>
        <v>0</v>
      </c>
      <c r="AN27" s="2">
        <f>[3]Jul!$Y$7</f>
        <v>0</v>
      </c>
      <c r="AO27" s="2">
        <f>[3]Jul!$X$7</f>
        <v>0</v>
      </c>
      <c r="AP27" s="2">
        <f>[3]Jul!$BF$7</f>
        <v>0</v>
      </c>
      <c r="AQ27" s="13">
        <f>[3]Jul!$BG$7</f>
        <v>0</v>
      </c>
      <c r="AR27" s="2">
        <f>[3]Jul!$BB$7</f>
        <v>0</v>
      </c>
      <c r="AS27" s="2">
        <f>[3]Jul!$BC$7</f>
        <v>0</v>
      </c>
      <c r="AT27" s="14">
        <f>[3]Jul!$BA$7</f>
        <v>0</v>
      </c>
      <c r="AU27" s="15">
        <f t="shared" si="0"/>
        <v>2</v>
      </c>
    </row>
    <row r="28" spans="1:47" x14ac:dyDescent="0.25">
      <c r="A28" s="9" t="s">
        <v>150</v>
      </c>
      <c r="B28" s="9" t="s">
        <v>20</v>
      </c>
      <c r="C28" s="9">
        <f>[1]Jul!$B$34</f>
        <v>0</v>
      </c>
      <c r="D28" s="9">
        <f>[1]Jul!$B$10</f>
        <v>1</v>
      </c>
      <c r="E28" s="9">
        <f>[1]Jul!$B$12</f>
        <v>0</v>
      </c>
      <c r="F28" s="9">
        <f>[1]Jul!$B$11</f>
        <v>0</v>
      </c>
      <c r="G28" s="9">
        <f>[1]Jul!$B$35</f>
        <v>0</v>
      </c>
      <c r="H28" s="9">
        <f>[1]Jul!$B$14</f>
        <v>0</v>
      </c>
      <c r="I28" s="9">
        <f>[1]Jul!$B$13</f>
        <v>0</v>
      </c>
      <c r="J28" s="9">
        <f>[1]Jul!$B$48</f>
        <v>0</v>
      </c>
      <c r="K28" s="9">
        <f>[1]Jul!$B$36</f>
        <v>0</v>
      </c>
      <c r="L28" s="9">
        <f>[1]Jul!$B$15</f>
        <v>0</v>
      </c>
      <c r="M28" s="9">
        <f>[1]Jul!$B$43</f>
        <v>0</v>
      </c>
      <c r="N28" s="9">
        <f>[1]Jul!$B$37</f>
        <v>0</v>
      </c>
      <c r="O28" s="9">
        <f>[1]Jul!$B$17</f>
        <v>0</v>
      </c>
      <c r="P28" s="9">
        <f>[1]Jul!$B$18</f>
        <v>0</v>
      </c>
      <c r="Q28" s="9">
        <f>[1]Jul!$B$16</f>
        <v>0</v>
      </c>
      <c r="R28" s="9">
        <f>[1]Jul!$B$39</f>
        <v>0</v>
      </c>
      <c r="S28" s="9">
        <f>SUM([1]Jul!$B$24:$B$25)</f>
        <v>0</v>
      </c>
      <c r="T28" s="9">
        <f>[1]Jul!$B$40</f>
        <v>0</v>
      </c>
      <c r="U28" s="9">
        <f>[1]Jul!$B$41</f>
        <v>0</v>
      </c>
      <c r="V28" s="9">
        <f>[1]Jul!$B$42</f>
        <v>0</v>
      </c>
      <c r="W28" s="9">
        <f>[1]Jul!$B$27</f>
        <v>0</v>
      </c>
      <c r="X28" s="9">
        <f>[1]Jul!$B$28</f>
        <v>1</v>
      </c>
      <c r="Y28" s="9">
        <f>SUM([1]Jul!$B$29:$B$30)</f>
        <v>0</v>
      </c>
      <c r="Z28" s="9">
        <f>[1]Jul!$B$32</f>
        <v>0</v>
      </c>
      <c r="AA28" s="9">
        <f>SUM([1]Jul!$B$31,[1]Jul!$B$33)</f>
        <v>0</v>
      </c>
      <c r="AB28" s="9">
        <f>[1]Jul!$B$38</f>
        <v>0</v>
      </c>
      <c r="AC28" s="9">
        <f>[1]Jul!$B$46</f>
        <v>0</v>
      </c>
      <c r="AD28" s="9">
        <f>[1]Jul!$B$44</f>
        <v>0</v>
      </c>
      <c r="AE28" s="9">
        <f>[1]Jul!$B$45</f>
        <v>0</v>
      </c>
      <c r="AF28" s="9">
        <f>[1]Jul!$B$23</f>
        <v>0</v>
      </c>
      <c r="AG28" s="9">
        <f>[1]Jul!$B$53</f>
        <v>0</v>
      </c>
      <c r="AH28" s="9">
        <f>[1]Jul!$B$47</f>
        <v>0</v>
      </c>
      <c r="AI28" s="9">
        <f>[1]Jul!$B$49</f>
        <v>0</v>
      </c>
      <c r="AJ28" s="9">
        <f>[1]Jul!$B$19</f>
        <v>0</v>
      </c>
      <c r="AK28" s="9">
        <f>[1]Jul!$B$54</f>
        <v>0</v>
      </c>
      <c r="AL28" s="9">
        <f>[1]Jul!$B$26</f>
        <v>0</v>
      </c>
      <c r="AM28" s="9">
        <f>[1]Jul!$B$20</f>
        <v>0</v>
      </c>
      <c r="AN28" s="9">
        <f>[1]Jul!$B$22</f>
        <v>0</v>
      </c>
      <c r="AO28" s="9">
        <f>[1]Jul!$B$21</f>
        <v>0</v>
      </c>
      <c r="AP28" s="9">
        <f>[1]Jul!$B$55</f>
        <v>0</v>
      </c>
      <c r="AQ28" s="10">
        <f>[1]Jul!$B$56</f>
        <v>0</v>
      </c>
      <c r="AR28" s="9">
        <f>[1]Jul!$B$51</f>
        <v>0</v>
      </c>
      <c r="AS28" s="9">
        <f>[1]Jul!$B$52</f>
        <v>0</v>
      </c>
      <c r="AT28" s="11">
        <f>[1]Jul!$B$50</f>
        <v>0</v>
      </c>
      <c r="AU28" s="12">
        <f t="shared" si="0"/>
        <v>2</v>
      </c>
    </row>
    <row r="29" spans="1:47" x14ac:dyDescent="0.25">
      <c r="A29" s="2" t="s">
        <v>149</v>
      </c>
      <c r="B29" s="2" t="s">
        <v>21</v>
      </c>
      <c r="C29" s="2">
        <f>[1]Jul!$AG$3</f>
        <v>0</v>
      </c>
      <c r="D29" s="2">
        <f>[1]Jul!$I$3</f>
        <v>0</v>
      </c>
      <c r="E29" s="2">
        <f>[1]Jul!$K$3</f>
        <v>0</v>
      </c>
      <c r="F29" s="2">
        <f>[1]Jul!$J$3</f>
        <v>0</v>
      </c>
      <c r="G29" s="2">
        <f>[1]Jul!$AH$3</f>
        <v>0</v>
      </c>
      <c r="H29" s="2">
        <f>[1]Jul!$M$3</f>
        <v>0</v>
      </c>
      <c r="I29" s="2">
        <f>[1]Jul!$L$3</f>
        <v>0</v>
      </c>
      <c r="J29" s="2">
        <f>[1]Jul!$AU$3</f>
        <v>0</v>
      </c>
      <c r="K29" s="2">
        <f>[1]Jul!$AI$3</f>
        <v>0</v>
      </c>
      <c r="L29" s="2">
        <f>[1]Jul!$N$3</f>
        <v>0</v>
      </c>
      <c r="M29" s="2">
        <f>[1]Jul!$AP$3</f>
        <v>0</v>
      </c>
      <c r="N29" s="2">
        <f>[1]Jul!$AJ$3</f>
        <v>0</v>
      </c>
      <c r="O29" s="2">
        <f>[1]Jul!$P$3</f>
        <v>0</v>
      </c>
      <c r="P29" s="2">
        <f>[1]Jul!$Q$3</f>
        <v>0</v>
      </c>
      <c r="Q29" s="2">
        <f>[1]Jul!$O$3</f>
        <v>0</v>
      </c>
      <c r="R29" s="2">
        <f>[1]Jul!$AL$3</f>
        <v>0</v>
      </c>
      <c r="S29" s="2">
        <f>SUM([1]Jul!$W$3:$X$3)</f>
        <v>0</v>
      </c>
      <c r="T29" s="2">
        <f>[1]Jul!$AM$3</f>
        <v>0</v>
      </c>
      <c r="U29" s="2">
        <f>[1]Jul!$AN$3</f>
        <v>0</v>
      </c>
      <c r="V29" s="2">
        <f>[1]Jul!$AO$3</f>
        <v>0</v>
      </c>
      <c r="W29" s="2">
        <f>[1]Jul!$Z$3</f>
        <v>1</v>
      </c>
      <c r="X29" s="2">
        <f>[1]Jul!$AA$3</f>
        <v>1</v>
      </c>
      <c r="Y29" s="2">
        <f>SUM([1]Jul!$AB$3:$AC$3)</f>
        <v>1</v>
      </c>
      <c r="Z29" s="2">
        <f>[1]Jul!$AE$3</f>
        <v>0</v>
      </c>
      <c r="AA29" s="2">
        <f>SUM([1]Jul!$AD$3,[1]Jul!$AF$3)</f>
        <v>0</v>
      </c>
      <c r="AB29" s="2">
        <f>[1]Jul!$AK$3</f>
        <v>0</v>
      </c>
      <c r="AC29" s="2">
        <f>[1]Jul!$AS$3</f>
        <v>0</v>
      </c>
      <c r="AD29" s="2">
        <f>[1]Jul!$AQ$3</f>
        <v>0</v>
      </c>
      <c r="AE29" s="2">
        <f>[1]Jul!$AR$3</f>
        <v>0</v>
      </c>
      <c r="AF29" s="2">
        <f>[1]Jul!$V$3</f>
        <v>0</v>
      </c>
      <c r="AG29" s="2">
        <f>[1]Jul!$AZ$3</f>
        <v>0</v>
      </c>
      <c r="AH29" s="2">
        <f>[1]Jul!$AT$3</f>
        <v>0</v>
      </c>
      <c r="AI29" s="2">
        <f>[1]Jul!$AV$3</f>
        <v>0</v>
      </c>
      <c r="AJ29" s="2">
        <f>[1]Jul!$R$3</f>
        <v>0</v>
      </c>
      <c r="AK29" s="2">
        <f>[1]Jul!$BA$3</f>
        <v>0</v>
      </c>
      <c r="AL29" s="2">
        <f>[1]Jul!$Y$3</f>
        <v>0</v>
      </c>
      <c r="AM29" s="2">
        <f>[1]Jul!$S$3</f>
        <v>0</v>
      </c>
      <c r="AN29" s="2">
        <f>[1]Jul!$U$3</f>
        <v>0</v>
      </c>
      <c r="AO29" s="2">
        <f>[1]Jul!$T$3</f>
        <v>0</v>
      </c>
      <c r="AP29" s="2">
        <f>[1]Jul!$BB$3</f>
        <v>0</v>
      </c>
      <c r="AQ29" s="13">
        <f>[1]Jul!$BC$3</f>
        <v>0</v>
      </c>
      <c r="AR29" s="2">
        <f>[1]Jul!$AX$3</f>
        <v>0</v>
      </c>
      <c r="AS29" s="2">
        <f>[1]Jul!$AY$3</f>
        <v>0</v>
      </c>
      <c r="AT29" s="14">
        <f>[1]Jul!$AW$3</f>
        <v>0</v>
      </c>
      <c r="AU29" s="15">
        <f t="shared" si="0"/>
        <v>3</v>
      </c>
    </row>
    <row r="30" spans="1:47" x14ac:dyDescent="0.25">
      <c r="A30" s="19" t="s">
        <v>59</v>
      </c>
      <c r="B30" s="19" t="s">
        <v>20</v>
      </c>
      <c r="C30" s="9">
        <f>[3]Jul!$G$38</f>
        <v>0</v>
      </c>
      <c r="D30" s="9">
        <f>[3]Jul!$G$14</f>
        <v>0</v>
      </c>
      <c r="E30" s="9">
        <f>[3]Jul!$G$16</f>
        <v>0</v>
      </c>
      <c r="F30" s="9">
        <f>[3]Jul!$G$15</f>
        <v>0</v>
      </c>
      <c r="G30" s="9">
        <f>[3]Jul!$G$39</f>
        <v>0</v>
      </c>
      <c r="H30" s="9">
        <f>[3]Jul!$G$18</f>
        <v>0</v>
      </c>
      <c r="I30" s="9">
        <f>[3]Jul!$G$17</f>
        <v>0</v>
      </c>
      <c r="J30" s="9">
        <f>[3]Jul!$G$52</f>
        <v>0</v>
      </c>
      <c r="K30" s="9">
        <f>[3]Jul!$G$40</f>
        <v>0</v>
      </c>
      <c r="L30" s="9">
        <f>[3]Jul!$G$19</f>
        <v>0</v>
      </c>
      <c r="M30" s="9">
        <f>[3]Jul!$G$47</f>
        <v>0</v>
      </c>
      <c r="N30" s="9">
        <f>[3]Jul!$G$41</f>
        <v>0</v>
      </c>
      <c r="O30" s="9">
        <f>[3]Jul!$G$21</f>
        <v>0</v>
      </c>
      <c r="P30" s="9">
        <f>[3]Jul!$G$22</f>
        <v>0</v>
      </c>
      <c r="Q30" s="9">
        <f>[3]Jul!$G$20</f>
        <v>0</v>
      </c>
      <c r="R30" s="9">
        <f>[3]Jul!$G$43</f>
        <v>0</v>
      </c>
      <c r="S30" s="9">
        <f>SUM([3]Jul!$G$28:$G$29)</f>
        <v>0</v>
      </c>
      <c r="T30" s="9">
        <f>[3]Jul!$G$44</f>
        <v>0</v>
      </c>
      <c r="U30" s="9">
        <f>[3]Jul!$G$45</f>
        <v>0</v>
      </c>
      <c r="V30" s="9">
        <f>[3]Jul!$G$46</f>
        <v>0</v>
      </c>
      <c r="W30" s="9">
        <f>[3]Jul!$G$31</f>
        <v>0</v>
      </c>
      <c r="X30" s="9">
        <f>[3]Jul!$G$32</f>
        <v>0</v>
      </c>
      <c r="Y30" s="9">
        <f>SUM([3]Jul!$G$33:$G$34)</f>
        <v>0</v>
      </c>
      <c r="Z30" s="9">
        <f>[3]Jul!$G$36</f>
        <v>0</v>
      </c>
      <c r="AA30" s="9">
        <f>SUM([3]Jul!$G$35,[3]Jul!$G$37)</f>
        <v>0</v>
      </c>
      <c r="AB30" s="9">
        <f>[3]Jul!$G$42</f>
        <v>0</v>
      </c>
      <c r="AC30" s="9">
        <f>[3]Jul!$G$50</f>
        <v>0</v>
      </c>
      <c r="AD30" s="9">
        <f>[3]Jul!$G$48</f>
        <v>0</v>
      </c>
      <c r="AE30" s="9">
        <f>[3]Jul!$G$49</f>
        <v>0</v>
      </c>
      <c r="AF30" s="9">
        <f>[3]Jul!$G$27</f>
        <v>0</v>
      </c>
      <c r="AG30" s="9">
        <f>[3]Jul!$G$57</f>
        <v>0</v>
      </c>
      <c r="AH30" s="9">
        <f>[3]Jul!$G$51</f>
        <v>0</v>
      </c>
      <c r="AI30" s="9">
        <f>[3]Jul!$G$53</f>
        <v>0</v>
      </c>
      <c r="AJ30" s="9">
        <f>[3]Jul!$G$23</f>
        <v>0</v>
      </c>
      <c r="AK30" s="9">
        <f>[3]Jul!$G$58</f>
        <v>0</v>
      </c>
      <c r="AL30" s="9">
        <f>[3]Jul!$G$30</f>
        <v>0</v>
      </c>
      <c r="AM30" s="9">
        <f>[3]Jul!$G$24</f>
        <v>0</v>
      </c>
      <c r="AN30" s="9">
        <f>[3]Jul!$G$26</f>
        <v>0</v>
      </c>
      <c r="AO30" s="9">
        <f>[3]Jul!$G$25</f>
        <v>0</v>
      </c>
      <c r="AP30" s="9">
        <f>[3]Jul!$G$59</f>
        <v>0</v>
      </c>
      <c r="AQ30" s="10">
        <f>[3]Jul!$G$60</f>
        <v>0</v>
      </c>
      <c r="AR30" s="9">
        <f>[3]Jul!$G$55</f>
        <v>0</v>
      </c>
      <c r="AS30" s="9">
        <f>[3]Jul!$G$56</f>
        <v>0</v>
      </c>
      <c r="AT30" s="11">
        <f>[3]Jul!$G$54</f>
        <v>0</v>
      </c>
      <c r="AU30" s="12">
        <f t="shared" si="0"/>
        <v>0</v>
      </c>
    </row>
    <row r="31" spans="1:47" x14ac:dyDescent="0.25">
      <c r="A31" s="2"/>
      <c r="B31" s="2" t="s">
        <v>21</v>
      </c>
      <c r="C31" s="2">
        <f>[3]Jul!$AK$8</f>
        <v>0</v>
      </c>
      <c r="D31" s="2">
        <f>[3]Jul!$M$8</f>
        <v>0</v>
      </c>
      <c r="E31" s="2">
        <f>[3]Jul!$O$8</f>
        <v>1</v>
      </c>
      <c r="F31" s="2">
        <f>[3]Jul!$N$8</f>
        <v>0</v>
      </c>
      <c r="G31" s="2">
        <f>[3]Jul!$AL$8</f>
        <v>0</v>
      </c>
      <c r="H31" s="2">
        <f>[3]Jul!$Q$8</f>
        <v>1</v>
      </c>
      <c r="I31" s="2">
        <f>[3]Jul!$P$8</f>
        <v>0</v>
      </c>
      <c r="J31" s="2">
        <f>[3]Jul!$AY$8</f>
        <v>0</v>
      </c>
      <c r="K31" s="2">
        <f>[3]Jul!$AM$8</f>
        <v>0</v>
      </c>
      <c r="L31" s="2">
        <f>[3]Jul!$R$8</f>
        <v>0</v>
      </c>
      <c r="M31" s="2">
        <f>[3]Jul!$AT$8</f>
        <v>0</v>
      </c>
      <c r="N31" s="2">
        <f>[3]Jul!$AN$8</f>
        <v>0</v>
      </c>
      <c r="O31" s="2">
        <f>[3]Jul!$T$8</f>
        <v>0</v>
      </c>
      <c r="P31" s="2">
        <f>[3]Jul!$U$8</f>
        <v>0</v>
      </c>
      <c r="Q31" s="2">
        <f>[3]Jul!$S$8</f>
        <v>0</v>
      </c>
      <c r="R31" s="2">
        <f>[3]Jul!$AP$8</f>
        <v>0</v>
      </c>
      <c r="S31" s="2">
        <f>SUM([3]Jul!$AA$8:$AB$8)</f>
        <v>0</v>
      </c>
      <c r="T31" s="2">
        <f>[3]Jul!$AQ$8</f>
        <v>0</v>
      </c>
      <c r="U31" s="2">
        <f>[3]Jul!$AR$8</f>
        <v>0</v>
      </c>
      <c r="V31" s="2">
        <f>[3]Jul!$AS$8</f>
        <v>0</v>
      </c>
      <c r="W31" s="2">
        <f>[3]Jul!$AD$8</f>
        <v>0</v>
      </c>
      <c r="X31" s="2">
        <f>[3]Jul!$AE$8</f>
        <v>0</v>
      </c>
      <c r="Y31" s="2">
        <f>SUM([3]Jul!$AF$8:$AG$8)</f>
        <v>0</v>
      </c>
      <c r="Z31" s="2">
        <f>[3]Jul!$AI$8</f>
        <v>0</v>
      </c>
      <c r="AA31" s="2">
        <f>SUM([3]Jul!$AH$8,[3]Jul!$AJ$8)</f>
        <v>0</v>
      </c>
      <c r="AB31" s="2">
        <f>[3]Jul!$AO$8</f>
        <v>0</v>
      </c>
      <c r="AC31" s="2">
        <f>[3]Jul!$AW$8</f>
        <v>0</v>
      </c>
      <c r="AD31" s="2">
        <f>[3]Jul!$AU$8</f>
        <v>0</v>
      </c>
      <c r="AE31" s="2">
        <f>[3]Jul!$AV$8</f>
        <v>0</v>
      </c>
      <c r="AF31" s="2">
        <f>[3]Jul!$Z$8</f>
        <v>0</v>
      </c>
      <c r="AG31" s="2">
        <f>[3]Jul!$BD$8</f>
        <v>0</v>
      </c>
      <c r="AH31" s="2">
        <f>[3]Jul!$AX$8</f>
        <v>0</v>
      </c>
      <c r="AI31" s="2">
        <f>[3]Jul!$AZ$8</f>
        <v>0</v>
      </c>
      <c r="AJ31" s="2">
        <f>[3]Jul!$V$8</f>
        <v>0</v>
      </c>
      <c r="AK31" s="2">
        <f>[3]Jul!$BE$8</f>
        <v>0</v>
      </c>
      <c r="AL31" s="2">
        <f>[3]Jul!$AC$8</f>
        <v>0</v>
      </c>
      <c r="AM31" s="2">
        <f>[3]Jul!$W$8</f>
        <v>0</v>
      </c>
      <c r="AN31" s="2">
        <f>[3]Jul!$Y$8</f>
        <v>0</v>
      </c>
      <c r="AO31" s="2">
        <f>[3]Jul!$X$8</f>
        <v>0</v>
      </c>
      <c r="AP31" s="2">
        <f>[3]Jul!$BF$8</f>
        <v>0</v>
      </c>
      <c r="AQ31" s="13">
        <f>[3]Jul!$BG$8</f>
        <v>0</v>
      </c>
      <c r="AR31" s="2">
        <f>[3]Jul!$BB$8</f>
        <v>0</v>
      </c>
      <c r="AS31" s="2">
        <f>[3]Jul!$BC$8</f>
        <v>0</v>
      </c>
      <c r="AT31" s="14">
        <f>[3]Jul!$BA$8</f>
        <v>0</v>
      </c>
      <c r="AU31" s="15">
        <f t="shared" si="0"/>
        <v>2</v>
      </c>
    </row>
    <row r="32" spans="1:47" x14ac:dyDescent="0.25">
      <c r="A32" s="9" t="s">
        <v>60</v>
      </c>
      <c r="B32" s="9" t="s">
        <v>20</v>
      </c>
      <c r="C32" s="9">
        <f>[9]Jul!$C$33</f>
        <v>0</v>
      </c>
      <c r="D32" s="9">
        <f>[9]Jul!$C$9</f>
        <v>0</v>
      </c>
      <c r="E32" s="9">
        <f>[9]Jul!$C$11</f>
        <v>0</v>
      </c>
      <c r="F32" s="9">
        <f>[9]Jul!$C$10</f>
        <v>0</v>
      </c>
      <c r="G32" s="9">
        <f>[9]Jul!$C$34</f>
        <v>0</v>
      </c>
      <c r="H32" s="9">
        <f>[9]Jul!$C$13</f>
        <v>0</v>
      </c>
      <c r="I32" s="9">
        <f>[9]Jul!$C$12</f>
        <v>0</v>
      </c>
      <c r="J32" s="9">
        <f>[9]Jul!$C$47</f>
        <v>0</v>
      </c>
      <c r="K32" s="9">
        <f>[9]Jul!$C$35</f>
        <v>0</v>
      </c>
      <c r="L32" s="9">
        <f>[9]Jul!$C$14</f>
        <v>0</v>
      </c>
      <c r="M32" s="9">
        <f>[9]Jul!$C$42</f>
        <v>0</v>
      </c>
      <c r="N32" s="9">
        <f>[9]Jul!$C$36</f>
        <v>0</v>
      </c>
      <c r="O32" s="9">
        <f>[9]Jul!$C$16</f>
        <v>0</v>
      </c>
      <c r="P32" s="9">
        <f>[9]Jul!$C$17</f>
        <v>0</v>
      </c>
      <c r="Q32" s="9">
        <f>[9]Jul!$C$15</f>
        <v>0</v>
      </c>
      <c r="R32" s="9">
        <f>[9]Jul!$C$38</f>
        <v>0</v>
      </c>
      <c r="S32" s="9">
        <f>SUM([9]Jul!$C$23:$C$24)</f>
        <v>0</v>
      </c>
      <c r="T32" s="9">
        <f>[9]Jul!$C$39</f>
        <v>0</v>
      </c>
      <c r="U32" s="9">
        <f>[9]Jul!$C$40</f>
        <v>0</v>
      </c>
      <c r="V32" s="9">
        <f>[9]Jul!$C$41</f>
        <v>0</v>
      </c>
      <c r="W32" s="9">
        <f>[9]Jul!$C$26</f>
        <v>0</v>
      </c>
      <c r="X32" s="9">
        <f>[9]Jul!$C$27</f>
        <v>0</v>
      </c>
      <c r="Y32" s="9">
        <f>SUM([9]Jul!$C$28:$C$29)</f>
        <v>0</v>
      </c>
      <c r="Z32" s="9">
        <f>[9]Jul!$C$31</f>
        <v>0</v>
      </c>
      <c r="AA32" s="9">
        <f>SUM([9]Jul!$C$30,[9]Jul!$C$32)</f>
        <v>0</v>
      </c>
      <c r="AB32" s="9">
        <f>[9]Jul!$C$37</f>
        <v>0</v>
      </c>
      <c r="AC32" s="9">
        <f>[9]Jul!$C$45</f>
        <v>0</v>
      </c>
      <c r="AD32" s="9">
        <f>[9]Jul!$C$43</f>
        <v>0</v>
      </c>
      <c r="AE32" s="9">
        <f>[9]Jul!$C$44</f>
        <v>0</v>
      </c>
      <c r="AF32" s="9">
        <f>[9]Jul!$C$22</f>
        <v>0</v>
      </c>
      <c r="AG32" s="9">
        <f>[9]Jul!$C$52</f>
        <v>0</v>
      </c>
      <c r="AH32" s="9">
        <f>[9]Jul!$C$46</f>
        <v>0</v>
      </c>
      <c r="AI32" s="9">
        <f>[9]Jul!$C$48</f>
        <v>0</v>
      </c>
      <c r="AJ32" s="9">
        <f>[9]Jul!$C$18</f>
        <v>0</v>
      </c>
      <c r="AK32" s="9">
        <f>[9]Jul!$C$53</f>
        <v>0</v>
      </c>
      <c r="AL32" s="9">
        <f>[9]Jul!$C$25</f>
        <v>0</v>
      </c>
      <c r="AM32" s="9">
        <f>[9]Jul!$C$19</f>
        <v>0</v>
      </c>
      <c r="AN32" s="9">
        <f>[9]Jul!$C$21</f>
        <v>0</v>
      </c>
      <c r="AO32" s="9">
        <f>[9]Jul!$C$20</f>
        <v>0</v>
      </c>
      <c r="AP32" s="9">
        <f>[9]Jul!$C$54</f>
        <v>0</v>
      </c>
      <c r="AQ32" s="10">
        <f>[9]Jul!$C$55</f>
        <v>0</v>
      </c>
      <c r="AR32" s="9">
        <f>[9]Jul!$C$50</f>
        <v>0</v>
      </c>
      <c r="AS32" s="9">
        <f>[9]Jul!$C$51</f>
        <v>0</v>
      </c>
      <c r="AT32" s="11">
        <f>[9]Jul!$C$49</f>
        <v>0</v>
      </c>
      <c r="AU32" s="12">
        <f t="shared" si="0"/>
        <v>0</v>
      </c>
    </row>
    <row r="33" spans="1:47" x14ac:dyDescent="0.25">
      <c r="A33" s="2"/>
      <c r="B33" s="2" t="s">
        <v>21</v>
      </c>
      <c r="C33" s="2">
        <f>[9]Jul!$AF$4</f>
        <v>0</v>
      </c>
      <c r="D33" s="2">
        <f>[9]Jul!$H$4</f>
        <v>1</v>
      </c>
      <c r="E33" s="2">
        <f>[9]Jul!$J$4</f>
        <v>0</v>
      </c>
      <c r="F33" s="2">
        <f>[9]Jul!$I$4</f>
        <v>1</v>
      </c>
      <c r="G33" s="2">
        <f>[9]Jul!$AG$4</f>
        <v>0</v>
      </c>
      <c r="H33" s="2">
        <f>[9]Jul!$L$4</f>
        <v>0</v>
      </c>
      <c r="I33" s="2">
        <f>[9]Jul!$K$4</f>
        <v>0</v>
      </c>
      <c r="J33" s="2">
        <f>[9]Jul!$AT$4</f>
        <v>0</v>
      </c>
      <c r="K33" s="2">
        <f>[9]Jul!$AH$4</f>
        <v>0</v>
      </c>
      <c r="L33" s="2">
        <f>[9]Jul!$M$4</f>
        <v>0</v>
      </c>
      <c r="M33" s="2">
        <f>[9]Jul!$AO$4</f>
        <v>0</v>
      </c>
      <c r="N33" s="2">
        <f>[9]Jul!$AI$4</f>
        <v>0</v>
      </c>
      <c r="O33" s="2">
        <f>[9]Jul!$O$4</f>
        <v>0</v>
      </c>
      <c r="P33" s="2">
        <f>[9]Jul!$P$4</f>
        <v>0</v>
      </c>
      <c r="Q33" s="2">
        <f>[9]Jul!$N$4</f>
        <v>0</v>
      </c>
      <c r="R33" s="2">
        <f>[9]Jul!$AK$4</f>
        <v>0</v>
      </c>
      <c r="S33" s="2">
        <f>SUM([9]Jul!$V$4:$W$4)</f>
        <v>0</v>
      </c>
      <c r="T33" s="2">
        <f>[9]Jul!$AL$4</f>
        <v>0</v>
      </c>
      <c r="U33" s="2">
        <f>[9]Jul!$AM$4</f>
        <v>0</v>
      </c>
      <c r="V33" s="2">
        <f>[9]Jul!$AN$4</f>
        <v>0</v>
      </c>
      <c r="W33" s="2">
        <f>[9]Jul!$Y$4</f>
        <v>2</v>
      </c>
      <c r="X33" s="2">
        <f>[9]Jul!$Z$4</f>
        <v>0</v>
      </c>
      <c r="Y33" s="2">
        <f>SUM([9]Jul!$AA$4:$AB$4)</f>
        <v>0</v>
      </c>
      <c r="Z33" s="2">
        <f>[9]Jul!$AD$4</f>
        <v>0</v>
      </c>
      <c r="AA33" s="2">
        <f>SUM([9]Jul!$AC$4,[9]Jul!$AE$4)</f>
        <v>0</v>
      </c>
      <c r="AB33" s="2">
        <f>[9]Jul!$AJ$4</f>
        <v>0</v>
      </c>
      <c r="AC33" s="2">
        <f>[9]Jul!$AR$4</f>
        <v>0</v>
      </c>
      <c r="AD33" s="2">
        <f>[9]Jul!$AP$4</f>
        <v>0</v>
      </c>
      <c r="AE33" s="2">
        <f>[9]Jul!$AQ$4</f>
        <v>0</v>
      </c>
      <c r="AF33" s="2">
        <f>[9]Jul!$U$4</f>
        <v>0</v>
      </c>
      <c r="AG33" s="2">
        <f>[9]Jul!$AY$4</f>
        <v>0</v>
      </c>
      <c r="AH33" s="2">
        <f>[9]Jul!$AS$4</f>
        <v>0</v>
      </c>
      <c r="AI33" s="2">
        <f>[9]Jul!$AU$4</f>
        <v>0</v>
      </c>
      <c r="AJ33" s="2">
        <f>[9]Jul!$Q$4</f>
        <v>0</v>
      </c>
      <c r="AK33" s="2">
        <f>[9]Jul!$AZ$4</f>
        <v>0</v>
      </c>
      <c r="AL33" s="2">
        <f>[9]Jul!$X$4</f>
        <v>0</v>
      </c>
      <c r="AM33" s="2">
        <f>[9]Jul!$R$4</f>
        <v>0</v>
      </c>
      <c r="AN33" s="2">
        <f>[9]Jul!$T$4</f>
        <v>0</v>
      </c>
      <c r="AO33" s="2">
        <f>[9]Jul!$S$4</f>
        <v>0</v>
      </c>
      <c r="AP33" s="2">
        <f>[9]Jul!$BA$4</f>
        <v>0</v>
      </c>
      <c r="AQ33" s="13">
        <f>[9]Jul!$BB$4</f>
        <v>0</v>
      </c>
      <c r="AR33" s="2">
        <f>[9]Jul!$AW$4</f>
        <v>0</v>
      </c>
      <c r="AS33" s="2">
        <f>[9]Jul!$AX$4</f>
        <v>0</v>
      </c>
      <c r="AT33" s="14">
        <f>[9]Jul!$AV$4</f>
        <v>0</v>
      </c>
      <c r="AU33" s="15">
        <f t="shared" si="0"/>
        <v>4</v>
      </c>
    </row>
    <row r="34" spans="1:47" x14ac:dyDescent="0.25">
      <c r="A34" s="9" t="s">
        <v>61</v>
      </c>
      <c r="B34" s="9" t="s">
        <v>20</v>
      </c>
      <c r="C34" s="9">
        <f>[3]Jul!$D$38</f>
        <v>0</v>
      </c>
      <c r="D34" s="9">
        <f>[3]Jul!$D$14</f>
        <v>0</v>
      </c>
      <c r="E34" s="9">
        <f>[3]Jul!$D$16</f>
        <v>0</v>
      </c>
      <c r="F34" s="9">
        <f>[3]Jul!$D$15</f>
        <v>0</v>
      </c>
      <c r="G34" s="9">
        <f>[3]Jul!$D$39</f>
        <v>0</v>
      </c>
      <c r="H34" s="9">
        <f>[3]Jul!$D$18</f>
        <v>0</v>
      </c>
      <c r="I34" s="9">
        <f>[3]Jul!$D$17</f>
        <v>0</v>
      </c>
      <c r="J34" s="9">
        <f>[3]Jul!$D$52</f>
        <v>0</v>
      </c>
      <c r="K34" s="9">
        <f>[3]Jul!$D$40</f>
        <v>0</v>
      </c>
      <c r="L34" s="9">
        <f>[3]Jul!$D$19</f>
        <v>0</v>
      </c>
      <c r="M34" s="9">
        <f>[3]Jul!$D$47</f>
        <v>0</v>
      </c>
      <c r="N34" s="9">
        <f>[3]Jul!$D$41</f>
        <v>0</v>
      </c>
      <c r="O34" s="9">
        <f>[3]Jul!$D$21</f>
        <v>0</v>
      </c>
      <c r="P34" s="9">
        <f>[3]Jul!$D$22</f>
        <v>0</v>
      </c>
      <c r="Q34" s="9">
        <f>[3]Jul!$D$20</f>
        <v>0</v>
      </c>
      <c r="R34" s="9">
        <f>[3]Jul!$D$43</f>
        <v>0</v>
      </c>
      <c r="S34" s="9">
        <f>SUM([3]Jul!$D$28:$D$29)</f>
        <v>0</v>
      </c>
      <c r="T34" s="9">
        <f>[3]Jul!$D$44</f>
        <v>0</v>
      </c>
      <c r="U34" s="9">
        <f>[3]Jul!$D$45</f>
        <v>0</v>
      </c>
      <c r="V34" s="9">
        <f>[3]Jul!$D$46</f>
        <v>0</v>
      </c>
      <c r="W34" s="9">
        <f>[3]Jul!$D$31</f>
        <v>0</v>
      </c>
      <c r="X34" s="9">
        <f>[3]Jul!$D$32</f>
        <v>0</v>
      </c>
      <c r="Y34" s="9">
        <f>SUM([3]Jul!$D$33:$D$34)</f>
        <v>0</v>
      </c>
      <c r="Z34" s="9">
        <f>[3]Jul!$D$36</f>
        <v>0</v>
      </c>
      <c r="AA34" s="9">
        <f>SUM([3]Jul!$D$35,[3]Jul!$D$37)</f>
        <v>0</v>
      </c>
      <c r="AB34" s="9">
        <f>[3]Jul!$D$42</f>
        <v>0</v>
      </c>
      <c r="AC34" s="9">
        <f>[3]Jul!$D$50</f>
        <v>0</v>
      </c>
      <c r="AD34" s="9">
        <f>[3]Jul!$D$48</f>
        <v>0</v>
      </c>
      <c r="AE34" s="9">
        <f>[3]Jul!$D$49</f>
        <v>0</v>
      </c>
      <c r="AF34" s="9">
        <f>[3]Jul!$D$27</f>
        <v>0</v>
      </c>
      <c r="AG34" s="9">
        <f>[3]Jul!$D$57</f>
        <v>0</v>
      </c>
      <c r="AH34" s="9">
        <f>[3]Jul!$D$51</f>
        <v>0</v>
      </c>
      <c r="AI34" s="9">
        <f>[3]Jul!$D$53</f>
        <v>0</v>
      </c>
      <c r="AJ34" s="9">
        <f>[3]Jul!$D$23</f>
        <v>0</v>
      </c>
      <c r="AK34" s="9">
        <f>[3]Jul!$D$58</f>
        <v>0</v>
      </c>
      <c r="AL34" s="9">
        <f>[3]Jul!$D$30</f>
        <v>0</v>
      </c>
      <c r="AM34" s="9">
        <f>[3]Jul!$D$24</f>
        <v>0</v>
      </c>
      <c r="AN34" s="9">
        <f>[3]Jul!$D$26</f>
        <v>0</v>
      </c>
      <c r="AO34" s="9">
        <f>[3]Jul!$D$25</f>
        <v>0</v>
      </c>
      <c r="AP34" s="9">
        <f>[3]Jul!$D$59</f>
        <v>0</v>
      </c>
      <c r="AQ34" s="10">
        <f>[3]Jul!$D$60</f>
        <v>0</v>
      </c>
      <c r="AR34" s="9">
        <f>[3]Jul!$D$55</f>
        <v>0</v>
      </c>
      <c r="AS34" s="9">
        <f>[3]Jul!$D$56</f>
        <v>0</v>
      </c>
      <c r="AT34" s="11">
        <f>[3]Jul!$D$54</f>
        <v>0</v>
      </c>
      <c r="AU34" s="12">
        <f t="shared" si="0"/>
        <v>0</v>
      </c>
    </row>
    <row r="35" spans="1:47" x14ac:dyDescent="0.25">
      <c r="A35" s="2"/>
      <c r="B35" s="2" t="s">
        <v>21</v>
      </c>
      <c r="C35" s="2">
        <f>[3]Jul!$AK$5</f>
        <v>0</v>
      </c>
      <c r="D35" s="2">
        <f>[3]Jul!$M$5</f>
        <v>0</v>
      </c>
      <c r="E35" s="2">
        <f>[3]Jul!$O$5</f>
        <v>1</v>
      </c>
      <c r="F35" s="2">
        <f>[3]Jul!$N$5</f>
        <v>1</v>
      </c>
      <c r="G35" s="2">
        <f>[3]Jul!$AL$5</f>
        <v>0</v>
      </c>
      <c r="H35" s="2">
        <f>[3]Jul!$Q$5</f>
        <v>0</v>
      </c>
      <c r="I35" s="2">
        <f>[3]Jul!$P$5</f>
        <v>0</v>
      </c>
      <c r="J35" s="2">
        <f>[3]Jul!$AY$5</f>
        <v>0</v>
      </c>
      <c r="K35" s="2">
        <f>[3]Jul!$AM$5</f>
        <v>1</v>
      </c>
      <c r="L35" s="2">
        <f>[3]Jul!$R$5</f>
        <v>0</v>
      </c>
      <c r="M35" s="2">
        <f>[3]Jul!$AT$5</f>
        <v>0</v>
      </c>
      <c r="N35" s="2">
        <f>[3]Jul!$AN$5</f>
        <v>0</v>
      </c>
      <c r="O35" s="2">
        <f>[3]Jul!$T$5</f>
        <v>0</v>
      </c>
      <c r="P35" s="2">
        <f>[3]Jul!$U$5</f>
        <v>0</v>
      </c>
      <c r="Q35" s="2">
        <f>[3]Jul!$S$5</f>
        <v>0</v>
      </c>
      <c r="R35" s="2">
        <f>[3]Jul!$AP$5</f>
        <v>0</v>
      </c>
      <c r="S35" s="2">
        <f>SUM([3]Jul!$AA$5:$AB$5)</f>
        <v>0</v>
      </c>
      <c r="T35" s="2">
        <f>[3]Jul!$AQ$5</f>
        <v>0</v>
      </c>
      <c r="U35" s="2">
        <f>[3]Jul!$AR$5</f>
        <v>0</v>
      </c>
      <c r="V35" s="2">
        <f>[3]Jul!$AS$5</f>
        <v>0</v>
      </c>
      <c r="W35" s="2">
        <f>[3]Jul!$AD$5</f>
        <v>5</v>
      </c>
      <c r="X35" s="2">
        <f>[3]Jul!$AE$5</f>
        <v>0</v>
      </c>
      <c r="Y35" s="2">
        <f>SUM([3]Jul!$AF$5:$AG$5)</f>
        <v>0</v>
      </c>
      <c r="Z35" s="2">
        <f>[3]Jul!$AI$5</f>
        <v>0</v>
      </c>
      <c r="AA35" s="2">
        <f>SUM([3]Jul!$AH$5,[3]Jul!$AJ$5)</f>
        <v>0</v>
      </c>
      <c r="AB35" s="2">
        <f>[3]Jul!$AO$5</f>
        <v>0</v>
      </c>
      <c r="AC35" s="2">
        <f>[3]Jul!$AW$5</f>
        <v>0</v>
      </c>
      <c r="AD35" s="2">
        <f>[3]Jul!$AU$5</f>
        <v>0</v>
      </c>
      <c r="AE35" s="2">
        <f>[3]Jul!$AV$5</f>
        <v>0</v>
      </c>
      <c r="AF35" s="2">
        <f>[3]Jul!$Z$5</f>
        <v>1</v>
      </c>
      <c r="AG35" s="2">
        <f>[3]Jul!$BD$5</f>
        <v>0</v>
      </c>
      <c r="AH35" s="2">
        <f>[3]Jul!$AX$5</f>
        <v>0</v>
      </c>
      <c r="AI35" s="2">
        <f>[3]Jul!$AZ$5</f>
        <v>0</v>
      </c>
      <c r="AJ35" s="2">
        <f>[3]Jul!$V$5</f>
        <v>0</v>
      </c>
      <c r="AK35" s="2">
        <f>[3]Jul!$BE$5</f>
        <v>0</v>
      </c>
      <c r="AL35" s="2">
        <f>[3]Jul!$AC$5</f>
        <v>0</v>
      </c>
      <c r="AM35" s="2">
        <f>[3]Jul!$W$5</f>
        <v>0</v>
      </c>
      <c r="AN35" s="2">
        <f>[3]Jul!$Y$5</f>
        <v>0</v>
      </c>
      <c r="AO35" s="2">
        <f>[3]Jul!$X$5</f>
        <v>0</v>
      </c>
      <c r="AP35" s="2">
        <f>[3]Jul!$BF$5</f>
        <v>0</v>
      </c>
      <c r="AQ35" s="13">
        <f>[3]Jul!$BG$5</f>
        <v>0</v>
      </c>
      <c r="AR35" s="2">
        <f>[3]Jul!$BB$5</f>
        <v>0</v>
      </c>
      <c r="AS35" s="2">
        <f>[3]Jul!$BC$5</f>
        <v>0</v>
      </c>
      <c r="AT35" s="14">
        <f>[3]Jul!$BA$5</f>
        <v>0</v>
      </c>
      <c r="AU35" s="15">
        <f t="shared" si="0"/>
        <v>9</v>
      </c>
    </row>
    <row r="36" spans="1:47" x14ac:dyDescent="0.25">
      <c r="A36" s="9" t="s">
        <v>62</v>
      </c>
      <c r="B36" s="9" t="s">
        <v>20</v>
      </c>
      <c r="C36" s="19">
        <f>[8]Jul!$D$38</f>
        <v>0</v>
      </c>
      <c r="D36" s="19">
        <f>[8]Jul!$D$14</f>
        <v>0</v>
      </c>
      <c r="E36" s="19">
        <f>[8]Jul!$D$16</f>
        <v>0</v>
      </c>
      <c r="F36" s="19">
        <f>[8]Jul!$D$15</f>
        <v>0</v>
      </c>
      <c r="G36" s="19">
        <f>[8]Jul!$D$39</f>
        <v>0</v>
      </c>
      <c r="H36" s="19">
        <f>[8]Jul!$D$18</f>
        <v>0</v>
      </c>
      <c r="I36" s="19">
        <f>[8]Jul!$D$17</f>
        <v>0</v>
      </c>
      <c r="J36" s="19">
        <f>[8]Jul!$D$52</f>
        <v>0</v>
      </c>
      <c r="K36" s="19">
        <f>[8]Jul!$D$40</f>
        <v>0</v>
      </c>
      <c r="L36" s="19">
        <f>[8]Jul!$D$19</f>
        <v>0</v>
      </c>
      <c r="M36" s="19">
        <f>[8]Jul!$D$47</f>
        <v>0</v>
      </c>
      <c r="N36" s="19">
        <f>[8]Jul!$D$41</f>
        <v>0</v>
      </c>
      <c r="O36" s="19">
        <f>[8]Jul!$D$21</f>
        <v>0</v>
      </c>
      <c r="P36" s="19">
        <f>[8]Jul!$D$22</f>
        <v>0</v>
      </c>
      <c r="Q36" s="19">
        <f>[8]Jul!$D$20</f>
        <v>0</v>
      </c>
      <c r="R36" s="19">
        <f>[8]Jul!$D$43</f>
        <v>0</v>
      </c>
      <c r="S36" s="19">
        <f>SUM([8]Jul!$D$28:$D$29)</f>
        <v>0</v>
      </c>
      <c r="T36" s="19">
        <f>[8]Jul!$D$44</f>
        <v>0</v>
      </c>
      <c r="U36" s="19">
        <f>[8]Jul!$D$45</f>
        <v>0</v>
      </c>
      <c r="V36" s="19">
        <f>[8]Jul!$D$46</f>
        <v>0</v>
      </c>
      <c r="W36" s="19">
        <f>[8]Jul!$D$31</f>
        <v>1</v>
      </c>
      <c r="X36" s="19">
        <f>[8]Jul!$D$32</f>
        <v>0</v>
      </c>
      <c r="Y36" s="19">
        <f>SUM([8]Jul!$D$33:$D$34)</f>
        <v>0</v>
      </c>
      <c r="Z36" s="19">
        <f>[8]Jul!$D$36</f>
        <v>0</v>
      </c>
      <c r="AA36" s="19">
        <f>SUM([8]Jul!$D$35,[8]Jul!$D$37)</f>
        <v>0</v>
      </c>
      <c r="AB36" s="19">
        <f>[8]Jul!$D$42</f>
        <v>1</v>
      </c>
      <c r="AC36" s="19">
        <f>[8]Jul!$D$50</f>
        <v>0</v>
      </c>
      <c r="AD36" s="19">
        <f>[8]Jul!$D$48</f>
        <v>0</v>
      </c>
      <c r="AE36" s="19">
        <f>[8]Jul!$D$49</f>
        <v>0</v>
      </c>
      <c r="AF36" s="19">
        <f>[8]Jul!$D$27</f>
        <v>0</v>
      </c>
      <c r="AG36" s="19">
        <f>[8]Jul!$D$57</f>
        <v>0</v>
      </c>
      <c r="AH36" s="19">
        <f>[8]Jul!$D$51</f>
        <v>0</v>
      </c>
      <c r="AI36" s="19">
        <f>[8]Jul!$D$53</f>
        <v>0</v>
      </c>
      <c r="AJ36" s="19">
        <f>[8]Jul!$D$23</f>
        <v>0</v>
      </c>
      <c r="AK36" s="19">
        <f>[8]Jul!$D$58</f>
        <v>0</v>
      </c>
      <c r="AL36" s="19">
        <f>[8]Jul!$D$30</f>
        <v>0</v>
      </c>
      <c r="AM36" s="19">
        <f>[8]Jul!$D$24</f>
        <v>0</v>
      </c>
      <c r="AN36" s="19">
        <f>[8]Jul!$D$26</f>
        <v>0</v>
      </c>
      <c r="AO36" s="19">
        <f>[8]Jul!$D$25</f>
        <v>0</v>
      </c>
      <c r="AP36" s="19">
        <f>[8]Jul!$D$59</f>
        <v>0</v>
      </c>
      <c r="AQ36" s="29">
        <f>[8]Jul!$D$60</f>
        <v>1</v>
      </c>
      <c r="AR36" s="19">
        <f>[8]Jul!$D$55</f>
        <v>0</v>
      </c>
      <c r="AS36" s="19">
        <f>[8]Jul!$D$56</f>
        <v>0</v>
      </c>
      <c r="AT36" s="38">
        <f>[8]Jul!$D$54</f>
        <v>0</v>
      </c>
      <c r="AU36" s="12">
        <f t="shared" si="0"/>
        <v>3</v>
      </c>
    </row>
    <row r="37" spans="1:47" x14ac:dyDescent="0.25">
      <c r="A37" s="18"/>
      <c r="B37" s="18" t="s">
        <v>21</v>
      </c>
      <c r="C37" s="2">
        <f>[8]Jul!$AK$5</f>
        <v>0</v>
      </c>
      <c r="D37" s="2">
        <f>[8]Jul!$M$5</f>
        <v>0</v>
      </c>
      <c r="E37" s="2">
        <f>[8]Jul!$O$5</f>
        <v>0</v>
      </c>
      <c r="F37" s="2">
        <f>[8]Jul!$N$5</f>
        <v>0</v>
      </c>
      <c r="G37" s="2">
        <f>[8]Jul!$AL$5</f>
        <v>0</v>
      </c>
      <c r="H37" s="2">
        <f>[8]Jul!$Q$5</f>
        <v>2</v>
      </c>
      <c r="I37" s="2">
        <f>[8]Jul!$P$5</f>
        <v>0</v>
      </c>
      <c r="J37" s="2">
        <f>[8]Jul!$AY$5</f>
        <v>0</v>
      </c>
      <c r="K37" s="2">
        <f>[8]Jul!$AM$5</f>
        <v>0</v>
      </c>
      <c r="L37" s="2">
        <f>[8]Jul!$R$5</f>
        <v>0</v>
      </c>
      <c r="M37" s="2">
        <f>[8]Jul!$AT$5</f>
        <v>0</v>
      </c>
      <c r="N37" s="2">
        <f>[8]Jul!$AN$5</f>
        <v>0</v>
      </c>
      <c r="O37" s="2">
        <f>[8]Jul!$T$5</f>
        <v>0</v>
      </c>
      <c r="P37" s="2">
        <f>[8]Jul!$U$5</f>
        <v>0</v>
      </c>
      <c r="Q37" s="2">
        <f>[8]Jul!$S$5</f>
        <v>0</v>
      </c>
      <c r="R37" s="2">
        <f>[8]Jul!$AP$5</f>
        <v>0</v>
      </c>
      <c r="S37" s="2">
        <f>SUM([8]Jul!$AA$5:$AB$5)</f>
        <v>0</v>
      </c>
      <c r="T37" s="2">
        <f>[8]Jul!$AQ$5</f>
        <v>0</v>
      </c>
      <c r="U37" s="2">
        <f>[8]Jul!$AR$5</f>
        <v>0</v>
      </c>
      <c r="V37" s="2">
        <f>[8]Jul!$AS$5</f>
        <v>0</v>
      </c>
      <c r="W37" s="2">
        <f>[8]Jul!$AD$5</f>
        <v>3</v>
      </c>
      <c r="X37" s="2">
        <f>[8]Jul!$AE$5</f>
        <v>0</v>
      </c>
      <c r="Y37" s="2">
        <f>SUM([8]Jul!$AF$5:$AG$5)</f>
        <v>0</v>
      </c>
      <c r="Z37" s="2">
        <f>[8]Jul!$AI$5</f>
        <v>0</v>
      </c>
      <c r="AA37" s="2">
        <f>SUM([8]Jul!$AH$5,[8]Jul!$AJ$5)</f>
        <v>0</v>
      </c>
      <c r="AB37" s="2">
        <f>[8]Jul!$AO$5</f>
        <v>0</v>
      </c>
      <c r="AC37" s="2">
        <f>[8]Jul!$AW$5</f>
        <v>0</v>
      </c>
      <c r="AD37" s="2">
        <f>[8]Jul!$AU$5</f>
        <v>0</v>
      </c>
      <c r="AE37" s="2">
        <f>[8]Jul!$AV$5</f>
        <v>0</v>
      </c>
      <c r="AF37" s="2">
        <f>[8]Jul!$Z$5</f>
        <v>1</v>
      </c>
      <c r="AG37" s="2">
        <f>[8]Jul!$BD$5</f>
        <v>0</v>
      </c>
      <c r="AH37" s="2">
        <f>[8]Jul!$AX$5</f>
        <v>0</v>
      </c>
      <c r="AI37" s="2">
        <f>[8]Jul!$AZ$5</f>
        <v>0</v>
      </c>
      <c r="AJ37" s="2">
        <f>[8]Jul!$V$5</f>
        <v>0</v>
      </c>
      <c r="AK37" s="2">
        <f>[8]Jul!$BE$5</f>
        <v>0</v>
      </c>
      <c r="AL37" s="2">
        <f>[8]Jul!$AC$5</f>
        <v>0</v>
      </c>
      <c r="AM37" s="2">
        <f>[8]Jul!$W$5</f>
        <v>0</v>
      </c>
      <c r="AN37" s="2">
        <f>[8]Jul!$Y$5</f>
        <v>0</v>
      </c>
      <c r="AO37" s="2">
        <f>[8]Jul!$X$5</f>
        <v>0</v>
      </c>
      <c r="AP37" s="2">
        <f>[8]Jul!$BF$5</f>
        <v>0</v>
      </c>
      <c r="AQ37" s="13">
        <f>[8]Jul!$BG$5</f>
        <v>0</v>
      </c>
      <c r="AR37" s="2">
        <f>[8]Jul!$BB$5</f>
        <v>0</v>
      </c>
      <c r="AS37" s="2">
        <f>[8]Jul!$BC$5</f>
        <v>0</v>
      </c>
      <c r="AT37" s="14">
        <f>[8]Jul!$BA$5</f>
        <v>0</v>
      </c>
      <c r="AU37" s="15">
        <f t="shared" si="0"/>
        <v>6</v>
      </c>
    </row>
    <row r="38" spans="1:47" x14ac:dyDescent="0.25">
      <c r="A38" s="9" t="s">
        <v>63</v>
      </c>
      <c r="B38" s="9" t="s">
        <v>20</v>
      </c>
      <c r="C38" s="9">
        <f>[10]Jul!$B$8</f>
        <v>0</v>
      </c>
      <c r="D38" s="9">
        <f>[10]Jul!$B$9</f>
        <v>0</v>
      </c>
      <c r="E38" s="9">
        <f>[10]Jul!$B$10</f>
        <v>0</v>
      </c>
      <c r="F38" s="9">
        <f>[10]Jul!$B$11</f>
        <v>0</v>
      </c>
      <c r="G38" s="9">
        <f>[10]Jul!$B$12</f>
        <v>0</v>
      </c>
      <c r="H38" s="9">
        <f>[10]Jul!$B$13</f>
        <v>0</v>
      </c>
      <c r="I38" s="9">
        <f>[10]Jul!$B$14</f>
        <v>0</v>
      </c>
      <c r="J38" s="9">
        <f>[10]Jul!$B$15</f>
        <v>0</v>
      </c>
      <c r="K38" s="9">
        <f>[10]Jul!$B$16</f>
        <v>0</v>
      </c>
      <c r="L38" s="9">
        <f>[10]Jul!$B$17</f>
        <v>0</v>
      </c>
      <c r="M38" s="9">
        <f>[10]Jul!$B$18</f>
        <v>0</v>
      </c>
      <c r="N38" s="9">
        <f>[10]Jul!$B$19</f>
        <v>0</v>
      </c>
      <c r="O38" s="9">
        <f>[10]Jul!$B$20</f>
        <v>0</v>
      </c>
      <c r="P38" s="9">
        <f>[10]Jul!$B$21</f>
        <v>0</v>
      </c>
      <c r="Q38" s="9">
        <f>[10]Jul!$B$22</f>
        <v>0</v>
      </c>
      <c r="R38" s="9">
        <f>[10]Jul!$B$23</f>
        <v>0</v>
      </c>
      <c r="S38" s="9">
        <f>[10]Jul!$B$24</f>
        <v>0</v>
      </c>
      <c r="T38" s="9">
        <f>[10]Jul!$B$25</f>
        <v>0</v>
      </c>
      <c r="U38" s="9">
        <f>[10]Jul!$B$26</f>
        <v>0</v>
      </c>
      <c r="V38" s="9">
        <f>[10]Jul!$B$27</f>
        <v>0</v>
      </c>
      <c r="W38" s="9">
        <f>[10]Jul!$B$28</f>
        <v>0</v>
      </c>
      <c r="X38" s="9">
        <f>[10]Jul!$B$29</f>
        <v>0</v>
      </c>
      <c r="Y38" s="9">
        <f>[10]Jul!$B$30</f>
        <v>0</v>
      </c>
      <c r="Z38" s="9">
        <f>[10]Jul!$B$31</f>
        <v>0</v>
      </c>
      <c r="AA38" s="9">
        <f>[10]Jul!$B$32</f>
        <v>0</v>
      </c>
      <c r="AB38" s="9">
        <f>[10]Jul!$B$33</f>
        <v>0</v>
      </c>
      <c r="AC38" s="9">
        <f>[10]Jul!$B$34</f>
        <v>0</v>
      </c>
      <c r="AD38" s="9">
        <f>[10]Jul!$B$35</f>
        <v>0</v>
      </c>
      <c r="AE38" s="9">
        <f>[10]Jul!$B$36</f>
        <v>0</v>
      </c>
      <c r="AF38" s="9">
        <f>[10]Jul!$B$37</f>
        <v>0</v>
      </c>
      <c r="AG38" s="9">
        <f>[10]Jul!$B$38</f>
        <v>0</v>
      </c>
      <c r="AH38" s="9">
        <f>[10]Jul!$B$39</f>
        <v>0</v>
      </c>
      <c r="AI38" s="9">
        <f>[10]Jul!$B$40</f>
        <v>0</v>
      </c>
      <c r="AJ38" s="9">
        <f>[10]Jul!$B$41</f>
        <v>0</v>
      </c>
      <c r="AK38" s="9">
        <f>[10]Jul!$B$42</f>
        <v>0</v>
      </c>
      <c r="AL38" s="9">
        <f>[10]Jul!$B$43</f>
        <v>0</v>
      </c>
      <c r="AM38" s="9">
        <f>[10]Jul!$B$44</f>
        <v>0</v>
      </c>
      <c r="AN38" s="9">
        <f>[10]Jul!$B$45</f>
        <v>0</v>
      </c>
      <c r="AO38" s="9">
        <f>[10]Jul!$B$46</f>
        <v>0</v>
      </c>
      <c r="AP38" s="9">
        <f>[10]Jul!$B$47</f>
        <v>0</v>
      </c>
      <c r="AQ38" s="10">
        <f>[10]Jul!$B$48</f>
        <v>0</v>
      </c>
      <c r="AR38" s="9">
        <f>[10]Jul!$B$49</f>
        <v>0</v>
      </c>
      <c r="AS38" s="9">
        <f>[10]Jul!$B$50</f>
        <v>0</v>
      </c>
      <c r="AT38" s="11">
        <f>[10]Jul!$B$51</f>
        <v>0</v>
      </c>
      <c r="AU38" s="12">
        <f t="shared" si="0"/>
        <v>0</v>
      </c>
    </row>
    <row r="39" spans="1:47" x14ac:dyDescent="0.25">
      <c r="A39" s="2"/>
      <c r="B39" s="2" t="s">
        <v>21</v>
      </c>
      <c r="C39" s="2">
        <f>[10]Jul!$G$3</f>
        <v>0</v>
      </c>
      <c r="D39" s="2">
        <f>[10]Jul!$H$3</f>
        <v>0</v>
      </c>
      <c r="E39" s="2">
        <f>[10]Jul!$I$3</f>
        <v>0</v>
      </c>
      <c r="F39" s="2">
        <f>[10]Jul!$J$3</f>
        <v>0</v>
      </c>
      <c r="G39" s="2">
        <f>[10]Jul!$K$3</f>
        <v>0</v>
      </c>
      <c r="H39" s="2">
        <f>[10]Jul!$L$3</f>
        <v>0</v>
      </c>
      <c r="I39" s="2">
        <f>[10]Jul!$M$3</f>
        <v>0</v>
      </c>
      <c r="J39" s="2">
        <f>[10]Jul!$N$3</f>
        <v>0</v>
      </c>
      <c r="K39" s="2">
        <f>[10]Jul!$O$3</f>
        <v>0</v>
      </c>
      <c r="L39" s="2">
        <f>[10]Jul!$P$3</f>
        <v>0</v>
      </c>
      <c r="M39" s="2">
        <f>[10]Jul!$Q$3</f>
        <v>0</v>
      </c>
      <c r="N39" s="2">
        <f>[10]Jul!$R$3</f>
        <v>0</v>
      </c>
      <c r="O39" s="2">
        <f>[10]Jul!$S$3</f>
        <v>0</v>
      </c>
      <c r="P39" s="2">
        <f>[10]Jul!$T$3</f>
        <v>0</v>
      </c>
      <c r="Q39" s="2">
        <f>[10]Jul!$U$3</f>
        <v>0</v>
      </c>
      <c r="R39" s="2">
        <f>[10]Jul!$V$3</f>
        <v>0</v>
      </c>
      <c r="S39" s="2">
        <f>[10]Jul!$W$3</f>
        <v>0</v>
      </c>
      <c r="T39" s="2">
        <f>[10]Jul!$X$3</f>
        <v>0</v>
      </c>
      <c r="U39" s="2">
        <f>[10]Jul!$Y$3</f>
        <v>0</v>
      </c>
      <c r="V39" s="2">
        <f>[10]Jul!$Z$3</f>
        <v>0</v>
      </c>
      <c r="W39" s="2">
        <f>[10]Jul!$AA$3</f>
        <v>0</v>
      </c>
      <c r="X39" s="2">
        <f>[10]Jul!$AB$3</f>
        <v>0</v>
      </c>
      <c r="Y39" s="2">
        <f>[10]Jul!$AC$3</f>
        <v>0</v>
      </c>
      <c r="Z39" s="2">
        <f>[10]Jul!$AD$3</f>
        <v>0</v>
      </c>
      <c r="AA39" s="2">
        <f>[10]Jul!$AE$3</f>
        <v>0</v>
      </c>
      <c r="AB39" s="2">
        <f>[10]Jul!$AF$3</f>
        <v>0</v>
      </c>
      <c r="AC39" s="2">
        <f>[10]Jul!$AG$3</f>
        <v>0</v>
      </c>
      <c r="AD39" s="2">
        <f>[10]Jul!$AH$3</f>
        <v>0</v>
      </c>
      <c r="AE39" s="2">
        <f>[10]Jul!$AI$3</f>
        <v>0</v>
      </c>
      <c r="AF39" s="2">
        <f>[10]Jul!$AJ$3</f>
        <v>0</v>
      </c>
      <c r="AG39" s="2">
        <f>[10]Jul!$AK$3</f>
        <v>0</v>
      </c>
      <c r="AH39" s="2">
        <f>[10]Jul!$AL$3</f>
        <v>0</v>
      </c>
      <c r="AI39" s="2">
        <f>[10]Jul!$AM$3</f>
        <v>0</v>
      </c>
      <c r="AJ39" s="2">
        <f>[10]Jul!$AN$3</f>
        <v>0</v>
      </c>
      <c r="AK39" s="2">
        <f>[10]Jul!$AO$3</f>
        <v>0</v>
      </c>
      <c r="AL39" s="2">
        <f>[10]Jul!$AP$3</f>
        <v>0</v>
      </c>
      <c r="AM39" s="2">
        <f>[10]Jul!$AQ$3</f>
        <v>0</v>
      </c>
      <c r="AN39" s="2">
        <f>[10]Jul!$AR$3</f>
        <v>0</v>
      </c>
      <c r="AO39" s="2">
        <f>[10]Jul!$AS$3</f>
        <v>0</v>
      </c>
      <c r="AP39" s="2">
        <f>[10]Jul!$AT$3</f>
        <v>0</v>
      </c>
      <c r="AQ39" s="13">
        <f>[10]Jul!$AU$3</f>
        <v>0</v>
      </c>
      <c r="AR39" s="2">
        <f>[10]Jul!$AV$3</f>
        <v>0</v>
      </c>
      <c r="AS39" s="2">
        <f>[10]Jul!$AW$3</f>
        <v>0</v>
      </c>
      <c r="AT39" s="14">
        <f>[10]Jul!$AX$3</f>
        <v>0</v>
      </c>
      <c r="AU39" s="15">
        <f t="shared" si="0"/>
        <v>0</v>
      </c>
    </row>
    <row r="40" spans="1:47" x14ac:dyDescent="0.25">
      <c r="A40" s="19" t="s">
        <v>151</v>
      </c>
      <c r="B40" s="19" t="s">
        <v>20</v>
      </c>
      <c r="C40" s="9">
        <f>[1]Jul!$C$34</f>
        <v>0</v>
      </c>
      <c r="D40" s="9">
        <f>[1]Jul!$C$10</f>
        <v>0</v>
      </c>
      <c r="E40" s="9">
        <f>[1]Jul!$C$12</f>
        <v>0</v>
      </c>
      <c r="F40" s="9">
        <f>[1]Jul!$C$11</f>
        <v>0</v>
      </c>
      <c r="G40" s="9">
        <f>[1]Jul!$C$35</f>
        <v>0</v>
      </c>
      <c r="H40" s="9">
        <f>[1]Jul!$C$14</f>
        <v>0</v>
      </c>
      <c r="I40" s="9">
        <f>[1]Jul!$C$13</f>
        <v>0</v>
      </c>
      <c r="J40" s="9">
        <f>[1]Jul!$C$48</f>
        <v>0</v>
      </c>
      <c r="K40" s="9">
        <f>[1]Jul!$C$36</f>
        <v>0</v>
      </c>
      <c r="L40" s="9">
        <f>[1]Jul!$C$15</f>
        <v>0</v>
      </c>
      <c r="M40" s="9">
        <f>[1]Jul!$C$43</f>
        <v>0</v>
      </c>
      <c r="N40" s="9">
        <f>[1]Jul!$C$37</f>
        <v>0</v>
      </c>
      <c r="O40" s="9">
        <f>[1]Jul!$C$17</f>
        <v>0</v>
      </c>
      <c r="P40" s="9">
        <f>[1]Jul!$C$18</f>
        <v>0</v>
      </c>
      <c r="Q40" s="9">
        <f>[1]Jul!$C$16</f>
        <v>0</v>
      </c>
      <c r="R40" s="9">
        <f>[1]Jul!$C$39</f>
        <v>0</v>
      </c>
      <c r="S40" s="9">
        <f>SUM([1]Jul!$C$24:$C$25)</f>
        <v>0</v>
      </c>
      <c r="T40" s="9">
        <f>[1]Jul!$C$40</f>
        <v>0</v>
      </c>
      <c r="U40" s="9">
        <f>[1]Jul!$C$41</f>
        <v>0</v>
      </c>
      <c r="V40" s="9">
        <f>[1]Jul!$C$42</f>
        <v>0</v>
      </c>
      <c r="W40" s="9">
        <f>[1]Jul!$C$27</f>
        <v>0</v>
      </c>
      <c r="X40" s="9">
        <f>[1]Jul!$C$28</f>
        <v>0</v>
      </c>
      <c r="Y40" s="9">
        <f>SUM([1]Jul!$C$29:$C$30)</f>
        <v>0</v>
      </c>
      <c r="Z40" s="9">
        <f>[1]Jul!$C$32</f>
        <v>0</v>
      </c>
      <c r="AA40" s="9">
        <f>SUM([1]Jul!$C$31,[1]Jul!$C$33)</f>
        <v>0</v>
      </c>
      <c r="AB40" s="9">
        <f>[1]Jul!$C$38</f>
        <v>0</v>
      </c>
      <c r="AC40" s="9">
        <f>[1]Jul!$C$46</f>
        <v>0</v>
      </c>
      <c r="AD40" s="9">
        <f>[1]Jul!$C$44</f>
        <v>0</v>
      </c>
      <c r="AE40" s="9">
        <f>[1]Jul!$C$45</f>
        <v>0</v>
      </c>
      <c r="AF40" s="9">
        <f>[1]Jul!$C$23</f>
        <v>0</v>
      </c>
      <c r="AG40" s="9">
        <f>[1]Jul!$C$53</f>
        <v>0</v>
      </c>
      <c r="AH40" s="9">
        <f>[1]Jul!$C$47</f>
        <v>0</v>
      </c>
      <c r="AI40" s="9">
        <f>[1]Jul!$C$49</f>
        <v>0</v>
      </c>
      <c r="AJ40" s="9">
        <f>[1]Jul!$C$19</f>
        <v>0</v>
      </c>
      <c r="AK40" s="9">
        <f>[1]Jul!$C$54</f>
        <v>0</v>
      </c>
      <c r="AL40" s="9">
        <f>[1]Jul!$C$26</f>
        <v>0</v>
      </c>
      <c r="AM40" s="9">
        <f>[1]Jul!$C$20</f>
        <v>0</v>
      </c>
      <c r="AN40" s="9">
        <f>[1]Jul!$C$22</f>
        <v>0</v>
      </c>
      <c r="AO40" s="9">
        <f>[1]Jul!$C$21</f>
        <v>0</v>
      </c>
      <c r="AP40" s="9">
        <f>[1]Jul!$C$55</f>
        <v>0</v>
      </c>
      <c r="AQ40" s="10">
        <f>[1]Jul!$C$56</f>
        <v>0</v>
      </c>
      <c r="AR40" s="9">
        <f>[1]Jul!$C$51</f>
        <v>0</v>
      </c>
      <c r="AS40" s="9">
        <f>[1]Jul!$C$52</f>
        <v>0</v>
      </c>
      <c r="AT40" s="11">
        <f>[1]Jul!$C$50</f>
        <v>0</v>
      </c>
      <c r="AU40" s="12">
        <f t="shared" si="0"/>
        <v>0</v>
      </c>
    </row>
    <row r="41" spans="1:47" x14ac:dyDescent="0.25">
      <c r="A41" s="2"/>
      <c r="B41" s="2" t="s">
        <v>21</v>
      </c>
      <c r="C41" s="2">
        <f>[1]Jul!$AG$4</f>
        <v>0</v>
      </c>
      <c r="D41" s="2">
        <f>[1]Jul!$I$4</f>
        <v>0</v>
      </c>
      <c r="E41" s="2">
        <f>[1]Jul!$K$4</f>
        <v>1</v>
      </c>
      <c r="F41" s="2">
        <f>[1]Jul!$J$4</f>
        <v>0</v>
      </c>
      <c r="G41" s="2">
        <f>[1]Jul!$AH$4</f>
        <v>0</v>
      </c>
      <c r="H41" s="2">
        <f>[1]Jul!$M$4</f>
        <v>1</v>
      </c>
      <c r="I41" s="2">
        <f>[1]Jul!$L$4</f>
        <v>0</v>
      </c>
      <c r="J41" s="2">
        <f>[1]Jul!$AU$4</f>
        <v>0</v>
      </c>
      <c r="K41" s="2">
        <f>[1]Jul!$AI$4</f>
        <v>0</v>
      </c>
      <c r="L41" s="2">
        <f>[1]Jul!$N$4</f>
        <v>0</v>
      </c>
      <c r="M41" s="2">
        <f>[1]Jul!$AP$4</f>
        <v>0</v>
      </c>
      <c r="N41" s="2">
        <f>[1]Jul!$AJ$4</f>
        <v>0</v>
      </c>
      <c r="O41" s="2">
        <f>[1]Jul!$P$4</f>
        <v>0</v>
      </c>
      <c r="P41" s="2">
        <f>[1]Jul!$Q$4</f>
        <v>0</v>
      </c>
      <c r="Q41" s="2">
        <f>[1]Jul!$O$4</f>
        <v>0</v>
      </c>
      <c r="R41" s="2">
        <f>[1]Jul!$AL$4</f>
        <v>0</v>
      </c>
      <c r="S41" s="2">
        <f>SUM([1]Jul!$W$4:$X$4)</f>
        <v>0</v>
      </c>
      <c r="T41" s="2">
        <f>[1]Jul!$AM$4</f>
        <v>0</v>
      </c>
      <c r="U41" s="2">
        <f>[1]Jul!$AN$4</f>
        <v>0</v>
      </c>
      <c r="V41" s="2">
        <f>[1]Jul!$AO$4</f>
        <v>0</v>
      </c>
      <c r="W41" s="2">
        <f>[1]Jul!$Z$4</f>
        <v>0</v>
      </c>
      <c r="X41" s="2">
        <f>[1]Jul!$AA$4</f>
        <v>0</v>
      </c>
      <c r="Y41" s="2">
        <f>SUM([1]Jul!$AB$4:$AC$4)</f>
        <v>0</v>
      </c>
      <c r="Z41" s="2">
        <f>[1]Jul!$AE$4</f>
        <v>1</v>
      </c>
      <c r="AA41" s="2">
        <f>SUM([1]Jul!$AD$4,[1]Jul!$AF$4)</f>
        <v>2</v>
      </c>
      <c r="AB41" s="2">
        <f>[1]Jul!$AK$4</f>
        <v>0</v>
      </c>
      <c r="AC41" s="2">
        <f>[1]Jul!$AS$4</f>
        <v>0</v>
      </c>
      <c r="AD41" s="2">
        <f>[1]Jul!$AQ$4</f>
        <v>0</v>
      </c>
      <c r="AE41" s="2">
        <f>[1]Jul!$AR$4</f>
        <v>0</v>
      </c>
      <c r="AF41" s="2">
        <f>[1]Jul!$V$4</f>
        <v>0</v>
      </c>
      <c r="AG41" s="2">
        <f>[1]Jul!$AZ$4</f>
        <v>0</v>
      </c>
      <c r="AH41" s="2">
        <f>[1]Jul!$AT$4</f>
        <v>0</v>
      </c>
      <c r="AI41" s="2">
        <f>[1]Jul!$AV$4</f>
        <v>0</v>
      </c>
      <c r="AJ41" s="2">
        <f>[1]Jul!$R$4</f>
        <v>0</v>
      </c>
      <c r="AK41" s="2">
        <f>[1]Jul!$BA$4</f>
        <v>0</v>
      </c>
      <c r="AL41" s="2">
        <f>[1]Jul!$Y$4</f>
        <v>0</v>
      </c>
      <c r="AM41" s="2">
        <f>[1]Jul!$S$4</f>
        <v>0</v>
      </c>
      <c r="AN41" s="2">
        <f>[1]Jul!$U$4</f>
        <v>0</v>
      </c>
      <c r="AO41" s="2">
        <f>[1]Jul!$T$4</f>
        <v>0</v>
      </c>
      <c r="AP41" s="2">
        <f>[1]Jul!$BB$4</f>
        <v>0</v>
      </c>
      <c r="AQ41" s="13">
        <f>[1]Jul!$BC$4</f>
        <v>0</v>
      </c>
      <c r="AR41" s="2">
        <f>[1]Jul!$AX$4</f>
        <v>0</v>
      </c>
      <c r="AS41" s="2">
        <f>[1]Jul!$AY$4</f>
        <v>0</v>
      </c>
      <c r="AT41" s="14">
        <f>[1]Jul!$AW$4</f>
        <v>0</v>
      </c>
      <c r="AU41" s="15">
        <f t="shared" si="0"/>
        <v>5</v>
      </c>
    </row>
    <row r="42" spans="1:47" x14ac:dyDescent="0.25">
      <c r="A42" s="9" t="s">
        <v>65</v>
      </c>
      <c r="B42" s="9" t="s">
        <v>20</v>
      </c>
      <c r="C42" s="19">
        <f>[8]Jul!$E$38</f>
        <v>0</v>
      </c>
      <c r="D42" s="19">
        <f>[8]Jul!$E$14</f>
        <v>0</v>
      </c>
      <c r="E42" s="19">
        <f>[8]Jul!$E$16</f>
        <v>0</v>
      </c>
      <c r="F42" s="19">
        <f>[8]Jul!$E$15</f>
        <v>0</v>
      </c>
      <c r="G42" s="19">
        <f>[8]Jul!$E$39</f>
        <v>0</v>
      </c>
      <c r="H42" s="19">
        <f>[8]Jul!$E$18</f>
        <v>0</v>
      </c>
      <c r="I42" s="19">
        <f>[8]Jul!$E$17</f>
        <v>0</v>
      </c>
      <c r="J42" s="19">
        <f>[8]Jul!$E$52</f>
        <v>0</v>
      </c>
      <c r="K42" s="19">
        <f>[8]Jul!$E$40</f>
        <v>0</v>
      </c>
      <c r="L42" s="19">
        <f>[8]Jul!$E$19</f>
        <v>0</v>
      </c>
      <c r="M42" s="19">
        <f>[8]Jul!$E$47</f>
        <v>0</v>
      </c>
      <c r="N42" s="19">
        <f>[8]Jul!$E$41</f>
        <v>0</v>
      </c>
      <c r="O42" s="19">
        <f>[8]Jul!$E$21</f>
        <v>0</v>
      </c>
      <c r="P42" s="19">
        <f>[8]Jul!$E$22</f>
        <v>0</v>
      </c>
      <c r="Q42" s="19">
        <f>[8]Jul!$E$20</f>
        <v>0</v>
      </c>
      <c r="R42" s="19">
        <f>[8]Jul!$E$43</f>
        <v>0</v>
      </c>
      <c r="S42" s="19">
        <f>SUM([8]Jul!$E$28:$E$29)</f>
        <v>0</v>
      </c>
      <c r="T42" s="19">
        <f>[8]Jul!$E$44</f>
        <v>0</v>
      </c>
      <c r="U42" s="19">
        <f>[8]Jul!$E$45</f>
        <v>0</v>
      </c>
      <c r="V42" s="19">
        <f>[8]Jul!$E$46</f>
        <v>0</v>
      </c>
      <c r="W42" s="19">
        <f>[8]Jul!$E$31</f>
        <v>0</v>
      </c>
      <c r="X42" s="19">
        <f>[8]Jul!$E$32</f>
        <v>0</v>
      </c>
      <c r="Y42" s="19">
        <f>SUM([8]Jul!$E$33:$E$34)</f>
        <v>0</v>
      </c>
      <c r="Z42" s="19">
        <f>[8]Jul!$E$36</f>
        <v>0</v>
      </c>
      <c r="AA42" s="19">
        <f>SUM([8]Jul!$E$35,[8]Jul!$E$37)</f>
        <v>0</v>
      </c>
      <c r="AB42" s="19">
        <f>[8]Jul!$E$42</f>
        <v>0</v>
      </c>
      <c r="AC42" s="19">
        <f>[8]Jul!$E$50</f>
        <v>0</v>
      </c>
      <c r="AD42" s="19">
        <f>[8]Jul!$E$48</f>
        <v>0</v>
      </c>
      <c r="AE42" s="19">
        <f>[8]Jul!$E$49</f>
        <v>0</v>
      </c>
      <c r="AF42" s="19">
        <f>[8]Jul!$E$27</f>
        <v>0</v>
      </c>
      <c r="AG42" s="19">
        <f>[8]Jul!$E$57</f>
        <v>0</v>
      </c>
      <c r="AH42" s="19">
        <f>[8]Jul!$E$51</f>
        <v>0</v>
      </c>
      <c r="AI42" s="19">
        <f>[8]Jul!$E$53</f>
        <v>0</v>
      </c>
      <c r="AJ42" s="19">
        <f>[8]Jul!$E$23</f>
        <v>0</v>
      </c>
      <c r="AK42" s="19">
        <f>[8]Jul!$E$58</f>
        <v>0</v>
      </c>
      <c r="AL42" s="19">
        <f>[8]Jul!$E$30</f>
        <v>0</v>
      </c>
      <c r="AM42" s="19">
        <f>[8]Jul!$E$24</f>
        <v>0</v>
      </c>
      <c r="AN42" s="19">
        <f>[8]Jul!$E$26</f>
        <v>0</v>
      </c>
      <c r="AO42" s="19">
        <f>[8]Jul!$E$25</f>
        <v>0</v>
      </c>
      <c r="AP42" s="19">
        <f>[8]Jul!$E$59</f>
        <v>0</v>
      </c>
      <c r="AQ42" s="29">
        <f>[8]Jul!$E$60</f>
        <v>1</v>
      </c>
      <c r="AR42" s="19">
        <f>[8]Jul!$E$55</f>
        <v>0</v>
      </c>
      <c r="AS42" s="19">
        <f>[8]Jul!$E$56</f>
        <v>0</v>
      </c>
      <c r="AT42" s="38">
        <f>[8]Jul!$E$54</f>
        <v>0</v>
      </c>
      <c r="AU42" s="12">
        <f t="shared" si="0"/>
        <v>1</v>
      </c>
    </row>
    <row r="43" spans="1:47" x14ac:dyDescent="0.25">
      <c r="A43" s="2"/>
      <c r="B43" s="2" t="s">
        <v>21</v>
      </c>
      <c r="C43" s="2">
        <f>[8]Jul!$AK$6</f>
        <v>0</v>
      </c>
      <c r="D43" s="2">
        <f>[8]Jul!$M$6</f>
        <v>1</v>
      </c>
      <c r="E43" s="2">
        <f>[8]Jul!$O$6</f>
        <v>0</v>
      </c>
      <c r="F43" s="2">
        <f>[8]Jul!$N$6</f>
        <v>0</v>
      </c>
      <c r="G43" s="2">
        <f>[8]Jul!$AL$6</f>
        <v>0</v>
      </c>
      <c r="H43" s="2">
        <f>[8]Jul!$Q$6</f>
        <v>0</v>
      </c>
      <c r="I43" s="2">
        <f>[8]Jul!$P$6</f>
        <v>0</v>
      </c>
      <c r="J43" s="2">
        <f>[8]Jul!$AY$6</f>
        <v>0</v>
      </c>
      <c r="K43" s="2">
        <f>[8]Jul!$AM$6</f>
        <v>0</v>
      </c>
      <c r="L43" s="2">
        <f>[8]Jul!$R$6</f>
        <v>0</v>
      </c>
      <c r="M43" s="2">
        <f>[8]Jul!$AT$6</f>
        <v>0</v>
      </c>
      <c r="N43" s="2">
        <f>[8]Jul!$AN$6</f>
        <v>0</v>
      </c>
      <c r="O43" s="2">
        <f>[8]Jul!$T$6</f>
        <v>0</v>
      </c>
      <c r="P43" s="2">
        <f>[8]Jul!$U$6</f>
        <v>0</v>
      </c>
      <c r="Q43" s="2">
        <f>[8]Jul!$S$6</f>
        <v>0</v>
      </c>
      <c r="R43" s="2">
        <f>[8]Jul!$AP$6</f>
        <v>0</v>
      </c>
      <c r="S43" s="2">
        <f>SUM([8]Jul!$AA$6:$AB$6)</f>
        <v>0</v>
      </c>
      <c r="T43" s="2">
        <f>[8]Jul!$AQ$6</f>
        <v>0</v>
      </c>
      <c r="U43" s="2">
        <f>[8]Jul!$AR$6</f>
        <v>0</v>
      </c>
      <c r="V43" s="2">
        <f>[8]Jul!$AS$6</f>
        <v>0</v>
      </c>
      <c r="W43" s="2">
        <f>[8]Jul!$AD$6</f>
        <v>1</v>
      </c>
      <c r="X43" s="2">
        <f>[8]Jul!$AE$6</f>
        <v>0</v>
      </c>
      <c r="Y43" s="2">
        <f>SUM([8]Jul!$AF$6:$AG$6)</f>
        <v>0</v>
      </c>
      <c r="Z43" s="2">
        <f>[8]Jul!$AI$6</f>
        <v>0</v>
      </c>
      <c r="AA43" s="2">
        <f>SUM([8]Jul!$AH$6,[8]Jul!$AJ$6)</f>
        <v>0</v>
      </c>
      <c r="AB43" s="2">
        <f>[8]Jul!$AO$6</f>
        <v>0</v>
      </c>
      <c r="AC43" s="2">
        <f>[8]Jul!$AW$6</f>
        <v>0</v>
      </c>
      <c r="AD43" s="2">
        <f>[8]Jul!$AU$6</f>
        <v>0</v>
      </c>
      <c r="AE43" s="2">
        <f>[8]Jul!$AV$6</f>
        <v>0</v>
      </c>
      <c r="AF43" s="2">
        <f>[8]Jul!$Z$6</f>
        <v>0</v>
      </c>
      <c r="AG43" s="2">
        <f>[8]Jul!$BD$6</f>
        <v>1</v>
      </c>
      <c r="AH43" s="2">
        <f>[8]Jul!$AX$6</f>
        <v>0</v>
      </c>
      <c r="AI43" s="2">
        <f>[8]Jul!$AZ$6</f>
        <v>0</v>
      </c>
      <c r="AJ43" s="2">
        <f>[8]Jul!$V$6</f>
        <v>0</v>
      </c>
      <c r="AK43" s="2">
        <f>[8]Jul!$BE$6</f>
        <v>0</v>
      </c>
      <c r="AL43" s="2">
        <f>[8]Jul!$AC$6</f>
        <v>0</v>
      </c>
      <c r="AM43" s="2">
        <f>[8]Jul!$W$6</f>
        <v>0</v>
      </c>
      <c r="AN43" s="2">
        <f>[8]Jul!$Y$6</f>
        <v>0</v>
      </c>
      <c r="AO43" s="2">
        <f>[8]Jul!$X$6</f>
        <v>0</v>
      </c>
      <c r="AP43" s="2">
        <f>[8]Jul!$BF$6</f>
        <v>0</v>
      </c>
      <c r="AQ43" s="13">
        <f>[8]Jul!$BG$6</f>
        <v>0</v>
      </c>
      <c r="AR43" s="2">
        <f>[8]Jul!$BB$6</f>
        <v>0</v>
      </c>
      <c r="AS43" s="2">
        <f>[8]Jul!$BC$6</f>
        <v>0</v>
      </c>
      <c r="AT43" s="14">
        <f>[8]Jul!$BA$6</f>
        <v>0</v>
      </c>
      <c r="AU43" s="15">
        <f t="shared" si="0"/>
        <v>3</v>
      </c>
    </row>
    <row r="44" spans="1:47" x14ac:dyDescent="0.25">
      <c r="A44" s="9" t="s">
        <v>66</v>
      </c>
      <c r="B44" s="9" t="s">
        <v>20</v>
      </c>
      <c r="C44" s="9">
        <f>[9]Jul!$D$33</f>
        <v>0</v>
      </c>
      <c r="D44" s="9">
        <f>[9]Jul!$D$9</f>
        <v>0</v>
      </c>
      <c r="E44" s="9">
        <f>[9]Jul!$D$11</f>
        <v>0</v>
      </c>
      <c r="F44" s="9">
        <f>[9]Jul!$D$10</f>
        <v>0</v>
      </c>
      <c r="G44" s="9">
        <f>[9]Jul!$D$34</f>
        <v>0</v>
      </c>
      <c r="H44" s="9">
        <f>[9]Jul!$D$13</f>
        <v>0</v>
      </c>
      <c r="I44" s="9">
        <f>[9]Jul!$D$12</f>
        <v>0</v>
      </c>
      <c r="J44" s="9">
        <f>[9]Jul!$D$47</f>
        <v>0</v>
      </c>
      <c r="K44" s="9">
        <f>[9]Jul!$D$35</f>
        <v>0</v>
      </c>
      <c r="L44" s="9">
        <f>[9]Jul!$D$14</f>
        <v>0</v>
      </c>
      <c r="M44" s="9">
        <f>[9]Jul!$D$42</f>
        <v>0</v>
      </c>
      <c r="N44" s="9">
        <f>[9]Jul!$D$36</f>
        <v>0</v>
      </c>
      <c r="O44" s="9">
        <f>[9]Jul!$D$16</f>
        <v>0</v>
      </c>
      <c r="P44" s="9">
        <f>[9]Jul!$D$17</f>
        <v>0</v>
      </c>
      <c r="Q44" s="9">
        <f>[9]Jul!$D$15</f>
        <v>0</v>
      </c>
      <c r="R44" s="9">
        <f>[9]Jul!$D$38</f>
        <v>0</v>
      </c>
      <c r="S44" s="9">
        <f>SUM([9]Jul!$D$23:$D$24)</f>
        <v>0</v>
      </c>
      <c r="T44" s="9">
        <f>[9]Jul!$D$39</f>
        <v>0</v>
      </c>
      <c r="U44" s="9">
        <f>[9]Jul!$D$40</f>
        <v>0</v>
      </c>
      <c r="V44" s="9">
        <f>[9]Jul!$D$41</f>
        <v>0</v>
      </c>
      <c r="W44" s="9">
        <f>[9]Jul!$D$26</f>
        <v>0</v>
      </c>
      <c r="X44" s="9">
        <f>[9]Jul!$D$27</f>
        <v>0</v>
      </c>
      <c r="Y44" s="9">
        <f>SUM([9]Jul!$D$28:$D$29)</f>
        <v>0</v>
      </c>
      <c r="Z44" s="9">
        <f>[9]Jul!$D$31</f>
        <v>0</v>
      </c>
      <c r="AA44" s="9">
        <f>SUM([9]Jul!$D$30,[9]Jul!$D$32)</f>
        <v>0</v>
      </c>
      <c r="AB44" s="9">
        <f>[9]Jul!$D$37</f>
        <v>0</v>
      </c>
      <c r="AC44" s="9">
        <f>[9]Jul!$D$45</f>
        <v>0</v>
      </c>
      <c r="AD44" s="9">
        <f>[9]Jul!$D$43</f>
        <v>0</v>
      </c>
      <c r="AE44" s="9">
        <f>[9]Jul!$D$44</f>
        <v>0</v>
      </c>
      <c r="AF44" s="9">
        <f>[9]Jul!$D$22</f>
        <v>0</v>
      </c>
      <c r="AG44" s="9">
        <f>[9]Jul!$D$52</f>
        <v>0</v>
      </c>
      <c r="AH44" s="9">
        <f>[9]Jul!$D$46</f>
        <v>0</v>
      </c>
      <c r="AI44" s="9">
        <f>[9]Jul!$D$48</f>
        <v>0</v>
      </c>
      <c r="AJ44" s="9">
        <f>[9]Jul!$D$18</f>
        <v>0</v>
      </c>
      <c r="AK44" s="9">
        <f>[9]Jul!$D$53</f>
        <v>0</v>
      </c>
      <c r="AL44" s="9">
        <f>[9]Jul!$D$25</f>
        <v>0</v>
      </c>
      <c r="AM44" s="9">
        <f>[9]Jul!$D$19</f>
        <v>0</v>
      </c>
      <c r="AN44" s="9">
        <f>[9]Jul!$D$21</f>
        <v>0</v>
      </c>
      <c r="AO44" s="9">
        <f>[9]Jul!$D$20</f>
        <v>0</v>
      </c>
      <c r="AP44" s="9">
        <f>[9]Jul!$D$54</f>
        <v>0</v>
      </c>
      <c r="AQ44" s="10">
        <f>[9]Jul!$D$55</f>
        <v>0</v>
      </c>
      <c r="AR44" s="9">
        <f>[9]Jul!$D$50</f>
        <v>0</v>
      </c>
      <c r="AS44" s="9">
        <f>[9]Jul!$D$51</f>
        <v>0</v>
      </c>
      <c r="AT44" s="11">
        <f>[9]Jul!$D$49</f>
        <v>0</v>
      </c>
      <c r="AU44" s="12">
        <f t="shared" si="0"/>
        <v>0</v>
      </c>
    </row>
    <row r="45" spans="1:47" x14ac:dyDescent="0.25">
      <c r="A45" s="18"/>
      <c r="B45" s="18" t="s">
        <v>21</v>
      </c>
      <c r="C45" s="2">
        <f>[9]Jul!$AF$5</f>
        <v>0</v>
      </c>
      <c r="D45" s="2">
        <f>[9]Jul!$H$5</f>
        <v>0</v>
      </c>
      <c r="E45" s="2">
        <f>[9]Jul!$J$5</f>
        <v>0</v>
      </c>
      <c r="F45" s="2">
        <f>[9]Jul!$I$5</f>
        <v>0</v>
      </c>
      <c r="G45" s="2">
        <f>[9]Jul!$AG$5</f>
        <v>0</v>
      </c>
      <c r="H45" s="2">
        <f>[9]Jul!$L$5</f>
        <v>1</v>
      </c>
      <c r="I45" s="2">
        <f>[9]Jul!$K$5</f>
        <v>0</v>
      </c>
      <c r="J45" s="2">
        <f>[9]Jul!$AT$5</f>
        <v>0</v>
      </c>
      <c r="K45" s="2">
        <f>[9]Jul!$AH$5</f>
        <v>0</v>
      </c>
      <c r="L45" s="2">
        <f>[9]Jul!$M$5</f>
        <v>0</v>
      </c>
      <c r="M45" s="2">
        <f>[9]Jul!$AO$5</f>
        <v>0</v>
      </c>
      <c r="N45" s="2">
        <f>[9]Jul!$AI$5</f>
        <v>0</v>
      </c>
      <c r="O45" s="2">
        <f>[9]Jul!$O$5</f>
        <v>0</v>
      </c>
      <c r="P45" s="2">
        <f>[9]Jul!$P$5</f>
        <v>0</v>
      </c>
      <c r="Q45" s="2">
        <f>[9]Jul!$N$5</f>
        <v>0</v>
      </c>
      <c r="R45" s="2">
        <f>[9]Jul!$AK$5</f>
        <v>0</v>
      </c>
      <c r="S45" s="2">
        <f>SUM([9]Jul!$V$5:$W$5)</f>
        <v>0</v>
      </c>
      <c r="T45" s="2">
        <f>[9]Jul!$AL$5</f>
        <v>0</v>
      </c>
      <c r="U45" s="2">
        <f>[9]Jul!$AM$5</f>
        <v>0</v>
      </c>
      <c r="V45" s="2">
        <f>[9]Jul!$AN$5</f>
        <v>0</v>
      </c>
      <c r="W45" s="2">
        <f>[9]Jul!$Y$5</f>
        <v>2</v>
      </c>
      <c r="X45" s="2">
        <f>[9]Jul!$Z$5</f>
        <v>0</v>
      </c>
      <c r="Y45" s="2">
        <f>SUM([9]Jul!$AA$5:$AB$5)</f>
        <v>0</v>
      </c>
      <c r="Z45" s="2">
        <f>[9]Jul!$AD$5</f>
        <v>0</v>
      </c>
      <c r="AA45" s="2">
        <f>SUM([9]Jul!$AC$5,[9]Jul!$AE$5)</f>
        <v>0</v>
      </c>
      <c r="AB45" s="2">
        <f>[9]Jul!$AJ$5</f>
        <v>0</v>
      </c>
      <c r="AC45" s="2">
        <f>[9]Jul!$AR$5</f>
        <v>0</v>
      </c>
      <c r="AD45" s="2">
        <f>[9]Jul!$AP$5</f>
        <v>0</v>
      </c>
      <c r="AE45" s="2">
        <f>[9]Jul!$AQ$5</f>
        <v>0</v>
      </c>
      <c r="AF45" s="2">
        <f>[9]Jul!$U$5</f>
        <v>0</v>
      </c>
      <c r="AG45" s="2">
        <f>[9]Jul!$AY$5</f>
        <v>0</v>
      </c>
      <c r="AH45" s="2">
        <f>[9]Jul!$AS$5</f>
        <v>0</v>
      </c>
      <c r="AI45" s="2">
        <f>[9]Jul!$AU$5</f>
        <v>0</v>
      </c>
      <c r="AJ45" s="2">
        <f>[9]Jul!$Q$5</f>
        <v>0</v>
      </c>
      <c r="AK45" s="2">
        <f>[9]Jul!$AZ$5</f>
        <v>0</v>
      </c>
      <c r="AL45" s="2">
        <f>[9]Jul!$X$5</f>
        <v>0</v>
      </c>
      <c r="AM45" s="2">
        <f>[9]Jul!$R$5</f>
        <v>0</v>
      </c>
      <c r="AN45" s="2">
        <f>[9]Jul!$T$5</f>
        <v>0</v>
      </c>
      <c r="AO45" s="2">
        <f>[9]Jul!$S$5</f>
        <v>0</v>
      </c>
      <c r="AP45" s="2">
        <f>[9]Jul!$BA$5</f>
        <v>0</v>
      </c>
      <c r="AQ45" s="13">
        <f>[9]Jul!$BB$5</f>
        <v>0</v>
      </c>
      <c r="AR45" s="2">
        <f>[9]Jul!$AW$5</f>
        <v>0</v>
      </c>
      <c r="AS45" s="2">
        <f>[9]Jul!$AX$5</f>
        <v>0</v>
      </c>
      <c r="AT45" s="14">
        <f>[9]Jul!$AV$5</f>
        <v>0</v>
      </c>
      <c r="AU45" s="15">
        <f t="shared" si="0"/>
        <v>3</v>
      </c>
    </row>
    <row r="46" spans="1:47" x14ac:dyDescent="0.25">
      <c r="A46" s="9" t="s">
        <v>67</v>
      </c>
      <c r="B46" s="9" t="s">
        <v>20</v>
      </c>
      <c r="C46" s="9">
        <f>[2]Jul!$B$42</f>
        <v>0</v>
      </c>
      <c r="D46" s="9">
        <f>[2]Jul!$B$18</f>
        <v>0</v>
      </c>
      <c r="E46" s="9">
        <f>[2]Jul!$B$20</f>
        <v>0</v>
      </c>
      <c r="F46" s="9">
        <f>[2]Jul!$B$19</f>
        <v>0</v>
      </c>
      <c r="G46" s="9">
        <f>[2]Jul!$B$43</f>
        <v>0</v>
      </c>
      <c r="H46" s="9">
        <f>[2]Jul!$B$22</f>
        <v>0</v>
      </c>
      <c r="I46" s="9">
        <f>[2]Jul!$B$21</f>
        <v>0</v>
      </c>
      <c r="J46" s="9">
        <f>[2]Jul!$B$56</f>
        <v>0</v>
      </c>
      <c r="K46" s="9">
        <f>[2]Jul!$B$44</f>
        <v>0</v>
      </c>
      <c r="L46" s="9">
        <f>[2]Jul!$B$23</f>
        <v>0</v>
      </c>
      <c r="M46" s="9">
        <f>[2]Jul!$B$51</f>
        <v>0</v>
      </c>
      <c r="N46" s="9">
        <f>[2]Jul!$B$45</f>
        <v>0</v>
      </c>
      <c r="O46" s="9">
        <f>[2]Jul!$B$25</f>
        <v>0</v>
      </c>
      <c r="P46" s="9">
        <f>[2]Jul!$B$26</f>
        <v>0</v>
      </c>
      <c r="Q46" s="9">
        <f>[2]Jul!$B$24</f>
        <v>0</v>
      </c>
      <c r="R46" s="9">
        <f>[2]Jul!$B$47</f>
        <v>0</v>
      </c>
      <c r="S46" s="9">
        <f>SUM([2]Jul!$B$32:$B$33)</f>
        <v>0</v>
      </c>
      <c r="T46" s="9">
        <f>[2]Jul!$B$48</f>
        <v>0</v>
      </c>
      <c r="U46" s="9">
        <f>[2]Jul!$B$49</f>
        <v>0</v>
      </c>
      <c r="V46" s="9">
        <f>[2]Jul!$B$50</f>
        <v>0</v>
      </c>
      <c r="W46" s="9">
        <f>[2]Jul!$B$35</f>
        <v>0</v>
      </c>
      <c r="X46" s="9">
        <f>[2]Jul!$B$36</f>
        <v>0</v>
      </c>
      <c r="Y46" s="9">
        <f>SUM([2]Jul!$B$37:$B$38)</f>
        <v>0</v>
      </c>
      <c r="Z46" s="9">
        <f>[2]Jul!$B$40</f>
        <v>0</v>
      </c>
      <c r="AA46" s="9">
        <f>SUM([2]Jul!$B$39,[2]Jul!$B$41)</f>
        <v>0</v>
      </c>
      <c r="AB46" s="9">
        <f>[2]Jul!$B$46</f>
        <v>0</v>
      </c>
      <c r="AC46" s="9">
        <f>[2]Jul!$B$54</f>
        <v>0</v>
      </c>
      <c r="AD46" s="9">
        <f>[2]Jul!$B$52</f>
        <v>0</v>
      </c>
      <c r="AE46" s="9">
        <f>[2]Jul!$B$53</f>
        <v>0</v>
      </c>
      <c r="AF46" s="9">
        <f>[2]Jul!$B$31</f>
        <v>0</v>
      </c>
      <c r="AG46" s="9">
        <f>[2]Jul!$B$61</f>
        <v>0</v>
      </c>
      <c r="AH46" s="9">
        <f>[2]Jul!$B$55</f>
        <v>0</v>
      </c>
      <c r="AI46" s="9">
        <f>[2]Jul!$B$57</f>
        <v>0</v>
      </c>
      <c r="AJ46" s="9">
        <f>[2]Jul!$B$27</f>
        <v>0</v>
      </c>
      <c r="AK46" s="9">
        <f>[2]Jul!$B$62</f>
        <v>0</v>
      </c>
      <c r="AL46" s="9">
        <f>[2]Jul!$B$34</f>
        <v>0</v>
      </c>
      <c r="AM46" s="9">
        <f>[2]Jul!$B$28</f>
        <v>0</v>
      </c>
      <c r="AN46" s="9">
        <f>[2]Jul!$B$30</f>
        <v>0</v>
      </c>
      <c r="AO46" s="9">
        <f>[2]Jul!$B$29</f>
        <v>0</v>
      </c>
      <c r="AP46" s="9">
        <f>[2]Jul!$B$63</f>
        <v>0</v>
      </c>
      <c r="AQ46" s="10">
        <f>[2]Jul!$B$64</f>
        <v>0</v>
      </c>
      <c r="AR46" s="9">
        <f>[2]Jul!$B$59</f>
        <v>0</v>
      </c>
      <c r="AS46" s="9">
        <f>[2]Jul!$B$60</f>
        <v>0</v>
      </c>
      <c r="AT46" s="11">
        <f>[2]Jul!$B$58</f>
        <v>0</v>
      </c>
      <c r="AU46" s="12">
        <f t="shared" si="0"/>
        <v>0</v>
      </c>
    </row>
    <row r="47" spans="1:47" x14ac:dyDescent="0.25">
      <c r="A47" s="2"/>
      <c r="B47" s="2" t="s">
        <v>21</v>
      </c>
      <c r="C47" s="2">
        <f>[2]Jul!$AO$3</f>
        <v>0</v>
      </c>
      <c r="D47" s="2">
        <f>[2]Jul!$Q$3</f>
        <v>0</v>
      </c>
      <c r="E47" s="2">
        <f>[2]Jul!$S$3</f>
        <v>0</v>
      </c>
      <c r="F47" s="2">
        <f>[2]Jul!$R$3</f>
        <v>0</v>
      </c>
      <c r="G47" s="2">
        <f>[2]Jul!$AP$3</f>
        <v>0</v>
      </c>
      <c r="H47" s="2">
        <f>[2]Jul!$U$3</f>
        <v>0</v>
      </c>
      <c r="I47" s="2">
        <f>[2]Jul!$T$3</f>
        <v>0</v>
      </c>
      <c r="J47" s="2">
        <f>[2]Jul!$BC$3</f>
        <v>0</v>
      </c>
      <c r="K47" s="2">
        <f>[2]Jul!$AQ$3</f>
        <v>0</v>
      </c>
      <c r="L47" s="2">
        <f>[2]Jul!$V$3</f>
        <v>0</v>
      </c>
      <c r="M47" s="2">
        <f>[2]Jul!$AX$3</f>
        <v>0</v>
      </c>
      <c r="N47" s="2">
        <f>[2]Jul!$AR$3</f>
        <v>0</v>
      </c>
      <c r="O47" s="2">
        <f>[2]Jul!$X$3</f>
        <v>0</v>
      </c>
      <c r="P47" s="2">
        <f>[2]Jul!$Y$3</f>
        <v>0</v>
      </c>
      <c r="Q47" s="2">
        <f>[2]Jul!$W$3</f>
        <v>0</v>
      </c>
      <c r="R47" s="2">
        <f>[2]Jul!$AT$3</f>
        <v>0</v>
      </c>
      <c r="S47" s="2">
        <f>SUM([2]Jul!$AE$3:$AF$3)</f>
        <v>0</v>
      </c>
      <c r="T47" s="2">
        <f>[2]Jul!$AU$3</f>
        <v>0</v>
      </c>
      <c r="U47" s="2">
        <f>[2]Jul!$AV$3</f>
        <v>0</v>
      </c>
      <c r="V47" s="2">
        <f>[2]Jul!$AW$3</f>
        <v>0</v>
      </c>
      <c r="W47" s="2">
        <f>[2]Jul!$AH$3</f>
        <v>0</v>
      </c>
      <c r="X47" s="2">
        <f>[2]Jul!$AI$3</f>
        <v>0</v>
      </c>
      <c r="Y47" s="2">
        <f>SUM([2]Jul!$AJ$3:$AK$3)</f>
        <v>0</v>
      </c>
      <c r="Z47" s="2">
        <f>[2]Jul!$AM$3</f>
        <v>0</v>
      </c>
      <c r="AA47" s="2">
        <f>SUM([2]Jul!$AL$2,[2]Jul!$AN$2)</f>
        <v>0</v>
      </c>
      <c r="AB47" s="2">
        <f>[2]Jul!$AS$3</f>
        <v>0</v>
      </c>
      <c r="AC47" s="2">
        <f>[2]Jul!$BA$3</f>
        <v>0</v>
      </c>
      <c r="AD47" s="2">
        <f>[2]Jul!$AY$3</f>
        <v>0</v>
      </c>
      <c r="AE47" s="2">
        <f>[2]Jul!$AZ$3</f>
        <v>0</v>
      </c>
      <c r="AF47" s="2">
        <f>[2]Jul!$AD$3</f>
        <v>0</v>
      </c>
      <c r="AG47" s="2">
        <f>[2]Jul!$BH$3</f>
        <v>0</v>
      </c>
      <c r="AH47" s="2">
        <f>[2]Jul!$BB$3</f>
        <v>0</v>
      </c>
      <c r="AI47" s="2">
        <f>[2]Jul!$BD$3</f>
        <v>0</v>
      </c>
      <c r="AJ47" s="2">
        <f>[2]Jul!$Z$3</f>
        <v>0</v>
      </c>
      <c r="AK47" s="2">
        <f>[2]Jul!$BI$3</f>
        <v>0</v>
      </c>
      <c r="AL47" s="2">
        <f>[2]Jul!$AG$3</f>
        <v>0</v>
      </c>
      <c r="AM47" s="2">
        <f>[2]Jul!$AA$3</f>
        <v>0</v>
      </c>
      <c r="AN47" s="2">
        <f>[2]Jul!$AC$3</f>
        <v>0</v>
      </c>
      <c r="AO47" s="2">
        <f>[2]Jul!$AB$3</f>
        <v>0</v>
      </c>
      <c r="AP47" s="2">
        <f>[2]Jul!$BJ$3</f>
        <v>0</v>
      </c>
      <c r="AQ47" s="13">
        <f>[2]Jul!$BK$3</f>
        <v>0</v>
      </c>
      <c r="AR47" s="2">
        <f>[2]Jul!$BF$3</f>
        <v>0</v>
      </c>
      <c r="AS47" s="2">
        <f>[2]Jul!$BG$3</f>
        <v>0</v>
      </c>
      <c r="AT47" s="14">
        <f>[2]Jul!$BE$3</f>
        <v>0</v>
      </c>
      <c r="AU47" s="15">
        <f t="shared" si="0"/>
        <v>0</v>
      </c>
    </row>
    <row r="48" spans="1:47" x14ac:dyDescent="0.25">
      <c r="A48" s="19" t="s">
        <v>187</v>
      </c>
      <c r="B48" s="9" t="s">
        <v>20</v>
      </c>
      <c r="C48" s="9">
        <f>[2]Jul!$E$42</f>
        <v>0</v>
      </c>
      <c r="D48" s="9">
        <f>[2]Jul!$E$18</f>
        <v>0</v>
      </c>
      <c r="E48" s="9">
        <f>[2]Jul!$E$20</f>
        <v>0</v>
      </c>
      <c r="F48" s="9">
        <f>[2]Jul!$E$19</f>
        <v>0</v>
      </c>
      <c r="G48" s="9">
        <f>[2]Jul!$E$43</f>
        <v>0</v>
      </c>
      <c r="H48" s="9">
        <f>[2]Jul!$E$22</f>
        <v>0</v>
      </c>
      <c r="I48" s="9">
        <f>[2]Jul!$E$21</f>
        <v>0</v>
      </c>
      <c r="J48" s="9">
        <f>[2]Jul!$E$56</f>
        <v>0</v>
      </c>
      <c r="K48" s="9">
        <f>[2]Jul!$E$44</f>
        <v>0</v>
      </c>
      <c r="L48" s="9">
        <f>[2]Jul!$E$23</f>
        <v>0</v>
      </c>
      <c r="M48" s="9">
        <f>[2]Jul!$E$51</f>
        <v>0</v>
      </c>
      <c r="N48" s="9">
        <f>[2]Jul!$E$45</f>
        <v>0</v>
      </c>
      <c r="O48" s="9">
        <f>[2]Jul!$E$25</f>
        <v>0</v>
      </c>
      <c r="P48" s="9">
        <f>[2]Jul!$E$26</f>
        <v>0</v>
      </c>
      <c r="Q48" s="9">
        <f>[2]Jul!$E$24</f>
        <v>0</v>
      </c>
      <c r="R48" s="9">
        <f>[2]Jul!$E$47</f>
        <v>0</v>
      </c>
      <c r="S48" s="9">
        <f>SUM([2]Jul!$E$32:$E$33)</f>
        <v>0</v>
      </c>
      <c r="T48" s="9">
        <f>[2]Jul!$E$48</f>
        <v>0</v>
      </c>
      <c r="U48" s="9">
        <f>[2]Jul!$E$49</f>
        <v>0</v>
      </c>
      <c r="V48" s="9">
        <f>[2]Jul!$E$50</f>
        <v>0</v>
      </c>
      <c r="W48" s="9">
        <f>[2]Jul!$E$35</f>
        <v>0</v>
      </c>
      <c r="X48" s="9">
        <f>[2]Jul!$E$36</f>
        <v>0</v>
      </c>
      <c r="Y48" s="9">
        <f>SUM([2]Jul!$E$37:$E$38)</f>
        <v>0</v>
      </c>
      <c r="Z48" s="9">
        <f>[2]Jul!$E$40</f>
        <v>0</v>
      </c>
      <c r="AA48" s="9">
        <f>[2]Jul!$E$39</f>
        <v>0</v>
      </c>
      <c r="AB48" s="9">
        <f>[2]Jul!$E$46</f>
        <v>0</v>
      </c>
      <c r="AC48" s="9">
        <f>[2]Jul!$E$54</f>
        <v>0</v>
      </c>
      <c r="AD48" s="9">
        <f>[2]Jul!$E$52</f>
        <v>0</v>
      </c>
      <c r="AE48" s="9">
        <f>[2]Jul!$E$53</f>
        <v>0</v>
      </c>
      <c r="AF48" s="9">
        <f>[2]Jul!$E$31</f>
        <v>0</v>
      </c>
      <c r="AG48" s="9">
        <f>[2]Jul!$E$61</f>
        <v>0</v>
      </c>
      <c r="AH48" s="9">
        <f>[2]Jul!$E$55</f>
        <v>0</v>
      </c>
      <c r="AI48" s="9">
        <f>[2]Jul!$E$57</f>
        <v>0</v>
      </c>
      <c r="AJ48" s="9">
        <f>[2]Jul!$E$27</f>
        <v>0</v>
      </c>
      <c r="AK48" s="9">
        <f>[2]Jul!$E$62</f>
        <v>0</v>
      </c>
      <c r="AL48" s="9">
        <f>[2]Jul!$E$34</f>
        <v>0</v>
      </c>
      <c r="AM48" s="9">
        <f>[2]Jul!$E$28</f>
        <v>0</v>
      </c>
      <c r="AN48" s="9">
        <f>[2]Jul!$E$30</f>
        <v>0</v>
      </c>
      <c r="AO48" s="9">
        <f>[2]Jul!$E$29</f>
        <v>0</v>
      </c>
      <c r="AP48" s="9">
        <f>[2]Jul!$E$63</f>
        <v>0</v>
      </c>
      <c r="AQ48" s="10">
        <f>[2]Jul!$E$64</f>
        <v>0</v>
      </c>
      <c r="AR48" s="9">
        <f>[2]Jul!$E$59</f>
        <v>0</v>
      </c>
      <c r="AS48" s="9">
        <f>[2]Jul!$E$60</f>
        <v>0</v>
      </c>
      <c r="AT48" s="11">
        <f>[2]Jul!$E$58</f>
        <v>0</v>
      </c>
      <c r="AU48" s="12">
        <f t="shared" si="0"/>
        <v>0</v>
      </c>
    </row>
    <row r="49" spans="1:47" x14ac:dyDescent="0.25">
      <c r="A49" s="31"/>
      <c r="B49" s="2" t="s">
        <v>21</v>
      </c>
      <c r="C49" s="2">
        <f>[2]Jul!$AO$6</f>
        <v>0</v>
      </c>
      <c r="D49" s="2">
        <f>[2]Jul!$Q$6</f>
        <v>0</v>
      </c>
      <c r="E49" s="2">
        <f>[2]Jul!$S$6</f>
        <v>0</v>
      </c>
      <c r="F49" s="2">
        <f>[2]Jul!$R$6</f>
        <v>0</v>
      </c>
      <c r="G49" s="2">
        <f>[2]Jul!$AP$6</f>
        <v>0</v>
      </c>
      <c r="H49" s="2">
        <f>[2]Jul!$U$6</f>
        <v>0</v>
      </c>
      <c r="I49" s="2">
        <f>[2]Jul!$T$6</f>
        <v>0</v>
      </c>
      <c r="J49" s="2">
        <f>[2]Jul!$BC$6</f>
        <v>0</v>
      </c>
      <c r="K49" s="2">
        <f>[2]Jul!$AQ$6</f>
        <v>0</v>
      </c>
      <c r="L49" s="2">
        <f>[2]Jul!$V$6</f>
        <v>0</v>
      </c>
      <c r="M49" s="2">
        <f>[2]Jul!$AX$6</f>
        <v>0</v>
      </c>
      <c r="N49" s="2">
        <f>[2]Jul!$AR$6</f>
        <v>0</v>
      </c>
      <c r="O49" s="2">
        <f>[2]Jul!$X$6</f>
        <v>0</v>
      </c>
      <c r="P49" s="2">
        <f>[2]Jul!$Y$6</f>
        <v>0</v>
      </c>
      <c r="Q49" s="2">
        <f>[2]Jul!$W$6</f>
        <v>0</v>
      </c>
      <c r="R49" s="2">
        <f>[2]Jul!$AT$6</f>
        <v>0</v>
      </c>
      <c r="S49" s="2">
        <f>SUM([2]Jul!$AE$6:$AF$6)</f>
        <v>0</v>
      </c>
      <c r="T49" s="2">
        <f>[2]Jul!$AU$6</f>
        <v>0</v>
      </c>
      <c r="U49" s="2">
        <f>[2]Jul!$AV$6</f>
        <v>0</v>
      </c>
      <c r="V49" s="2">
        <f>[2]Jul!$AW$6</f>
        <v>0</v>
      </c>
      <c r="W49" s="2">
        <f>[2]Jul!$AH$6</f>
        <v>0</v>
      </c>
      <c r="X49" s="2">
        <f>[2]Jul!$AI$6</f>
        <v>0</v>
      </c>
      <c r="Y49" s="2">
        <f>SUM([2]Jul!$AJ$6:$AK$6)</f>
        <v>0</v>
      </c>
      <c r="Z49" s="2">
        <f>[2]Jul!$AM$6</f>
        <v>0</v>
      </c>
      <c r="AA49" s="2">
        <f>SUM([2]Jul!$AL$2,[2]Jul!$AN$2)</f>
        <v>0</v>
      </c>
      <c r="AB49" s="2">
        <f>[2]Jul!$AS$6</f>
        <v>0</v>
      </c>
      <c r="AC49" s="2">
        <f>[2]Jul!$BA$6</f>
        <v>0</v>
      </c>
      <c r="AD49" s="2">
        <f>[2]Jul!$AY$6</f>
        <v>0</v>
      </c>
      <c r="AE49" s="2">
        <f>[2]Jul!$AZ$6</f>
        <v>0</v>
      </c>
      <c r="AF49" s="2">
        <f>[2]Jul!$AD$6</f>
        <v>0</v>
      </c>
      <c r="AG49" s="2">
        <f>[2]Jul!$BH$6</f>
        <v>0</v>
      </c>
      <c r="AH49" s="2">
        <f>[2]Jul!$BB$6</f>
        <v>0</v>
      </c>
      <c r="AI49" s="2">
        <f>[2]Jul!$BD$6</f>
        <v>0</v>
      </c>
      <c r="AJ49" s="2">
        <f>[2]Jul!$Z$6</f>
        <v>0</v>
      </c>
      <c r="AK49" s="2">
        <f>[2]Jul!$BI$6</f>
        <v>0</v>
      </c>
      <c r="AL49" s="2">
        <f>[2]Jul!$AG$6</f>
        <v>0</v>
      </c>
      <c r="AM49" s="2">
        <f>[2]Jul!$AA$6</f>
        <v>0</v>
      </c>
      <c r="AN49" s="2">
        <f>[2]Jul!$AC$6</f>
        <v>0</v>
      </c>
      <c r="AO49" s="2">
        <f>[2]Jul!$AB$6</f>
        <v>0</v>
      </c>
      <c r="AP49" s="2">
        <f>[2]Jul!$BJ$6</f>
        <v>0</v>
      </c>
      <c r="AQ49" s="13">
        <f>[2]Jul!$BK$6</f>
        <v>0</v>
      </c>
      <c r="AR49" s="2">
        <f>[2]Jul!$BF$6</f>
        <v>0</v>
      </c>
      <c r="AS49" s="2">
        <f>[2]Jul!$BG$6</f>
        <v>0</v>
      </c>
      <c r="AT49" s="14">
        <f>[2]Jul!$BE$6</f>
        <v>0</v>
      </c>
      <c r="AU49" s="15">
        <f t="shared" si="0"/>
        <v>0</v>
      </c>
    </row>
    <row r="50" spans="1:47" x14ac:dyDescent="0.25">
      <c r="A50" s="19" t="s">
        <v>152</v>
      </c>
      <c r="B50" s="19" t="s">
        <v>20</v>
      </c>
      <c r="C50" s="19">
        <f>[8]Jul!$F$38</f>
        <v>0</v>
      </c>
      <c r="D50" s="19">
        <f>[8]Jul!$F$14</f>
        <v>0</v>
      </c>
      <c r="E50" s="19">
        <f>[8]Jul!$F$16</f>
        <v>0</v>
      </c>
      <c r="F50" s="19">
        <f>[8]Jul!$F$15</f>
        <v>0</v>
      </c>
      <c r="G50" s="19">
        <f>[8]Jul!$F$39</f>
        <v>0</v>
      </c>
      <c r="H50" s="19">
        <f>[8]Jul!$F$18</f>
        <v>0</v>
      </c>
      <c r="I50" s="19">
        <f>[8]Jul!$F$17</f>
        <v>0</v>
      </c>
      <c r="J50" s="19">
        <f>[8]Jul!$F$52</f>
        <v>0</v>
      </c>
      <c r="K50" s="19">
        <f>[8]Jul!$F$40</f>
        <v>0</v>
      </c>
      <c r="L50" s="19">
        <f>[8]Jul!$F$19</f>
        <v>0</v>
      </c>
      <c r="M50" s="19">
        <f>[8]Jul!$F$47</f>
        <v>0</v>
      </c>
      <c r="N50" s="19">
        <f>[8]Jul!$F$41</f>
        <v>0</v>
      </c>
      <c r="O50" s="19">
        <f>[8]Jul!$F$21</f>
        <v>0</v>
      </c>
      <c r="P50" s="19">
        <f>[8]Jul!$F$22</f>
        <v>0</v>
      </c>
      <c r="Q50" s="19">
        <f>[8]Jul!$F$20</f>
        <v>0</v>
      </c>
      <c r="R50" s="19">
        <f>[8]Jul!$F$43</f>
        <v>0</v>
      </c>
      <c r="S50" s="19">
        <f>SUM([8]Jul!$F$28:$F$29)</f>
        <v>0</v>
      </c>
      <c r="T50" s="19">
        <f>[8]Jul!$F$44</f>
        <v>0</v>
      </c>
      <c r="U50" s="19">
        <f>[8]Jul!$F$45</f>
        <v>0</v>
      </c>
      <c r="V50" s="19">
        <f>[8]Jul!$F$46</f>
        <v>0</v>
      </c>
      <c r="W50" s="19">
        <f>[8]Jul!$F$31</f>
        <v>0</v>
      </c>
      <c r="X50" s="19">
        <f>[8]Jul!$F$32</f>
        <v>0</v>
      </c>
      <c r="Y50" s="19">
        <f>SUM([8]Jul!$F$33:$F$34)</f>
        <v>0</v>
      </c>
      <c r="Z50" s="19">
        <f>[8]Jul!$F$36</f>
        <v>0</v>
      </c>
      <c r="AA50" s="19">
        <f>SUM([8]Jul!$F$35,[8]Jul!$F$37)</f>
        <v>0</v>
      </c>
      <c r="AB50" s="19">
        <f>[8]Jul!$F$42</f>
        <v>0</v>
      </c>
      <c r="AC50" s="19">
        <f>[8]Jul!$F$50</f>
        <v>0</v>
      </c>
      <c r="AD50" s="19">
        <f>[8]Jul!$F$48</f>
        <v>0</v>
      </c>
      <c r="AE50" s="19">
        <f>[8]Jul!$F$49</f>
        <v>0</v>
      </c>
      <c r="AF50" s="19">
        <f>[8]Jul!$F$27</f>
        <v>0</v>
      </c>
      <c r="AG50" s="19">
        <f>[8]Jul!$F$57</f>
        <v>0</v>
      </c>
      <c r="AH50" s="19">
        <f>[8]Jul!$F$51</f>
        <v>0</v>
      </c>
      <c r="AI50" s="19">
        <f>[8]Jul!$F$53</f>
        <v>0</v>
      </c>
      <c r="AJ50" s="19">
        <f>[8]Jul!$F$23</f>
        <v>0</v>
      </c>
      <c r="AK50" s="19">
        <f>[8]Jul!$F$58</f>
        <v>0</v>
      </c>
      <c r="AL50" s="19">
        <f>[8]Jul!$F$30</f>
        <v>0</v>
      </c>
      <c r="AM50" s="19">
        <f>[8]Jul!$F$24</f>
        <v>0</v>
      </c>
      <c r="AN50" s="19">
        <f>[8]Jul!$F$26</f>
        <v>0</v>
      </c>
      <c r="AO50" s="19">
        <f>[8]Jul!$F$25</f>
        <v>0</v>
      </c>
      <c r="AP50" s="19">
        <f>[8]Jul!$F$59</f>
        <v>0</v>
      </c>
      <c r="AQ50" s="29">
        <f>[8]Jul!$F$60</f>
        <v>0</v>
      </c>
      <c r="AR50" s="19">
        <f>[8]Jul!$F$55</f>
        <v>0</v>
      </c>
      <c r="AS50" s="19">
        <f>[8]Jul!$F$56</f>
        <v>0</v>
      </c>
      <c r="AT50" s="38">
        <f>[8]Jul!$F$54</f>
        <v>0</v>
      </c>
      <c r="AU50" s="12">
        <f t="shared" ref="AU50:AU81" si="1">SUM(C50:AT50)</f>
        <v>0</v>
      </c>
    </row>
    <row r="51" spans="1:47" x14ac:dyDescent="0.25">
      <c r="A51" s="2"/>
      <c r="B51" s="2" t="s">
        <v>21</v>
      </c>
      <c r="C51" s="2">
        <f>[8]Jul!$AK$7</f>
        <v>0</v>
      </c>
      <c r="D51" s="2">
        <f>[8]Jul!$M$7</f>
        <v>0</v>
      </c>
      <c r="E51" s="2">
        <f>[8]Jul!$O$7</f>
        <v>0</v>
      </c>
      <c r="F51" s="2">
        <f>[8]Jul!$N$7</f>
        <v>0</v>
      </c>
      <c r="G51" s="2">
        <f>[8]Jul!$AL$7</f>
        <v>0</v>
      </c>
      <c r="H51" s="2">
        <f>[8]Jul!$Q$7</f>
        <v>0</v>
      </c>
      <c r="I51" s="2">
        <f>[8]Jul!$P$7</f>
        <v>0</v>
      </c>
      <c r="J51" s="2">
        <f>[8]Jul!$AY$7</f>
        <v>0</v>
      </c>
      <c r="K51" s="2">
        <f>[8]Jul!$AM$7</f>
        <v>0</v>
      </c>
      <c r="L51" s="2">
        <f>[8]Jul!$R$7</f>
        <v>0</v>
      </c>
      <c r="M51" s="2">
        <f>[8]Jul!$AT$7</f>
        <v>0</v>
      </c>
      <c r="N51" s="2">
        <f>[8]Jul!$AN$7</f>
        <v>0</v>
      </c>
      <c r="O51" s="2">
        <f>[8]Jul!$T$7</f>
        <v>0</v>
      </c>
      <c r="P51" s="2">
        <f>[8]Jul!$U$7</f>
        <v>0</v>
      </c>
      <c r="Q51" s="2">
        <f>[8]Jul!$S$7</f>
        <v>0</v>
      </c>
      <c r="R51" s="2">
        <f>[8]Jul!$AP$7</f>
        <v>0</v>
      </c>
      <c r="S51" s="2">
        <f>SUM([8]Jul!$AA$7:$AB$7)</f>
        <v>0</v>
      </c>
      <c r="T51" s="2">
        <f>[8]Jul!$AQ$7</f>
        <v>0</v>
      </c>
      <c r="U51" s="2">
        <f>[8]Jul!$AR$7</f>
        <v>0</v>
      </c>
      <c r="V51" s="2">
        <f>[8]Jul!$AS$7</f>
        <v>0</v>
      </c>
      <c r="W51" s="2">
        <f>[8]Jul!$AD$7</f>
        <v>0</v>
      </c>
      <c r="X51" s="2">
        <f>[8]Jul!$AE$7</f>
        <v>0</v>
      </c>
      <c r="Y51" s="2">
        <f>SUM([8]Jul!$AF$7:$AG$7)</f>
        <v>0</v>
      </c>
      <c r="Z51" s="2">
        <f>[8]Jul!$AI$7</f>
        <v>0</v>
      </c>
      <c r="AA51" s="2">
        <f>SUM([8]Jul!$AH$7,[8]Jul!$AJ$7)</f>
        <v>0</v>
      </c>
      <c r="AB51" s="2">
        <f>[8]Jul!$AO$7</f>
        <v>0</v>
      </c>
      <c r="AC51" s="2">
        <f>[8]Jul!$AW$7</f>
        <v>0</v>
      </c>
      <c r="AD51" s="2">
        <f>[8]Jul!$AU$7</f>
        <v>0</v>
      </c>
      <c r="AE51" s="2">
        <f>[8]Jul!$AV$7</f>
        <v>0</v>
      </c>
      <c r="AF51" s="2">
        <f>[8]Jul!$Z$7</f>
        <v>0</v>
      </c>
      <c r="AG51" s="2">
        <f>[8]Jul!$BD$7</f>
        <v>0</v>
      </c>
      <c r="AH51" s="2">
        <f>[8]Jul!$AX$7</f>
        <v>0</v>
      </c>
      <c r="AI51" s="2">
        <f>[8]Jul!$AZ$7</f>
        <v>0</v>
      </c>
      <c r="AJ51" s="2">
        <f>[8]Jul!$V$7</f>
        <v>0</v>
      </c>
      <c r="AK51" s="2">
        <f>[8]Jul!$BE$7</f>
        <v>0</v>
      </c>
      <c r="AL51" s="2">
        <f>[8]Jul!$AC$7</f>
        <v>0</v>
      </c>
      <c r="AM51" s="2">
        <f>[8]Jul!$W$7</f>
        <v>0</v>
      </c>
      <c r="AN51" s="2">
        <f>[8]Jul!$Y$7</f>
        <v>0</v>
      </c>
      <c r="AO51" s="2">
        <f>[8]Jul!$X$7</f>
        <v>0</v>
      </c>
      <c r="AP51" s="2">
        <f>[8]Jul!$BF$7</f>
        <v>0</v>
      </c>
      <c r="AQ51" s="13">
        <f>[8]Jul!$BG$7</f>
        <v>0</v>
      </c>
      <c r="AR51" s="2">
        <f>[8]Jul!$BB$7</f>
        <v>0</v>
      </c>
      <c r="AS51" s="2">
        <f>[8]Jul!$BC$7</f>
        <v>0</v>
      </c>
      <c r="AT51" s="14">
        <f>[8]Jul!$BA$7</f>
        <v>0</v>
      </c>
      <c r="AU51" s="15">
        <f t="shared" si="1"/>
        <v>0</v>
      </c>
    </row>
    <row r="52" spans="1:47" x14ac:dyDescent="0.25">
      <c r="A52" s="9" t="s">
        <v>69</v>
      </c>
      <c r="B52" s="9" t="s">
        <v>20</v>
      </c>
      <c r="C52" s="9">
        <f>[6]Jul!$D$34</f>
        <v>0</v>
      </c>
      <c r="D52" s="9">
        <f>[6]Jul!$D$10</f>
        <v>0</v>
      </c>
      <c r="E52" s="9">
        <f>[6]Jul!$D$12</f>
        <v>0</v>
      </c>
      <c r="F52" s="9">
        <f>[6]Jul!$D$11</f>
        <v>0</v>
      </c>
      <c r="G52" s="9">
        <f>[6]Jul!$D$35</f>
        <v>0</v>
      </c>
      <c r="H52" s="9">
        <f>[6]Jul!$D$14</f>
        <v>0</v>
      </c>
      <c r="I52" s="9">
        <f>[6]Jul!$D$13</f>
        <v>0</v>
      </c>
      <c r="J52" s="9">
        <f>[6]Jul!$D$48</f>
        <v>0</v>
      </c>
      <c r="K52" s="9">
        <f>[6]Jul!$D$36</f>
        <v>0</v>
      </c>
      <c r="L52" s="9">
        <f>[6]Jul!$D$15</f>
        <v>0</v>
      </c>
      <c r="M52" s="9">
        <f>[6]Jul!$D$43</f>
        <v>0</v>
      </c>
      <c r="N52" s="9">
        <f>[6]Jul!$D$37</f>
        <v>0</v>
      </c>
      <c r="O52" s="9">
        <f>[6]Jul!$D$17</f>
        <v>0</v>
      </c>
      <c r="P52" s="9">
        <f>[6]Jul!$D$18</f>
        <v>0</v>
      </c>
      <c r="Q52" s="9">
        <f>[6]Jul!$D$16</f>
        <v>0</v>
      </c>
      <c r="R52" s="9">
        <f>[6]Jul!$D$39</f>
        <v>0</v>
      </c>
      <c r="S52" s="9">
        <f>SUM([6]Jul!$D$24:$D$25)</f>
        <v>0</v>
      </c>
      <c r="T52" s="9">
        <f>[6]Jul!$D$40</f>
        <v>0</v>
      </c>
      <c r="U52" s="9">
        <f>[6]Jul!$D$41</f>
        <v>0</v>
      </c>
      <c r="V52" s="9">
        <f>[6]Jul!$D$42</f>
        <v>0</v>
      </c>
      <c r="W52" s="9">
        <f>[6]Jul!$D$27</f>
        <v>0</v>
      </c>
      <c r="X52" s="9">
        <f>[6]Jul!$D$28</f>
        <v>0</v>
      </c>
      <c r="Y52" s="9">
        <f>SUM([6]Jul!$D$29:$D$30)</f>
        <v>0</v>
      </c>
      <c r="Z52" s="9">
        <f>[6]Jul!$D$32</f>
        <v>0</v>
      </c>
      <c r="AA52" s="9">
        <f>SUM([6]Jul!$D$31,[6]Jul!$D$33)</f>
        <v>0</v>
      </c>
      <c r="AB52" s="9">
        <f>[6]Jul!$D$38</f>
        <v>0</v>
      </c>
      <c r="AC52" s="9">
        <f>[6]Jul!$D$46</f>
        <v>0</v>
      </c>
      <c r="AD52" s="9">
        <f>[6]Jul!$D$44</f>
        <v>0</v>
      </c>
      <c r="AE52" s="9">
        <f>[6]Jul!$D$45</f>
        <v>0</v>
      </c>
      <c r="AF52" s="9">
        <f>[6]Jul!$D$23</f>
        <v>0</v>
      </c>
      <c r="AG52" s="9">
        <f>[6]Jul!$D$53</f>
        <v>0</v>
      </c>
      <c r="AH52" s="9">
        <f>[6]Jul!$D$47</f>
        <v>0</v>
      </c>
      <c r="AI52" s="9">
        <f>[6]Jul!$D$49</f>
        <v>0</v>
      </c>
      <c r="AJ52" s="9">
        <f>[6]Jul!$D$19</f>
        <v>0</v>
      </c>
      <c r="AK52" s="9">
        <f>[6]Jul!$D$54</f>
        <v>0</v>
      </c>
      <c r="AL52" s="9">
        <f>[6]Jul!$D$26</f>
        <v>0</v>
      </c>
      <c r="AM52" s="9">
        <f>[6]Jul!$D$20</f>
        <v>0</v>
      </c>
      <c r="AN52" s="9">
        <f>[6]Jul!$D$22</f>
        <v>0</v>
      </c>
      <c r="AO52" s="9">
        <f>[6]Jul!$D$21</f>
        <v>0</v>
      </c>
      <c r="AP52" s="9">
        <f>[6]Jul!$D$55</f>
        <v>0</v>
      </c>
      <c r="AQ52" s="9">
        <f>[6]Jul!$D$56</f>
        <v>1</v>
      </c>
      <c r="AR52" s="9">
        <f>[6]Jul!$D$51</f>
        <v>0</v>
      </c>
      <c r="AS52" s="9">
        <f>[6]Jul!$D$52</f>
        <v>0</v>
      </c>
      <c r="AT52" s="11">
        <f>[6]Jul!$D$50</f>
        <v>0</v>
      </c>
      <c r="AU52" s="12">
        <f t="shared" si="1"/>
        <v>1</v>
      </c>
    </row>
    <row r="53" spans="1:47" x14ac:dyDescent="0.25">
      <c r="A53" s="2"/>
      <c r="B53" s="2" t="s">
        <v>21</v>
      </c>
      <c r="C53" s="2">
        <f>[6]Jul!$AG$5</f>
        <v>0</v>
      </c>
      <c r="D53" s="2">
        <f>[6]Jul!$I$5</f>
        <v>1</v>
      </c>
      <c r="E53" s="2">
        <f>[6]Jul!$K$5</f>
        <v>0</v>
      </c>
      <c r="F53" s="2">
        <f>[6]Jul!$J$5</f>
        <v>0</v>
      </c>
      <c r="G53" s="2">
        <f>[6]Jul!$AH$5</f>
        <v>0</v>
      </c>
      <c r="H53" s="2">
        <f>[6]Jul!$M$5</f>
        <v>0</v>
      </c>
      <c r="I53" s="2">
        <f>[6]Jul!$L$5</f>
        <v>0</v>
      </c>
      <c r="J53" s="2">
        <f>[6]Jul!$AU$5</f>
        <v>0</v>
      </c>
      <c r="K53" s="2">
        <f>[6]Jul!$AI$5</f>
        <v>0</v>
      </c>
      <c r="L53" s="2">
        <f>[6]Jul!$N$5</f>
        <v>0</v>
      </c>
      <c r="M53" s="2">
        <f>[6]Jul!$AP$5</f>
        <v>0</v>
      </c>
      <c r="N53" s="2">
        <f>[6]Jul!$AJ$5</f>
        <v>0</v>
      </c>
      <c r="O53" s="2">
        <f>[6]Jul!$P$5</f>
        <v>0</v>
      </c>
      <c r="P53" s="2">
        <f>[6]Jul!$Q$5</f>
        <v>0</v>
      </c>
      <c r="Q53" s="2">
        <f>[6]Jul!$O$5</f>
        <v>0</v>
      </c>
      <c r="R53" s="2">
        <f>[6]Jul!$AL$5</f>
        <v>0</v>
      </c>
      <c r="S53" s="2">
        <f>SUM([6]Jul!$W$5:$X$5)</f>
        <v>0</v>
      </c>
      <c r="T53" s="2">
        <f>[6]Jul!$AM$5</f>
        <v>0</v>
      </c>
      <c r="U53" s="2">
        <f>[6]Jul!$AN$5</f>
        <v>0</v>
      </c>
      <c r="V53" s="2">
        <f>[6]Jul!$AO$5</f>
        <v>0</v>
      </c>
      <c r="W53" s="2">
        <f>[6]Jul!$Z$5</f>
        <v>1</v>
      </c>
      <c r="X53" s="2">
        <f>[6]Jul!$AA$5</f>
        <v>0</v>
      </c>
      <c r="Y53" s="2">
        <f>SUM([6]Jul!$AB$5:$AC$5)</f>
        <v>0</v>
      </c>
      <c r="Z53" s="2">
        <f>[6]Jul!$AE$5</f>
        <v>0</v>
      </c>
      <c r="AA53" s="2">
        <f>SUM([6]Jul!$AD$5,[6]Jul!$AF$5)</f>
        <v>0</v>
      </c>
      <c r="AB53" s="2">
        <f>[6]Jul!$AK$5</f>
        <v>0</v>
      </c>
      <c r="AC53" s="2">
        <f>[6]Jul!$AS$5</f>
        <v>0</v>
      </c>
      <c r="AD53" s="2">
        <f>[6]Jul!$AQ$5</f>
        <v>0</v>
      </c>
      <c r="AE53" s="2">
        <f>[6]Jul!$AR$5</f>
        <v>0</v>
      </c>
      <c r="AF53" s="2">
        <f>[6]Jul!$V$5</f>
        <v>0</v>
      </c>
      <c r="AG53" s="2">
        <f>[6]Jul!$AZ$5</f>
        <v>0</v>
      </c>
      <c r="AH53" s="2">
        <f>[6]Jul!$AT$5</f>
        <v>0</v>
      </c>
      <c r="AI53" s="2">
        <f>[6]Jul!$AV$5</f>
        <v>0</v>
      </c>
      <c r="AJ53" s="2">
        <f>[6]Jul!$R$5</f>
        <v>0</v>
      </c>
      <c r="AK53" s="2">
        <f>[6]Jul!$BA$5</f>
        <v>0</v>
      </c>
      <c r="AL53" s="2">
        <f>[6]Jul!$Y$5</f>
        <v>0</v>
      </c>
      <c r="AM53" s="2">
        <f>[6]Jul!$S$5</f>
        <v>0</v>
      </c>
      <c r="AN53" s="2">
        <f>[6]Jul!$U$5</f>
        <v>0</v>
      </c>
      <c r="AO53" s="2">
        <f>[6]Jul!$T$5</f>
        <v>0</v>
      </c>
      <c r="AP53" s="2">
        <f>[6]Jul!$BB$5</f>
        <v>0</v>
      </c>
      <c r="AQ53" s="2">
        <f>[6]Jul!$BC$5</f>
        <v>0</v>
      </c>
      <c r="AR53" s="2">
        <f>[6]Jul!$AX$5</f>
        <v>0</v>
      </c>
      <c r="AS53" s="2">
        <f>[6]Jul!$AY$5</f>
        <v>0</v>
      </c>
      <c r="AT53" s="14">
        <f>[6]Jul!$AW$5</f>
        <v>0</v>
      </c>
      <c r="AU53" s="15">
        <f t="shared" si="1"/>
        <v>2</v>
      </c>
    </row>
    <row r="54" spans="1:47" x14ac:dyDescent="0.25">
      <c r="A54" s="9" t="s">
        <v>70</v>
      </c>
      <c r="B54" s="9" t="s">
        <v>20</v>
      </c>
      <c r="C54" s="19">
        <f>[8]Jul!$G$38</f>
        <v>0</v>
      </c>
      <c r="D54" s="19">
        <f>[8]Jul!$G$14</f>
        <v>0</v>
      </c>
      <c r="E54" s="19">
        <f>[8]Jul!$G$16</f>
        <v>0</v>
      </c>
      <c r="F54" s="19">
        <f>[8]Jul!$G$15</f>
        <v>0</v>
      </c>
      <c r="G54" s="19">
        <f>[8]Jul!$G$39</f>
        <v>0</v>
      </c>
      <c r="H54" s="19">
        <f>[8]Jul!$G$18</f>
        <v>0</v>
      </c>
      <c r="I54" s="19">
        <f>[8]Jul!$G$17</f>
        <v>0</v>
      </c>
      <c r="J54" s="19">
        <f>[8]Jul!$G$52</f>
        <v>0</v>
      </c>
      <c r="K54" s="19">
        <f>[8]Jul!$G$40</f>
        <v>0</v>
      </c>
      <c r="L54" s="19">
        <f>[8]Jul!$G$19</f>
        <v>0</v>
      </c>
      <c r="M54" s="19">
        <f>[8]Jul!$G$47</f>
        <v>0</v>
      </c>
      <c r="N54" s="19">
        <f>[8]Jul!$G$41</f>
        <v>0</v>
      </c>
      <c r="O54" s="19">
        <f>[8]Jul!$G$21</f>
        <v>0</v>
      </c>
      <c r="P54" s="19">
        <f>[8]Jul!$G$22</f>
        <v>0</v>
      </c>
      <c r="Q54" s="19">
        <f>[8]Jul!$G$20</f>
        <v>0</v>
      </c>
      <c r="R54" s="19">
        <f>[8]Jul!$G$43</f>
        <v>0</v>
      </c>
      <c r="S54" s="19">
        <f>SUM([8]Jul!$G$28:$G$29)</f>
        <v>0</v>
      </c>
      <c r="T54" s="19">
        <f>[8]Jul!$G$44</f>
        <v>0</v>
      </c>
      <c r="U54" s="19">
        <f>[8]Jul!$G$45</f>
        <v>0</v>
      </c>
      <c r="V54" s="19">
        <f>[8]Jul!$G$46</f>
        <v>0</v>
      </c>
      <c r="W54" s="19">
        <f>[8]Jul!$G$31</f>
        <v>0</v>
      </c>
      <c r="X54" s="19">
        <f>[8]Jul!$G$32</f>
        <v>0</v>
      </c>
      <c r="Y54" s="19">
        <f>SUM([8]Jul!$G$33:$G$34)</f>
        <v>0</v>
      </c>
      <c r="Z54" s="19">
        <f>[8]Jul!$G$36</f>
        <v>0</v>
      </c>
      <c r="AA54" s="19">
        <f>SUM([8]Jul!$G$35,[8]Jul!$G$37)</f>
        <v>0</v>
      </c>
      <c r="AB54" s="19">
        <f>[8]Jul!$G$42</f>
        <v>0</v>
      </c>
      <c r="AC54" s="19">
        <f>[8]Jul!$G$50</f>
        <v>0</v>
      </c>
      <c r="AD54" s="19">
        <f>[8]Jul!$G$48</f>
        <v>0</v>
      </c>
      <c r="AE54" s="19">
        <f>[8]Jul!$G$49</f>
        <v>0</v>
      </c>
      <c r="AF54" s="19">
        <f>[8]Jul!$G$27</f>
        <v>0</v>
      </c>
      <c r="AG54" s="19">
        <f>[8]Jul!$G$57</f>
        <v>0</v>
      </c>
      <c r="AH54" s="19">
        <f>[8]Jul!$G$51</f>
        <v>0</v>
      </c>
      <c r="AI54" s="19">
        <f>[8]Jul!$G$53</f>
        <v>0</v>
      </c>
      <c r="AJ54" s="19">
        <f>[8]Jul!$G$23</f>
        <v>0</v>
      </c>
      <c r="AK54" s="19">
        <f>[8]Jul!$G$58</f>
        <v>0</v>
      </c>
      <c r="AL54" s="19">
        <f>[8]Jul!$G$30</f>
        <v>0</v>
      </c>
      <c r="AM54" s="19">
        <f>[8]Jul!$G$24</f>
        <v>0</v>
      </c>
      <c r="AN54" s="19">
        <f>[8]Jul!$G$26</f>
        <v>0</v>
      </c>
      <c r="AO54" s="19">
        <f>[8]Jul!$G$25</f>
        <v>0</v>
      </c>
      <c r="AP54" s="19">
        <f>[8]Jul!$G$59</f>
        <v>0</v>
      </c>
      <c r="AQ54" s="29">
        <f>[8]Jul!$G$60</f>
        <v>0</v>
      </c>
      <c r="AR54" s="19">
        <f>[8]Jul!$G$55</f>
        <v>0</v>
      </c>
      <c r="AS54" s="19">
        <f>[8]Jul!$G$56</f>
        <v>0</v>
      </c>
      <c r="AT54" s="38">
        <f>[8]Jul!$G$54</f>
        <v>0</v>
      </c>
      <c r="AU54" s="12">
        <f t="shared" si="1"/>
        <v>0</v>
      </c>
    </row>
    <row r="55" spans="1:47" x14ac:dyDescent="0.25">
      <c r="A55" s="2"/>
      <c r="B55" s="2" t="s">
        <v>21</v>
      </c>
      <c r="C55" s="2">
        <f>[8]Jul!$AK$8</f>
        <v>0</v>
      </c>
      <c r="D55" s="2">
        <f>[8]Jul!$M$8</f>
        <v>1</v>
      </c>
      <c r="E55" s="2">
        <f>[8]Jul!$O$8</f>
        <v>0</v>
      </c>
      <c r="F55" s="2">
        <f>[8]Jul!$N$8</f>
        <v>0</v>
      </c>
      <c r="G55" s="2">
        <f>[8]Jul!$AL$8</f>
        <v>0</v>
      </c>
      <c r="H55" s="2">
        <f>[8]Jul!$Q$8</f>
        <v>2</v>
      </c>
      <c r="I55" s="2">
        <f>[8]Jul!$P$8</f>
        <v>0</v>
      </c>
      <c r="J55" s="2">
        <f>[8]Jul!$AY$8</f>
        <v>0</v>
      </c>
      <c r="K55" s="2">
        <f>[8]Jul!$AM$8</f>
        <v>0</v>
      </c>
      <c r="L55" s="2">
        <f>[8]Jul!$R$8</f>
        <v>0</v>
      </c>
      <c r="M55" s="2">
        <f>[8]Jul!$AT$8</f>
        <v>0</v>
      </c>
      <c r="N55" s="2">
        <f>[8]Jul!$AN$8</f>
        <v>0</v>
      </c>
      <c r="O55" s="2">
        <f>[8]Jul!$T$8</f>
        <v>0</v>
      </c>
      <c r="P55" s="2">
        <f>[8]Jul!$U$8</f>
        <v>0</v>
      </c>
      <c r="Q55" s="2">
        <f>[8]Jul!$S$8</f>
        <v>0</v>
      </c>
      <c r="R55" s="2">
        <f>[8]Jul!$AP$8</f>
        <v>0</v>
      </c>
      <c r="S55" s="2">
        <f>SUM([8]Jul!$AA$8:$AB$8)</f>
        <v>0</v>
      </c>
      <c r="T55" s="2">
        <f>[8]Jul!$AQ$8</f>
        <v>0</v>
      </c>
      <c r="U55" s="2">
        <f>[8]Jul!$AR$8</f>
        <v>0</v>
      </c>
      <c r="V55" s="2">
        <f>[8]Jul!$AS$8</f>
        <v>0</v>
      </c>
      <c r="W55" s="2">
        <f>[8]Jul!$AD$8</f>
        <v>1</v>
      </c>
      <c r="X55" s="2">
        <f>[8]Jul!$AE$8</f>
        <v>0</v>
      </c>
      <c r="Y55" s="2">
        <f>SUM([8]Jul!$AF$8:$AG$8)</f>
        <v>0</v>
      </c>
      <c r="Z55" s="2">
        <f>[8]Jul!$AI$8</f>
        <v>0</v>
      </c>
      <c r="AA55" s="2">
        <f>SUM([8]Jul!$AH$8,[8]Jul!$AJ$8)</f>
        <v>0</v>
      </c>
      <c r="AB55" s="2">
        <f>[8]Jul!$AO$8</f>
        <v>0</v>
      </c>
      <c r="AC55" s="2">
        <f>[8]Jul!$AW$8</f>
        <v>0</v>
      </c>
      <c r="AD55" s="2">
        <f>[8]Jul!$AU$8</f>
        <v>0</v>
      </c>
      <c r="AE55" s="2">
        <f>[8]Jul!$AV$8</f>
        <v>0</v>
      </c>
      <c r="AF55" s="2">
        <f>[8]Jul!$Z$8</f>
        <v>0</v>
      </c>
      <c r="AG55" s="2">
        <f>[8]Jul!$BD$8</f>
        <v>0</v>
      </c>
      <c r="AH55" s="2">
        <f>[8]Jul!$AX$8</f>
        <v>0</v>
      </c>
      <c r="AI55" s="2">
        <f>[8]Jul!$AZ$8</f>
        <v>0</v>
      </c>
      <c r="AJ55" s="2">
        <f>[8]Jul!$V$8</f>
        <v>0</v>
      </c>
      <c r="AK55" s="2">
        <f>[8]Jul!$BE$8</f>
        <v>0</v>
      </c>
      <c r="AL55" s="2">
        <f>[8]Jul!$AC$8</f>
        <v>0</v>
      </c>
      <c r="AM55" s="2">
        <f>[8]Jul!$W$8</f>
        <v>0</v>
      </c>
      <c r="AN55" s="2">
        <f>[8]Jul!$Y$8</f>
        <v>0</v>
      </c>
      <c r="AO55" s="2">
        <f>[8]Jul!$X$8</f>
        <v>0</v>
      </c>
      <c r="AP55" s="2">
        <f>[8]Jul!$BF$8</f>
        <v>0</v>
      </c>
      <c r="AQ55" s="13">
        <f>[8]Jul!$BG$8</f>
        <v>0</v>
      </c>
      <c r="AR55" s="2">
        <f>[8]Jul!$BB$8</f>
        <v>0</v>
      </c>
      <c r="AS55" s="2">
        <f>[8]Jul!$BC$8</f>
        <v>0</v>
      </c>
      <c r="AT55" s="14">
        <f>[8]Jul!$BA$8</f>
        <v>0</v>
      </c>
      <c r="AU55" s="15">
        <f t="shared" si="1"/>
        <v>4</v>
      </c>
    </row>
    <row r="56" spans="1:47" x14ac:dyDescent="0.25">
      <c r="A56" s="9" t="s">
        <v>71</v>
      </c>
      <c r="B56" s="9" t="s">
        <v>20</v>
      </c>
      <c r="C56" s="19">
        <f>[8]Jul!$J$38</f>
        <v>0</v>
      </c>
      <c r="D56" s="19">
        <f>[8]Jul!$J$14</f>
        <v>0</v>
      </c>
      <c r="E56" s="19">
        <f>[8]Jul!$J$16</f>
        <v>0</v>
      </c>
      <c r="F56" s="19">
        <f>[8]Jul!$J$15</f>
        <v>0</v>
      </c>
      <c r="G56" s="19">
        <f>[8]Jul!$J$39</f>
        <v>0</v>
      </c>
      <c r="H56" s="19">
        <f>[8]Jul!$J$18</f>
        <v>0</v>
      </c>
      <c r="I56" s="19">
        <f>[8]Jul!$J$17</f>
        <v>0</v>
      </c>
      <c r="J56" s="19">
        <f>[8]Jul!$J$52</f>
        <v>0</v>
      </c>
      <c r="K56" s="19">
        <f>[8]Jul!$J$40</f>
        <v>0</v>
      </c>
      <c r="L56" s="19">
        <f>[8]Jul!$J$19</f>
        <v>0</v>
      </c>
      <c r="M56" s="19">
        <f>[8]Jul!$J$47</f>
        <v>0</v>
      </c>
      <c r="N56" s="19">
        <f>[8]Jul!$J$41</f>
        <v>0</v>
      </c>
      <c r="O56" s="19">
        <f>[8]Jul!$J$21</f>
        <v>0</v>
      </c>
      <c r="P56" s="19">
        <f>[8]Jul!$J$22</f>
        <v>0</v>
      </c>
      <c r="Q56" s="19">
        <f>[8]Jul!$J$20</f>
        <v>0</v>
      </c>
      <c r="R56" s="19">
        <f>[8]Jul!$J$43</f>
        <v>0</v>
      </c>
      <c r="S56" s="19">
        <f>SUM([8]Jul!$J$28:$J$29)</f>
        <v>0</v>
      </c>
      <c r="T56" s="19">
        <f>[8]Jul!$J$44</f>
        <v>0</v>
      </c>
      <c r="U56" s="19">
        <f>[8]Jul!$J$45</f>
        <v>0</v>
      </c>
      <c r="V56" s="19">
        <f>[8]Jul!$J$46</f>
        <v>0</v>
      </c>
      <c r="W56" s="19">
        <f>[8]Jul!$J$31</f>
        <v>0</v>
      </c>
      <c r="X56" s="19">
        <f>[8]Jul!$J$32</f>
        <v>0</v>
      </c>
      <c r="Y56" s="19">
        <f>SUM([8]Jul!$J$33:$J$34)</f>
        <v>0</v>
      </c>
      <c r="Z56" s="19">
        <f>[8]Jul!$J$36</f>
        <v>0</v>
      </c>
      <c r="AA56" s="19">
        <f>SUM([8]Jul!$J$35,[8]Jul!$J$37)</f>
        <v>0</v>
      </c>
      <c r="AB56" s="19">
        <f>[8]Jul!$J$42</f>
        <v>0</v>
      </c>
      <c r="AC56" s="19">
        <f>[8]Jul!$J$50</f>
        <v>0</v>
      </c>
      <c r="AD56" s="19">
        <f>[8]Jul!$J$48</f>
        <v>0</v>
      </c>
      <c r="AE56" s="19">
        <f>[8]Jul!$J$49</f>
        <v>0</v>
      </c>
      <c r="AF56" s="19">
        <f>[8]Jul!$J$27</f>
        <v>0</v>
      </c>
      <c r="AG56" s="19">
        <f>[8]Jul!$J$57</f>
        <v>0</v>
      </c>
      <c r="AH56" s="19">
        <f>[8]Jul!$J$51</f>
        <v>0</v>
      </c>
      <c r="AI56" s="19">
        <f>[8]Jul!$J$53</f>
        <v>0</v>
      </c>
      <c r="AJ56" s="19">
        <f>[8]Jul!$J$23</f>
        <v>0</v>
      </c>
      <c r="AK56" s="19">
        <f>[8]Jul!$J$58</f>
        <v>0</v>
      </c>
      <c r="AL56" s="19">
        <f>[8]Jul!$J$30</f>
        <v>0</v>
      </c>
      <c r="AM56" s="19">
        <f>[8]Jul!$J$24</f>
        <v>0</v>
      </c>
      <c r="AN56" s="19">
        <f>[8]Jul!$J$26</f>
        <v>0</v>
      </c>
      <c r="AO56" s="19">
        <f>[8]Jul!$J$25</f>
        <v>0</v>
      </c>
      <c r="AP56" s="19">
        <f>[8]Jul!$J$59</f>
        <v>0</v>
      </c>
      <c r="AQ56" s="29">
        <f>[8]Jul!$J$60</f>
        <v>0</v>
      </c>
      <c r="AR56" s="19">
        <f>[8]Jul!$J$55</f>
        <v>0</v>
      </c>
      <c r="AS56" s="19">
        <f>[8]Jul!$J$56</f>
        <v>0</v>
      </c>
      <c r="AT56" s="38">
        <f>[8]Jul!$J$54</f>
        <v>0</v>
      </c>
      <c r="AU56" s="12">
        <f t="shared" si="1"/>
        <v>0</v>
      </c>
    </row>
    <row r="57" spans="1:47" x14ac:dyDescent="0.25">
      <c r="A57" s="2"/>
      <c r="B57" s="2" t="s">
        <v>21</v>
      </c>
      <c r="C57" s="2">
        <f>[8]Jul!$AK$11</f>
        <v>0</v>
      </c>
      <c r="D57" s="2">
        <f>[8]Jul!$M$11</f>
        <v>0</v>
      </c>
      <c r="E57" s="2">
        <f>[8]Jul!$O$11</f>
        <v>1</v>
      </c>
      <c r="F57" s="2">
        <f>[8]Jul!$N$11</f>
        <v>0</v>
      </c>
      <c r="G57" s="2">
        <f>[8]Jul!$AL$11</f>
        <v>0</v>
      </c>
      <c r="H57" s="2">
        <f>[8]Jul!$Q$11</f>
        <v>2</v>
      </c>
      <c r="I57" s="2">
        <f>[8]Jul!$P$11</f>
        <v>0</v>
      </c>
      <c r="J57" s="2">
        <f>[8]Jul!$AY$11</f>
        <v>0</v>
      </c>
      <c r="K57" s="2">
        <f>[8]Jul!$AM$11</f>
        <v>0</v>
      </c>
      <c r="L57" s="2">
        <f>[8]Jul!$R$11</f>
        <v>0</v>
      </c>
      <c r="M57" s="2">
        <f>[8]Jul!$AT$11</f>
        <v>0</v>
      </c>
      <c r="N57" s="2">
        <f>[8]Jul!$AN$11</f>
        <v>0</v>
      </c>
      <c r="O57" s="2">
        <f>[8]Jul!$T$11</f>
        <v>0</v>
      </c>
      <c r="P57" s="2">
        <f>[8]Jul!$U$11</f>
        <v>0</v>
      </c>
      <c r="Q57" s="2">
        <f>[8]Jul!$S$11</f>
        <v>0</v>
      </c>
      <c r="R57" s="2">
        <f>[8]Jul!$AP$11</f>
        <v>0</v>
      </c>
      <c r="S57" s="2">
        <f>SUM([8]Jul!$AA$11:$AB$11)</f>
        <v>0</v>
      </c>
      <c r="T57" s="2">
        <f>[8]Jul!$AQ$11</f>
        <v>0</v>
      </c>
      <c r="U57" s="2">
        <f>[8]Jul!$AR$11</f>
        <v>0</v>
      </c>
      <c r="V57" s="2">
        <f>[8]Jul!$AS$11</f>
        <v>0</v>
      </c>
      <c r="W57" s="2">
        <f>[8]Jul!$AD$11</f>
        <v>1</v>
      </c>
      <c r="X57" s="2">
        <f>[8]Jul!$AE$11</f>
        <v>0</v>
      </c>
      <c r="Y57" s="2">
        <f>SUM([8]Jul!$AF$11:$AG$11)</f>
        <v>1</v>
      </c>
      <c r="Z57" s="2">
        <f>[8]Jul!$AI$11</f>
        <v>0</v>
      </c>
      <c r="AA57" s="2">
        <f>SUM([8]Jul!$AH$11,[8]Jul!$AJ$11)</f>
        <v>0</v>
      </c>
      <c r="AB57" s="2">
        <f>[8]Jul!$AO$11</f>
        <v>0</v>
      </c>
      <c r="AC57" s="2">
        <f>[8]Jul!$AW$11</f>
        <v>0</v>
      </c>
      <c r="AD57" s="2">
        <f>[8]Jul!$AU$11</f>
        <v>0</v>
      </c>
      <c r="AE57" s="2">
        <f>[8]Jul!$AV$11</f>
        <v>0</v>
      </c>
      <c r="AF57" s="2">
        <f>[8]Jul!$Z$11</f>
        <v>1</v>
      </c>
      <c r="AG57" s="2">
        <f>[8]Jul!$BD$11</f>
        <v>0</v>
      </c>
      <c r="AH57" s="2">
        <f>[8]Jul!$AX$11</f>
        <v>0</v>
      </c>
      <c r="AI57" s="2">
        <f>[8]Jul!$AZ$11</f>
        <v>0</v>
      </c>
      <c r="AJ57" s="2">
        <f>[8]Jul!$V$11</f>
        <v>0</v>
      </c>
      <c r="AK57" s="2">
        <f>[8]Jul!$BE$11</f>
        <v>0</v>
      </c>
      <c r="AL57" s="2">
        <f>[8]Jul!$AC$11</f>
        <v>0</v>
      </c>
      <c r="AM57" s="2">
        <f>[8]Jul!$W$11</f>
        <v>0</v>
      </c>
      <c r="AN57" s="2">
        <f>[8]Jul!$Y$11</f>
        <v>0</v>
      </c>
      <c r="AO57" s="2">
        <f>[8]Jul!$X$11</f>
        <v>0</v>
      </c>
      <c r="AP57" s="2">
        <f>[8]Jul!$BF$11</f>
        <v>0</v>
      </c>
      <c r="AQ57" s="13">
        <f>[8]Jul!$BG$11</f>
        <v>0</v>
      </c>
      <c r="AR57" s="2">
        <f>[8]Jul!$BB$11</f>
        <v>0</v>
      </c>
      <c r="AS57" s="2">
        <f>[8]Jul!$BC$11</f>
        <v>0</v>
      </c>
      <c r="AT57" s="14">
        <f>[8]Jul!$BA$11</f>
        <v>0</v>
      </c>
      <c r="AU57" s="15">
        <f t="shared" si="1"/>
        <v>6</v>
      </c>
    </row>
    <row r="58" spans="1:47" x14ac:dyDescent="0.25">
      <c r="A58" s="9" t="s">
        <v>72</v>
      </c>
      <c r="B58" s="9" t="s">
        <v>20</v>
      </c>
      <c r="C58" s="19">
        <f>[8]Jul!$H$38</f>
        <v>0</v>
      </c>
      <c r="D58" s="19">
        <f>[8]Jul!$H$14</f>
        <v>0</v>
      </c>
      <c r="E58" s="19">
        <f>[8]Jul!$H$16</f>
        <v>0</v>
      </c>
      <c r="F58" s="19">
        <f>[8]Jul!$H$15</f>
        <v>0</v>
      </c>
      <c r="G58" s="19">
        <f>[8]Jul!$H$39</f>
        <v>0</v>
      </c>
      <c r="H58" s="19">
        <f>[8]Jul!$H$18</f>
        <v>0</v>
      </c>
      <c r="I58" s="19">
        <f>[8]Jul!$H$17</f>
        <v>0</v>
      </c>
      <c r="J58" s="19">
        <f>[8]Jul!$H$52</f>
        <v>0</v>
      </c>
      <c r="K58" s="19">
        <f>[8]Jul!$H$40</f>
        <v>0</v>
      </c>
      <c r="L58" s="19">
        <f>[8]Jul!$H$19</f>
        <v>0</v>
      </c>
      <c r="M58" s="19">
        <f>[8]Jul!$H$47</f>
        <v>0</v>
      </c>
      <c r="N58" s="19">
        <f>[8]Jul!$H$41</f>
        <v>0</v>
      </c>
      <c r="O58" s="19">
        <f>[8]Jul!$H$21</f>
        <v>0</v>
      </c>
      <c r="P58" s="19">
        <f>[8]Jul!$H$22</f>
        <v>0</v>
      </c>
      <c r="Q58" s="19">
        <f>[8]Jul!$H$20</f>
        <v>0</v>
      </c>
      <c r="R58" s="19">
        <f>[8]Jul!$H$43</f>
        <v>0</v>
      </c>
      <c r="S58" s="19">
        <f>SUM([8]Jul!$H$28:$H$29)</f>
        <v>0</v>
      </c>
      <c r="T58" s="19">
        <f>[8]Jul!$H$44</f>
        <v>0</v>
      </c>
      <c r="U58" s="19">
        <f>[8]Jul!$H$45</f>
        <v>0</v>
      </c>
      <c r="V58" s="19">
        <f>[8]Jul!$H$46</f>
        <v>0</v>
      </c>
      <c r="W58" s="19">
        <f>[8]Jul!$H$31</f>
        <v>0</v>
      </c>
      <c r="X58" s="19">
        <f>[8]Jul!$H$32</f>
        <v>0</v>
      </c>
      <c r="Y58" s="19">
        <f>SUM([8]Jul!$H$33:$H$34)</f>
        <v>0</v>
      </c>
      <c r="Z58" s="19">
        <f>[8]Jul!$H$36</f>
        <v>0</v>
      </c>
      <c r="AA58" s="19">
        <f>SUM([8]Jul!$H$35,[8]Jul!$H$37)</f>
        <v>0</v>
      </c>
      <c r="AB58" s="19">
        <f>[8]Jul!$H$42</f>
        <v>0</v>
      </c>
      <c r="AC58" s="19">
        <f>[8]Jul!$H$50</f>
        <v>0</v>
      </c>
      <c r="AD58" s="19">
        <f>[8]Jul!$H$48</f>
        <v>0</v>
      </c>
      <c r="AE58" s="19">
        <f>[8]Jul!$H$49</f>
        <v>0</v>
      </c>
      <c r="AF58" s="19">
        <f>[8]Jul!$H$27</f>
        <v>0</v>
      </c>
      <c r="AG58" s="19">
        <f>[8]Jul!$H$57</f>
        <v>0</v>
      </c>
      <c r="AH58" s="19">
        <f>[8]Jul!$H$51</f>
        <v>0</v>
      </c>
      <c r="AI58" s="19">
        <f>[8]Jul!$H$53</f>
        <v>0</v>
      </c>
      <c r="AJ58" s="19">
        <f>[8]Jul!$H$23</f>
        <v>0</v>
      </c>
      <c r="AK58" s="19">
        <f>[8]Jul!$H$58</f>
        <v>0</v>
      </c>
      <c r="AL58" s="19">
        <f>[8]Jul!$H$30</f>
        <v>0</v>
      </c>
      <c r="AM58" s="19">
        <f>[8]Jul!$H$24</f>
        <v>0</v>
      </c>
      <c r="AN58" s="19">
        <f>[8]Jul!$H$26</f>
        <v>0</v>
      </c>
      <c r="AO58" s="19">
        <f>[8]Jul!$H$25</f>
        <v>0</v>
      </c>
      <c r="AP58" s="19">
        <f>[8]Jul!$H$59</f>
        <v>0</v>
      </c>
      <c r="AQ58" s="29">
        <f>[8]Jul!$H$60</f>
        <v>1</v>
      </c>
      <c r="AR58" s="19">
        <f>[8]Jul!$H$55</f>
        <v>0</v>
      </c>
      <c r="AS58" s="19">
        <f>[8]Jul!$H$56</f>
        <v>0</v>
      </c>
      <c r="AT58" s="38">
        <f>[8]Jul!$H$54</f>
        <v>0</v>
      </c>
      <c r="AU58" s="12">
        <f t="shared" si="1"/>
        <v>1</v>
      </c>
    </row>
    <row r="59" spans="1:47" x14ac:dyDescent="0.25">
      <c r="A59" s="2"/>
      <c r="B59" s="2" t="s">
        <v>21</v>
      </c>
      <c r="C59" s="2">
        <f>[8]Jul!$AK$9</f>
        <v>0</v>
      </c>
      <c r="D59" s="2">
        <f>[8]Jul!$M$9</f>
        <v>1</v>
      </c>
      <c r="E59" s="2">
        <f>[8]Jul!$O$9</f>
        <v>0</v>
      </c>
      <c r="F59" s="2">
        <f>[8]Jul!$N$9</f>
        <v>0</v>
      </c>
      <c r="G59" s="2">
        <f>[8]Jul!$AL$9</f>
        <v>0</v>
      </c>
      <c r="H59" s="2">
        <f>[8]Jul!$Q$9</f>
        <v>0</v>
      </c>
      <c r="I59" s="2">
        <f>[8]Jul!$P$9</f>
        <v>0</v>
      </c>
      <c r="J59" s="2">
        <f>[8]Jul!$AY$9</f>
        <v>0</v>
      </c>
      <c r="K59" s="2">
        <f>[8]Jul!$AM$9</f>
        <v>0</v>
      </c>
      <c r="L59" s="2">
        <f>[8]Jul!$R$9</f>
        <v>0</v>
      </c>
      <c r="M59" s="2">
        <f>[8]Jul!$AT$9</f>
        <v>0</v>
      </c>
      <c r="N59" s="2">
        <f>[8]Jul!$AN$9</f>
        <v>0</v>
      </c>
      <c r="O59" s="2">
        <f>[8]Jul!$T$9</f>
        <v>0</v>
      </c>
      <c r="P59" s="2">
        <f>[8]Jul!$U$9</f>
        <v>0</v>
      </c>
      <c r="Q59" s="2">
        <f>[8]Jul!$S$9</f>
        <v>0</v>
      </c>
      <c r="R59" s="2">
        <f>[8]Jul!$AP$9</f>
        <v>0</v>
      </c>
      <c r="S59" s="2">
        <f>SUM([8]Jul!$AA$9:$AB$9)</f>
        <v>0</v>
      </c>
      <c r="T59" s="2">
        <f>[8]Jul!$AQ$9</f>
        <v>0</v>
      </c>
      <c r="U59" s="2">
        <f>[8]Jul!$AR$9</f>
        <v>0</v>
      </c>
      <c r="V59" s="2">
        <f>[8]Jul!$AS$9</f>
        <v>0</v>
      </c>
      <c r="W59" s="2">
        <f>[8]Jul!$AD$9</f>
        <v>0</v>
      </c>
      <c r="X59" s="2">
        <f>[8]Jul!$AE$9</f>
        <v>0</v>
      </c>
      <c r="Y59" s="2">
        <f>SUM([8]Jul!$AF$9:$AG$9)</f>
        <v>0</v>
      </c>
      <c r="Z59" s="2">
        <f>[8]Jul!$AI$9</f>
        <v>0</v>
      </c>
      <c r="AA59" s="2">
        <f>SUM([8]Jul!$AH$9,[8]Jul!$AJ$9)</f>
        <v>0</v>
      </c>
      <c r="AB59" s="2">
        <f>[8]Jul!$AO$9</f>
        <v>0</v>
      </c>
      <c r="AC59" s="2">
        <f>[8]Jul!$AW$9</f>
        <v>0</v>
      </c>
      <c r="AD59" s="2">
        <f>[8]Jul!$AU$9</f>
        <v>0</v>
      </c>
      <c r="AE59" s="2">
        <f>[8]Jul!$AV$9</f>
        <v>0</v>
      </c>
      <c r="AF59" s="2">
        <f>[8]Jul!$Z$9</f>
        <v>1</v>
      </c>
      <c r="AG59" s="2">
        <f>[8]Jul!$BD$9</f>
        <v>0</v>
      </c>
      <c r="AH59" s="2">
        <f>[8]Jul!$AX$9</f>
        <v>0</v>
      </c>
      <c r="AI59" s="2">
        <f>[8]Jul!$AZ$9</f>
        <v>0</v>
      </c>
      <c r="AJ59" s="2">
        <f>[8]Jul!$V$9</f>
        <v>0</v>
      </c>
      <c r="AK59" s="2">
        <f>[8]Jul!$BE$9</f>
        <v>0</v>
      </c>
      <c r="AL59" s="2">
        <f>[8]Jul!$AC$9</f>
        <v>0</v>
      </c>
      <c r="AM59" s="2">
        <f>[8]Jul!$W$9</f>
        <v>0</v>
      </c>
      <c r="AN59" s="2">
        <f>[8]Jul!$Y$9</f>
        <v>0</v>
      </c>
      <c r="AO59" s="2">
        <f>[8]Jul!$X$9</f>
        <v>0</v>
      </c>
      <c r="AP59" s="2">
        <f>[8]Jul!$BF$9</f>
        <v>0</v>
      </c>
      <c r="AQ59" s="13">
        <f>[8]Jul!$BG$9</f>
        <v>0</v>
      </c>
      <c r="AR59" s="2">
        <f>[8]Jul!$BB$9</f>
        <v>0</v>
      </c>
      <c r="AS59" s="2">
        <f>[8]Jul!$BC$9</f>
        <v>0</v>
      </c>
      <c r="AT59" s="14">
        <f>[8]Jul!$BA$9</f>
        <v>0</v>
      </c>
      <c r="AU59" s="15">
        <f t="shared" si="1"/>
        <v>2</v>
      </c>
    </row>
    <row r="60" spans="1:47" x14ac:dyDescent="0.25">
      <c r="A60" s="9" t="s">
        <v>73</v>
      </c>
      <c r="B60" s="9" t="s">
        <v>20</v>
      </c>
      <c r="C60" s="9">
        <f>[2]Jul!$F$42</f>
        <v>0</v>
      </c>
      <c r="D60" s="9">
        <f>[2]Jul!$F$18</f>
        <v>0</v>
      </c>
      <c r="E60" s="9">
        <f>[2]Jul!$F$20</f>
        <v>0</v>
      </c>
      <c r="F60" s="9">
        <f>[2]Jul!$F$19</f>
        <v>0</v>
      </c>
      <c r="G60" s="9">
        <f>[2]Jul!$F$43</f>
        <v>0</v>
      </c>
      <c r="H60" s="9">
        <f>[2]Jul!$F$22</f>
        <v>0</v>
      </c>
      <c r="I60" s="9">
        <f>[2]Jul!$F$21</f>
        <v>0</v>
      </c>
      <c r="J60" s="9">
        <f>[2]Jul!$F$56</f>
        <v>0</v>
      </c>
      <c r="K60" s="9">
        <f>[2]Jul!$F$44</f>
        <v>0</v>
      </c>
      <c r="L60" s="9">
        <f>[2]Jul!$F$23</f>
        <v>0</v>
      </c>
      <c r="M60" s="9">
        <f>[2]Jul!$F$51</f>
        <v>0</v>
      </c>
      <c r="N60" s="9">
        <f>[2]Jul!$F$45</f>
        <v>0</v>
      </c>
      <c r="O60" s="9">
        <f>[2]Jul!$F$25</f>
        <v>0</v>
      </c>
      <c r="P60" s="9">
        <f>[2]Jul!$F$26</f>
        <v>0</v>
      </c>
      <c r="Q60" s="9">
        <f>[2]Jul!$F$24</f>
        <v>0</v>
      </c>
      <c r="R60" s="9">
        <f>[2]Jul!$F$47</f>
        <v>0</v>
      </c>
      <c r="S60" s="9">
        <f>SUM([2]Jul!$F$32:$F$33)</f>
        <v>0</v>
      </c>
      <c r="T60" s="9">
        <f>[2]Jul!$F$48</f>
        <v>0</v>
      </c>
      <c r="U60" s="9">
        <f>[2]Jul!$F$49</f>
        <v>0</v>
      </c>
      <c r="V60" s="9">
        <f>[2]Jul!$F$50</f>
        <v>0</v>
      </c>
      <c r="W60" s="9">
        <f>[2]Jul!$F$35</f>
        <v>0</v>
      </c>
      <c r="X60" s="9">
        <f>[2]Jul!$F$36</f>
        <v>0</v>
      </c>
      <c r="Y60" s="9">
        <f>SUM([2]Jul!$F$37:$F$38)</f>
        <v>0</v>
      </c>
      <c r="Z60" s="9">
        <f>[2]Jul!$F$40</f>
        <v>0</v>
      </c>
      <c r="AA60" s="9">
        <f>SUM([2]Jul!$F$39,[2]Jul!$F$41)</f>
        <v>0</v>
      </c>
      <c r="AB60" s="9">
        <f>[2]Jul!$F$46</f>
        <v>0</v>
      </c>
      <c r="AC60" s="9">
        <f>[2]Jul!$F$54</f>
        <v>0</v>
      </c>
      <c r="AD60" s="9">
        <f>[2]Jul!$F$52</f>
        <v>0</v>
      </c>
      <c r="AE60" s="9">
        <f>[2]Jul!$F$53</f>
        <v>0</v>
      </c>
      <c r="AF60" s="9">
        <f>[2]Jul!$F$31</f>
        <v>0</v>
      </c>
      <c r="AG60" s="9">
        <f>[2]Jul!$F$61</f>
        <v>0</v>
      </c>
      <c r="AH60" s="9">
        <f>[2]Jul!$F$55</f>
        <v>0</v>
      </c>
      <c r="AI60" s="9">
        <f>[2]Jul!$F$57</f>
        <v>0</v>
      </c>
      <c r="AJ60" s="9">
        <f>[2]Jul!$F$27</f>
        <v>0</v>
      </c>
      <c r="AK60" s="9">
        <f>[2]Jul!$F$62</f>
        <v>0</v>
      </c>
      <c r="AL60" s="9">
        <f>[2]Jul!$F$34</f>
        <v>0</v>
      </c>
      <c r="AM60" s="9">
        <f>[2]Jul!$F$28</f>
        <v>0</v>
      </c>
      <c r="AN60" s="9">
        <f>[2]Jul!$F$30</f>
        <v>0</v>
      </c>
      <c r="AO60" s="9">
        <f>[2]Jul!$F$29</f>
        <v>0</v>
      </c>
      <c r="AP60" s="9">
        <f>[2]Jul!$F$63</f>
        <v>0</v>
      </c>
      <c r="AQ60" s="10">
        <f>[2]Jul!$F$64</f>
        <v>0</v>
      </c>
      <c r="AR60" s="9">
        <f>[2]Jul!$F$59</f>
        <v>0</v>
      </c>
      <c r="AS60" s="9">
        <f>[2]Jul!$F$60</f>
        <v>0</v>
      </c>
      <c r="AT60" s="11">
        <f>[2]Jul!$F$58</f>
        <v>0</v>
      </c>
      <c r="AU60" s="12">
        <f t="shared" si="1"/>
        <v>0</v>
      </c>
    </row>
    <row r="61" spans="1:47" x14ac:dyDescent="0.25">
      <c r="A61" s="2"/>
      <c r="B61" s="2" t="s">
        <v>21</v>
      </c>
      <c r="C61" s="2">
        <f>[2]Jul!$AO$7</f>
        <v>0</v>
      </c>
      <c r="D61" s="2">
        <f>[2]Jul!$Q$7</f>
        <v>4</v>
      </c>
      <c r="E61" s="2">
        <f>[2]Jul!$S$7</f>
        <v>0</v>
      </c>
      <c r="F61" s="2">
        <f>[2]Jul!$R$7</f>
        <v>0</v>
      </c>
      <c r="G61" s="2">
        <f>[2]Jul!$AP$7</f>
        <v>0</v>
      </c>
      <c r="H61" s="2">
        <f>[2]Jul!$U$7</f>
        <v>1</v>
      </c>
      <c r="I61" s="2">
        <f>[2]Jul!$T$7</f>
        <v>0</v>
      </c>
      <c r="J61" s="2">
        <f>[2]Jul!$BC$7</f>
        <v>0</v>
      </c>
      <c r="K61" s="2">
        <f>[2]Jul!$AQ$7</f>
        <v>0</v>
      </c>
      <c r="L61" s="2">
        <f>[2]Jul!$V$7</f>
        <v>0</v>
      </c>
      <c r="M61" s="2">
        <f>[2]Jul!$AX$7</f>
        <v>0</v>
      </c>
      <c r="N61" s="2">
        <f>[2]Jul!$AR$7</f>
        <v>0</v>
      </c>
      <c r="O61" s="2">
        <f>[2]Jul!$X$7</f>
        <v>0</v>
      </c>
      <c r="P61" s="2">
        <f>[2]Jul!$Y$7</f>
        <v>0</v>
      </c>
      <c r="Q61" s="2">
        <f>[2]Jul!$W$7</f>
        <v>0</v>
      </c>
      <c r="R61" s="2">
        <f>[2]Jul!$AT$7</f>
        <v>0</v>
      </c>
      <c r="S61" s="2">
        <f>SUM([2]Jul!$AE$7:$AF$7)</f>
        <v>0</v>
      </c>
      <c r="T61" s="2">
        <f>[2]Jul!$AU$7</f>
        <v>0</v>
      </c>
      <c r="U61" s="2">
        <f>[2]Jul!$AV$7</f>
        <v>0</v>
      </c>
      <c r="V61" s="2">
        <f>[2]Jul!$AW$7</f>
        <v>0</v>
      </c>
      <c r="W61" s="2">
        <f>[2]Jul!$AH$7</f>
        <v>2</v>
      </c>
      <c r="X61" s="2">
        <f>[2]Jul!$AI$7</f>
        <v>0</v>
      </c>
      <c r="Y61" s="2">
        <f>SUM([2]Jul!$AJ$7:$AK$7)</f>
        <v>0</v>
      </c>
      <c r="Z61" s="2">
        <f>[2]Jul!$AM$7</f>
        <v>0</v>
      </c>
      <c r="AA61" s="2">
        <f>SUM([2]Jul!$AL$2,[2]Jul!$AN$2)</f>
        <v>0</v>
      </c>
      <c r="AB61" s="2">
        <f>[2]Jul!$AS$7</f>
        <v>0</v>
      </c>
      <c r="AC61" s="2">
        <f>[2]Jul!$BA$7</f>
        <v>0</v>
      </c>
      <c r="AD61" s="2">
        <f>[2]Jul!$AY$7</f>
        <v>0</v>
      </c>
      <c r="AE61" s="2">
        <f>[2]Jul!$AZ$7</f>
        <v>0</v>
      </c>
      <c r="AF61" s="2">
        <f>[2]Jul!$AD$7</f>
        <v>0</v>
      </c>
      <c r="AG61" s="2">
        <f>[2]Jul!$BH$7</f>
        <v>0</v>
      </c>
      <c r="AH61" s="2">
        <f>[2]Jul!$BB$7</f>
        <v>0</v>
      </c>
      <c r="AI61" s="2">
        <f>[2]Jul!$BD$7</f>
        <v>0</v>
      </c>
      <c r="AJ61" s="2">
        <f>[2]Jul!$Z$7</f>
        <v>0</v>
      </c>
      <c r="AK61" s="2">
        <f>[2]Jul!$BI$7</f>
        <v>0</v>
      </c>
      <c r="AL61" s="2">
        <f>[2]Jul!$AG$7</f>
        <v>0</v>
      </c>
      <c r="AM61" s="2">
        <f>[2]Jul!$AA$7</f>
        <v>0</v>
      </c>
      <c r="AN61" s="2">
        <f>[2]Jul!$AC$7</f>
        <v>0</v>
      </c>
      <c r="AO61" s="2">
        <f>[2]Jul!$AB$7</f>
        <v>0</v>
      </c>
      <c r="AP61" s="2">
        <f>[2]Jul!$BJ$7</f>
        <v>0</v>
      </c>
      <c r="AQ61" s="13">
        <f>[2]Jul!$BK$7</f>
        <v>0</v>
      </c>
      <c r="AR61" s="2">
        <f>[2]Jul!$BF$7</f>
        <v>0</v>
      </c>
      <c r="AS61" s="2">
        <f>[2]Jul!$BG$7</f>
        <v>0</v>
      </c>
      <c r="AT61" s="14">
        <f>[2]Jul!$BE$7</f>
        <v>0</v>
      </c>
      <c r="AU61" s="15">
        <f t="shared" si="1"/>
        <v>7</v>
      </c>
    </row>
    <row r="62" spans="1:47" x14ac:dyDescent="0.25">
      <c r="A62" s="9" t="s">
        <v>191</v>
      </c>
      <c r="B62" s="9" t="s">
        <v>20</v>
      </c>
      <c r="C62" s="9">
        <f>[2]Jul!$I$42</f>
        <v>0</v>
      </c>
      <c r="D62" s="9">
        <f>[2]Jul!$I$18</f>
        <v>0</v>
      </c>
      <c r="E62" s="9">
        <f>[2]Jul!$I$20</f>
        <v>0</v>
      </c>
      <c r="F62" s="9">
        <f>[2]Jul!$I$19</f>
        <v>0</v>
      </c>
      <c r="G62" s="9">
        <f>[2]Jul!$I$43</f>
        <v>0</v>
      </c>
      <c r="H62" s="9">
        <f>[2]Jul!$I$22</f>
        <v>0</v>
      </c>
      <c r="I62" s="9">
        <f>[2]Jul!$I$21</f>
        <v>0</v>
      </c>
      <c r="J62" s="9">
        <f>[2]Jul!$I$56</f>
        <v>0</v>
      </c>
      <c r="K62" s="9">
        <f>[2]Jul!$I$44</f>
        <v>0</v>
      </c>
      <c r="L62" s="9">
        <f>[2]Jul!$I$23</f>
        <v>0</v>
      </c>
      <c r="M62" s="9">
        <f>[2]Jul!$I$51</f>
        <v>0</v>
      </c>
      <c r="N62" s="9">
        <f>[2]Jul!$I$45</f>
        <v>0</v>
      </c>
      <c r="O62" s="9">
        <f>[2]Jul!$I$25</f>
        <v>0</v>
      </c>
      <c r="P62" s="9">
        <f>[2]Jul!$I$26</f>
        <v>0</v>
      </c>
      <c r="Q62" s="9">
        <f>[2]Jul!$I$24</f>
        <v>0</v>
      </c>
      <c r="R62" s="9">
        <f>[2]Jul!$I$47</f>
        <v>0</v>
      </c>
      <c r="S62" s="9">
        <f>SUM([2]Jul!$I$32:$I$33)</f>
        <v>0</v>
      </c>
      <c r="T62" s="9">
        <f>[2]Jul!$I$48</f>
        <v>0</v>
      </c>
      <c r="U62" s="9">
        <f>[2]Jul!$I$49</f>
        <v>0</v>
      </c>
      <c r="V62" s="9">
        <f>[2]Jul!$I$50</f>
        <v>0</v>
      </c>
      <c r="W62" s="9">
        <f>[2]Jul!$I$35</f>
        <v>0</v>
      </c>
      <c r="X62" s="9">
        <f>[2]Jul!$I$36</f>
        <v>0</v>
      </c>
      <c r="Y62" s="9">
        <f>SUM([2]Jul!$I$37:$I$38)</f>
        <v>0</v>
      </c>
      <c r="Z62" s="9">
        <f>[2]Jul!$I$40</f>
        <v>0</v>
      </c>
      <c r="AA62" s="9">
        <f>SUM([2]Jul!$I$39,[2]Jul!$I$41)</f>
        <v>0</v>
      </c>
      <c r="AB62" s="9">
        <f>[2]Jul!$I$46</f>
        <v>0</v>
      </c>
      <c r="AC62" s="9">
        <f>[2]Jul!$I$54</f>
        <v>0</v>
      </c>
      <c r="AD62" s="9">
        <f>[2]Jul!$I$52</f>
        <v>0</v>
      </c>
      <c r="AE62" s="9">
        <f>[2]Jul!$I$53</f>
        <v>0</v>
      </c>
      <c r="AF62" s="9">
        <f>[2]Jul!$I$31</f>
        <v>0</v>
      </c>
      <c r="AG62" s="9">
        <f>[2]Jul!$I$61</f>
        <v>0</v>
      </c>
      <c r="AH62" s="9">
        <f>[2]Jul!$I$55</f>
        <v>0</v>
      </c>
      <c r="AI62" s="9">
        <f>[2]Jul!$I$57</f>
        <v>0</v>
      </c>
      <c r="AJ62" s="9">
        <f>[2]Jul!$I$27</f>
        <v>0</v>
      </c>
      <c r="AK62" s="9">
        <f>[2]Jul!$I$62</f>
        <v>0</v>
      </c>
      <c r="AL62" s="9">
        <f>[2]Jul!$I$34</f>
        <v>0</v>
      </c>
      <c r="AM62" s="9">
        <f>[2]Jul!$I$28</f>
        <v>0</v>
      </c>
      <c r="AN62" s="9">
        <f>[2]Jul!$I$30</f>
        <v>0</v>
      </c>
      <c r="AO62" s="9">
        <f>[2]Jul!$I$29</f>
        <v>0</v>
      </c>
      <c r="AP62" s="9">
        <f>[2]Jul!$I$63</f>
        <v>0</v>
      </c>
      <c r="AQ62" s="10">
        <f>[2]Jul!$I$64</f>
        <v>0</v>
      </c>
      <c r="AR62" s="9">
        <f>[2]Jul!$I$59</f>
        <v>0</v>
      </c>
      <c r="AS62" s="9">
        <f>[2]Jul!$I$60</f>
        <v>0</v>
      </c>
      <c r="AT62" s="11">
        <f>[2]Jul!$I$58</f>
        <v>0</v>
      </c>
      <c r="AU62" s="12">
        <f t="shared" si="1"/>
        <v>0</v>
      </c>
    </row>
    <row r="63" spans="1:47" x14ac:dyDescent="0.25">
      <c r="A63" s="2"/>
      <c r="B63" s="2" t="s">
        <v>21</v>
      </c>
      <c r="C63" s="2">
        <f>[2]Jul!$AO$10</f>
        <v>0</v>
      </c>
      <c r="D63" s="2">
        <f>[2]Jul!$Q$10</f>
        <v>0</v>
      </c>
      <c r="E63" s="2">
        <f>[2]Jul!$S$10</f>
        <v>0</v>
      </c>
      <c r="F63" s="2">
        <f>[2]Jul!$R$10</f>
        <v>0</v>
      </c>
      <c r="G63" s="2">
        <f>[2]Jul!$AP$10</f>
        <v>0</v>
      </c>
      <c r="H63" s="2">
        <f>[2]Jul!$U$10</f>
        <v>0</v>
      </c>
      <c r="I63" s="2">
        <f>[2]Jul!$T$10</f>
        <v>0</v>
      </c>
      <c r="J63" s="2">
        <f>[2]Jul!$BC$10</f>
        <v>0</v>
      </c>
      <c r="K63" s="2">
        <f>[2]Jul!$AQ$10</f>
        <v>0</v>
      </c>
      <c r="L63" s="2">
        <f>[2]Jul!$V$10</f>
        <v>0</v>
      </c>
      <c r="M63" s="2">
        <f>[2]Jul!$AX$10</f>
        <v>0</v>
      </c>
      <c r="N63" s="2">
        <f>[2]Jul!$AR$10</f>
        <v>0</v>
      </c>
      <c r="O63" s="2">
        <f>[2]Jul!$X$10</f>
        <v>0</v>
      </c>
      <c r="P63" s="2">
        <f>[2]Jul!$Y$10</f>
        <v>0</v>
      </c>
      <c r="Q63" s="2">
        <f>[2]Jul!$W$10</f>
        <v>0</v>
      </c>
      <c r="R63" s="2">
        <f>[2]Jul!$AT$10</f>
        <v>0</v>
      </c>
      <c r="S63" s="2">
        <f>SUM([2]Jul!$AE$10:$AF$10)</f>
        <v>0</v>
      </c>
      <c r="T63" s="2">
        <f>[2]Jul!$AU$10</f>
        <v>0</v>
      </c>
      <c r="U63" s="2">
        <f>[2]Jul!$AV$10</f>
        <v>0</v>
      </c>
      <c r="V63" s="2">
        <f>[2]Jul!$AW$10</f>
        <v>0</v>
      </c>
      <c r="W63" s="2">
        <f>[2]Jul!$AH$10</f>
        <v>0</v>
      </c>
      <c r="X63" s="2">
        <f>[2]Jul!$AI$10</f>
        <v>0</v>
      </c>
      <c r="Y63" s="2">
        <f>SUM([2]Jul!$AJ$10:$AK$10)</f>
        <v>0</v>
      </c>
      <c r="Z63" s="2">
        <f>[2]Jul!$AM$10</f>
        <v>0</v>
      </c>
      <c r="AA63" s="2">
        <f>SUM([2]Jul!$AL$2,[2]Jul!$AN$2)</f>
        <v>0</v>
      </c>
      <c r="AB63" s="2">
        <f>[2]Jul!$AS$10</f>
        <v>0</v>
      </c>
      <c r="AC63" s="2">
        <f>[2]Jul!$BA$10</f>
        <v>0</v>
      </c>
      <c r="AD63" s="2">
        <f>[2]Jul!$AY$10</f>
        <v>0</v>
      </c>
      <c r="AE63" s="2">
        <f>[2]Jul!$AZ$10</f>
        <v>0</v>
      </c>
      <c r="AF63" s="2">
        <f>[2]Jul!$AD$10</f>
        <v>0</v>
      </c>
      <c r="AG63" s="2">
        <f>[2]Jul!$BH$10</f>
        <v>0</v>
      </c>
      <c r="AH63" s="2">
        <f>[2]Jul!$BB$10</f>
        <v>0</v>
      </c>
      <c r="AI63" s="2">
        <f>[2]Jul!$BD$10</f>
        <v>0</v>
      </c>
      <c r="AJ63" s="2">
        <f>[2]Jul!$Z$10</f>
        <v>0</v>
      </c>
      <c r="AK63" s="2">
        <f>[2]Jul!$BI$10</f>
        <v>0</v>
      </c>
      <c r="AL63" s="2">
        <f>[2]Jul!$AG$10</f>
        <v>0</v>
      </c>
      <c r="AM63" s="2">
        <f>[2]Jul!$AA$10</f>
        <v>0</v>
      </c>
      <c r="AN63" s="2">
        <f>[2]Jul!$AC$10</f>
        <v>0</v>
      </c>
      <c r="AO63" s="2">
        <f>[2]Jul!$AB$10</f>
        <v>0</v>
      </c>
      <c r="AP63" s="2">
        <f>[2]Jul!$BJ$10</f>
        <v>0</v>
      </c>
      <c r="AQ63" s="13">
        <f>[2]Jul!$BK$10</f>
        <v>0</v>
      </c>
      <c r="AR63" s="2">
        <f>[2]Jul!$BF$10</f>
        <v>0</v>
      </c>
      <c r="AS63" s="2">
        <f>[2]Jul!$BG$10</f>
        <v>0</v>
      </c>
      <c r="AT63" s="14">
        <f>[2]Jul!$BE$10</f>
        <v>0</v>
      </c>
      <c r="AU63" s="15">
        <f t="shared" si="1"/>
        <v>0</v>
      </c>
    </row>
    <row r="64" spans="1:47" x14ac:dyDescent="0.25">
      <c r="A64" s="9" t="s">
        <v>75</v>
      </c>
      <c r="B64" s="9" t="s">
        <v>20</v>
      </c>
      <c r="C64" s="9">
        <f>[2]Jul!$G$42</f>
        <v>0</v>
      </c>
      <c r="D64" s="9">
        <f>[2]Jul!$G$18</f>
        <v>0</v>
      </c>
      <c r="E64" s="9">
        <f>[2]Jul!$G$20</f>
        <v>0</v>
      </c>
      <c r="F64" s="9">
        <f>[2]Jul!$G$19</f>
        <v>0</v>
      </c>
      <c r="G64" s="9">
        <f>[2]Jul!$G$43</f>
        <v>0</v>
      </c>
      <c r="H64" s="9">
        <f>[2]Jul!$G$22</f>
        <v>0</v>
      </c>
      <c r="I64" s="9">
        <f>[2]Jul!$G$21</f>
        <v>0</v>
      </c>
      <c r="J64" s="9">
        <f>[2]Jul!$G$56</f>
        <v>0</v>
      </c>
      <c r="K64" s="9">
        <f>[2]Jul!$G$44</f>
        <v>0</v>
      </c>
      <c r="L64" s="9">
        <f>[2]Jul!$G$23</f>
        <v>0</v>
      </c>
      <c r="M64" s="9">
        <f>[2]Jul!$G$51</f>
        <v>0</v>
      </c>
      <c r="N64" s="9">
        <f>[2]Jul!$G$45</f>
        <v>0</v>
      </c>
      <c r="O64" s="9">
        <f>[2]Jul!$G$25</f>
        <v>0</v>
      </c>
      <c r="P64" s="9">
        <f>[2]Jul!$G$26</f>
        <v>0</v>
      </c>
      <c r="Q64" s="9">
        <f>[2]Jul!$G$24</f>
        <v>0</v>
      </c>
      <c r="R64" s="9">
        <f>[2]Jul!$G$47</f>
        <v>0</v>
      </c>
      <c r="S64" s="9">
        <f>SUM([2]Jul!$G$32:$G$33)</f>
        <v>0</v>
      </c>
      <c r="T64" s="9">
        <f>[2]Jul!$G$48</f>
        <v>0</v>
      </c>
      <c r="U64" s="9">
        <f>[2]Jul!$G$49</f>
        <v>0</v>
      </c>
      <c r="V64" s="9">
        <f>[2]Jul!$G$50</f>
        <v>0</v>
      </c>
      <c r="W64" s="9">
        <f>[2]Jul!$G$35</f>
        <v>0</v>
      </c>
      <c r="X64" s="9">
        <f>[2]Jul!$G$36</f>
        <v>0</v>
      </c>
      <c r="Y64" s="9">
        <f>SUM([2]Jul!$G$37:$G$38)</f>
        <v>0</v>
      </c>
      <c r="Z64" s="9">
        <f>[2]Jul!$G$40</f>
        <v>0</v>
      </c>
      <c r="AA64" s="9">
        <f>SUM([2]Jul!$G$39,[2]Jul!$G$41)</f>
        <v>0</v>
      </c>
      <c r="AB64" s="9">
        <f>[2]Jul!$G$46</f>
        <v>0</v>
      </c>
      <c r="AC64" s="9">
        <f>[2]Jul!$G$54</f>
        <v>0</v>
      </c>
      <c r="AD64" s="9">
        <f>[2]Jul!$G$52</f>
        <v>0</v>
      </c>
      <c r="AE64" s="9">
        <f>[2]Jul!$G$53</f>
        <v>0</v>
      </c>
      <c r="AF64" s="9">
        <f>[2]Jul!$G$31</f>
        <v>0</v>
      </c>
      <c r="AG64" s="9">
        <f>[2]Jul!$G$61</f>
        <v>0</v>
      </c>
      <c r="AH64" s="9">
        <f>[2]Jul!$G$55</f>
        <v>0</v>
      </c>
      <c r="AI64" s="9">
        <f>[2]Jul!$G$57</f>
        <v>0</v>
      </c>
      <c r="AJ64" s="9">
        <f>[2]Jul!$G$27</f>
        <v>1</v>
      </c>
      <c r="AK64" s="9">
        <f>[2]Jul!$G$62</f>
        <v>0</v>
      </c>
      <c r="AL64" s="9">
        <f>[2]Jul!$G$34</f>
        <v>0</v>
      </c>
      <c r="AM64" s="9">
        <f>[2]Jul!$G$28</f>
        <v>0</v>
      </c>
      <c r="AN64" s="9">
        <f>[2]Jul!$G$30</f>
        <v>0</v>
      </c>
      <c r="AO64" s="9">
        <f>[2]Jul!$G$29</f>
        <v>0</v>
      </c>
      <c r="AP64" s="9">
        <f>[2]Jul!$G$63</f>
        <v>0</v>
      </c>
      <c r="AQ64" s="10">
        <f>[2]Jul!$G$64</f>
        <v>1</v>
      </c>
      <c r="AR64" s="9">
        <f>[2]Jul!$G$59</f>
        <v>0</v>
      </c>
      <c r="AS64" s="9">
        <f>[2]Jul!$G$60</f>
        <v>0</v>
      </c>
      <c r="AT64" s="11">
        <f>[2]Jul!$G$58</f>
        <v>0</v>
      </c>
      <c r="AU64" s="12">
        <f t="shared" si="1"/>
        <v>2</v>
      </c>
    </row>
    <row r="65" spans="1:47" x14ac:dyDescent="0.25">
      <c r="A65" s="2"/>
      <c r="B65" s="2" t="s">
        <v>21</v>
      </c>
      <c r="C65" s="2">
        <f>[2]Jul!$AO$8</f>
        <v>0</v>
      </c>
      <c r="D65" s="2">
        <f>[2]Jul!$Q$8</f>
        <v>0</v>
      </c>
      <c r="E65" s="2">
        <f>[2]Jul!$S$8</f>
        <v>0</v>
      </c>
      <c r="F65" s="2">
        <f>[2]Jul!$R$8</f>
        <v>0</v>
      </c>
      <c r="G65" s="2">
        <f>[2]Jul!$AP$8</f>
        <v>0</v>
      </c>
      <c r="H65" s="2">
        <f>[2]Jul!$U$8</f>
        <v>0</v>
      </c>
      <c r="I65" s="2">
        <f>[2]Jul!$T$8</f>
        <v>0</v>
      </c>
      <c r="J65" s="2">
        <f>[2]Jul!$BC$8</f>
        <v>0</v>
      </c>
      <c r="K65" s="2">
        <f>[2]Jul!$AQ$8</f>
        <v>0</v>
      </c>
      <c r="L65" s="2">
        <f>[2]Jul!$V$8</f>
        <v>0</v>
      </c>
      <c r="M65" s="2">
        <f>[2]Jul!$AX$8</f>
        <v>1</v>
      </c>
      <c r="N65" s="2">
        <f>[2]Jul!$AR$8</f>
        <v>0</v>
      </c>
      <c r="O65" s="2">
        <f>[2]Jul!$X$8</f>
        <v>0</v>
      </c>
      <c r="P65" s="2">
        <f>[2]Jul!$Y$8</f>
        <v>0</v>
      </c>
      <c r="Q65" s="2">
        <f>[2]Jul!$W$8</f>
        <v>0</v>
      </c>
      <c r="R65" s="2">
        <f>[2]Jul!$AT$8</f>
        <v>0</v>
      </c>
      <c r="S65" s="2">
        <f>SUM([2]Jul!$AE$8:$AF$8)</f>
        <v>0</v>
      </c>
      <c r="T65" s="2">
        <f>[2]Jul!$AU$8</f>
        <v>0</v>
      </c>
      <c r="U65" s="2">
        <f>[2]Jul!$AV$8</f>
        <v>0</v>
      </c>
      <c r="V65" s="2">
        <f>[2]Jul!$AW$8</f>
        <v>0</v>
      </c>
      <c r="W65" s="2">
        <f>[2]Jul!$AH$8</f>
        <v>1</v>
      </c>
      <c r="X65" s="2">
        <f>[2]Jul!$AI$8</f>
        <v>0</v>
      </c>
      <c r="Y65" s="2">
        <f>SUM([2]Jul!$AJ$8:$AK$8)</f>
        <v>0</v>
      </c>
      <c r="Z65" s="2">
        <f>[2]Jul!$AM$8</f>
        <v>0</v>
      </c>
      <c r="AA65" s="2">
        <f>SUM([2]Jul!$AL$2,[2]Jul!$AN$2)</f>
        <v>0</v>
      </c>
      <c r="AB65" s="2">
        <f>[2]Jul!$AS$8</f>
        <v>0</v>
      </c>
      <c r="AC65" s="2">
        <f>[2]Jul!$BA$8</f>
        <v>0</v>
      </c>
      <c r="AD65" s="2">
        <f>[2]Jul!$AY$8</f>
        <v>0</v>
      </c>
      <c r="AE65" s="2">
        <f>[2]Jul!$AZ$8</f>
        <v>0</v>
      </c>
      <c r="AF65" s="2">
        <f>[2]Jul!$AD$8</f>
        <v>1</v>
      </c>
      <c r="AG65" s="2">
        <f>[2]Jul!$BH$8</f>
        <v>0</v>
      </c>
      <c r="AH65" s="2">
        <f>[2]Jul!$BB$8</f>
        <v>0</v>
      </c>
      <c r="AI65" s="2">
        <f>[2]Jul!$BD$8</f>
        <v>0</v>
      </c>
      <c r="AJ65" s="2">
        <f>[2]Jul!$Z$8</f>
        <v>0</v>
      </c>
      <c r="AK65" s="2">
        <f>[2]Jul!$BI$8</f>
        <v>0</v>
      </c>
      <c r="AL65" s="2">
        <f>[2]Jul!$AG$8</f>
        <v>0</v>
      </c>
      <c r="AM65" s="2">
        <f>[2]Jul!$AA$8</f>
        <v>0</v>
      </c>
      <c r="AN65" s="2">
        <f>[2]Jul!$AC$8</f>
        <v>0</v>
      </c>
      <c r="AO65" s="2">
        <f>[2]Jul!$AB$8</f>
        <v>0</v>
      </c>
      <c r="AP65" s="2">
        <f>[2]Jul!$BJ$8</f>
        <v>0</v>
      </c>
      <c r="AQ65" s="13">
        <f>[2]Jul!$BK$8</f>
        <v>0</v>
      </c>
      <c r="AR65" s="2">
        <f>[2]Jul!$BF$8</f>
        <v>0</v>
      </c>
      <c r="AS65" s="2">
        <f>[2]Jul!$BG$8</f>
        <v>0</v>
      </c>
      <c r="AT65" s="14">
        <f>[2]Jul!$BE$8</f>
        <v>0</v>
      </c>
      <c r="AU65" s="15">
        <f t="shared" si="1"/>
        <v>3</v>
      </c>
    </row>
    <row r="66" spans="1:47" x14ac:dyDescent="0.25">
      <c r="A66" s="9" t="s">
        <v>125</v>
      </c>
      <c r="B66" s="9" t="s">
        <v>20</v>
      </c>
      <c r="C66" s="9">
        <f>[2]Jul!$J$42</f>
        <v>0</v>
      </c>
      <c r="D66" s="9">
        <f>[2]Jul!$J$18</f>
        <v>0</v>
      </c>
      <c r="E66" s="9">
        <f>[2]Jul!$J$20</f>
        <v>0</v>
      </c>
      <c r="F66" s="9">
        <f>[2]Jul!$J$19</f>
        <v>0</v>
      </c>
      <c r="G66" s="9">
        <f>[2]Jul!$J$43</f>
        <v>0</v>
      </c>
      <c r="H66" s="9">
        <f>[2]Jul!$J$22</f>
        <v>0</v>
      </c>
      <c r="I66" s="9">
        <f>[2]Jul!$J$21</f>
        <v>0</v>
      </c>
      <c r="J66" s="9">
        <f>[2]Jul!$J$56</f>
        <v>0</v>
      </c>
      <c r="K66" s="9">
        <f>[2]Jul!$J$44</f>
        <v>0</v>
      </c>
      <c r="L66" s="9">
        <f>[2]Jul!$J$23</f>
        <v>0</v>
      </c>
      <c r="M66" s="9">
        <f>[2]Jul!$J$51</f>
        <v>0</v>
      </c>
      <c r="N66" s="9">
        <f>[2]Jul!$J$45</f>
        <v>0</v>
      </c>
      <c r="O66" s="9">
        <f>[2]Jul!$J$25</f>
        <v>0</v>
      </c>
      <c r="P66" s="9">
        <f>[2]Jul!$J$26</f>
        <v>0</v>
      </c>
      <c r="Q66" s="9">
        <f>[2]Jul!$J$24</f>
        <v>0</v>
      </c>
      <c r="R66" s="9">
        <f>[2]Jul!$J$47</f>
        <v>0</v>
      </c>
      <c r="S66" s="9">
        <f>SUM([2]Jul!$J$32:$J$33)</f>
        <v>0</v>
      </c>
      <c r="T66" s="9">
        <f>[2]Jul!$J$48</f>
        <v>0</v>
      </c>
      <c r="U66" s="9">
        <f>[2]Jul!$J$49</f>
        <v>0</v>
      </c>
      <c r="V66" s="9">
        <f>[2]Jul!$J$50</f>
        <v>0</v>
      </c>
      <c r="W66" s="9">
        <f>[2]Jul!$J$35</f>
        <v>0</v>
      </c>
      <c r="X66" s="9">
        <f>[2]Jul!$J$36</f>
        <v>0</v>
      </c>
      <c r="Y66" s="9">
        <f>SUM([2]Jul!$J$37:$J$38)</f>
        <v>0</v>
      </c>
      <c r="Z66" s="9">
        <f>[2]Jul!$J$40</f>
        <v>0</v>
      </c>
      <c r="AA66" s="9">
        <f>SUM([2]Jul!$J$39,[2]Jul!$J$41)</f>
        <v>0</v>
      </c>
      <c r="AB66" s="9">
        <f>[2]Jul!$J$46</f>
        <v>0</v>
      </c>
      <c r="AC66" s="9">
        <f>[2]Jul!$J$54</f>
        <v>0</v>
      </c>
      <c r="AD66" s="9">
        <f>[2]Jul!$J$52</f>
        <v>0</v>
      </c>
      <c r="AE66" s="9">
        <f>[2]Jul!$J$53</f>
        <v>0</v>
      </c>
      <c r="AF66" s="9">
        <f>[2]Jul!$J$31</f>
        <v>0</v>
      </c>
      <c r="AG66" s="9">
        <f>[2]Jul!$J$61</f>
        <v>0</v>
      </c>
      <c r="AH66" s="9">
        <f>[2]Jul!$J$55</f>
        <v>0</v>
      </c>
      <c r="AI66" s="9">
        <f>[2]Jul!$J$57</f>
        <v>0</v>
      </c>
      <c r="AJ66" s="9">
        <f>[2]Jul!$J$27</f>
        <v>0</v>
      </c>
      <c r="AK66" s="9">
        <f>[2]Jul!$J$62</f>
        <v>0</v>
      </c>
      <c r="AL66" s="9">
        <f>[2]Jul!$J$34</f>
        <v>0</v>
      </c>
      <c r="AM66" s="9">
        <f>[2]Jul!$J$28</f>
        <v>0</v>
      </c>
      <c r="AN66" s="9">
        <f>[2]Jul!$J$30</f>
        <v>0</v>
      </c>
      <c r="AO66" s="9">
        <f>[2]Jul!$J$29</f>
        <v>0</v>
      </c>
      <c r="AP66" s="9">
        <f>[2]Jul!$J$63</f>
        <v>0</v>
      </c>
      <c r="AQ66" s="10">
        <f>[2]Jul!$J$64</f>
        <v>0</v>
      </c>
      <c r="AR66" s="9">
        <f>[2]Jul!$J$59</f>
        <v>0</v>
      </c>
      <c r="AS66" s="9">
        <f>[2]Jul!$J$60</f>
        <v>0</v>
      </c>
      <c r="AT66" s="11">
        <f>[2]Jul!$J$58</f>
        <v>0</v>
      </c>
      <c r="AU66" s="12">
        <f t="shared" si="1"/>
        <v>0</v>
      </c>
    </row>
    <row r="67" spans="1:47" x14ac:dyDescent="0.25">
      <c r="A67" s="2"/>
      <c r="B67" s="2" t="s">
        <v>21</v>
      </c>
      <c r="C67" s="2">
        <f>[2]Jul!$AO$11</f>
        <v>0</v>
      </c>
      <c r="D67" s="2">
        <f>[2]Jul!$Q$11</f>
        <v>0</v>
      </c>
      <c r="E67" s="2">
        <f>[2]Jul!$S$11</f>
        <v>0</v>
      </c>
      <c r="F67" s="2">
        <f>[2]Jul!$R$11</f>
        <v>0</v>
      </c>
      <c r="G67" s="2">
        <f>[2]Jul!$AP$11</f>
        <v>0</v>
      </c>
      <c r="H67" s="2">
        <f>[2]Jul!$U$11</f>
        <v>0</v>
      </c>
      <c r="I67" s="2">
        <f>[2]Jul!$T$11</f>
        <v>0</v>
      </c>
      <c r="J67" s="2">
        <f>[2]Jul!$BC$11</f>
        <v>0</v>
      </c>
      <c r="K67" s="2">
        <f>[2]Jul!$AQ$11</f>
        <v>0</v>
      </c>
      <c r="L67" s="2">
        <f>[2]Jul!$V$11</f>
        <v>0</v>
      </c>
      <c r="M67" s="2">
        <f>[2]Jul!$AX$11</f>
        <v>0</v>
      </c>
      <c r="N67" s="2">
        <f>[2]Jul!$AR$11</f>
        <v>0</v>
      </c>
      <c r="O67" s="2">
        <f>[2]Jul!$X$11</f>
        <v>0</v>
      </c>
      <c r="P67" s="2">
        <f>[2]Jul!$Y$11</f>
        <v>0</v>
      </c>
      <c r="Q67" s="2">
        <f>[2]Jul!$W$11</f>
        <v>0</v>
      </c>
      <c r="R67" s="2">
        <f>[2]Jul!$AT$11</f>
        <v>0</v>
      </c>
      <c r="S67" s="2">
        <f>SUM([2]Jul!$AE$11:$AF$11)</f>
        <v>0</v>
      </c>
      <c r="T67" s="2">
        <f>[2]Jul!$AU$11</f>
        <v>0</v>
      </c>
      <c r="U67" s="2">
        <f>[2]Jul!$AV$11</f>
        <v>0</v>
      </c>
      <c r="V67" s="2">
        <f>[2]Jul!$AW$11</f>
        <v>0</v>
      </c>
      <c r="W67" s="2">
        <f>[2]Jul!$AH$11</f>
        <v>0</v>
      </c>
      <c r="X67" s="2">
        <f>[2]Jul!$AI$11</f>
        <v>0</v>
      </c>
      <c r="Y67" s="2">
        <f>SUM([2]Jul!$AJ$11:$AK$11)</f>
        <v>0</v>
      </c>
      <c r="Z67" s="2">
        <f>[2]Jul!$AM$11</f>
        <v>0</v>
      </c>
      <c r="AA67" s="2">
        <f>SUM([2]Jul!$AL$2,[2]Jul!$AN$2)</f>
        <v>0</v>
      </c>
      <c r="AB67" s="2">
        <f>[2]Jul!$AS$11</f>
        <v>0</v>
      </c>
      <c r="AC67" s="2">
        <f>[2]Jul!$BA$11</f>
        <v>0</v>
      </c>
      <c r="AD67" s="2">
        <f>[2]Jul!$AY$11</f>
        <v>0</v>
      </c>
      <c r="AE67" s="2">
        <f>[2]Jul!$AZ$11</f>
        <v>0</v>
      </c>
      <c r="AF67" s="2">
        <f>[2]Jul!$AD$11</f>
        <v>0</v>
      </c>
      <c r="AG67" s="2">
        <f>[2]Jul!$BH$11</f>
        <v>0</v>
      </c>
      <c r="AH67" s="2">
        <f>[2]Jul!$BB$11</f>
        <v>0</v>
      </c>
      <c r="AI67" s="2">
        <f>[2]Jul!$BD$11</f>
        <v>0</v>
      </c>
      <c r="AJ67" s="2">
        <f>[2]Jul!$Z$11</f>
        <v>0</v>
      </c>
      <c r="AK67" s="2">
        <f>[2]Jul!$BI$11</f>
        <v>0</v>
      </c>
      <c r="AL67" s="2">
        <f>[2]Jul!$AG$11</f>
        <v>0</v>
      </c>
      <c r="AM67" s="2">
        <f>[2]Jul!$AA$11</f>
        <v>0</v>
      </c>
      <c r="AN67" s="2">
        <f>[2]Jul!$AC$11</f>
        <v>0</v>
      </c>
      <c r="AO67" s="2">
        <f>[2]Jul!$AB$11</f>
        <v>0</v>
      </c>
      <c r="AP67" s="2">
        <f>[2]Jul!$BJ$11</f>
        <v>0</v>
      </c>
      <c r="AQ67" s="13">
        <f>[2]Jul!$BK$11</f>
        <v>0</v>
      </c>
      <c r="AR67" s="2">
        <f>[2]Jul!$BF$11</f>
        <v>0</v>
      </c>
      <c r="AS67" s="2">
        <f>[2]Jul!$BG$11</f>
        <v>0</v>
      </c>
      <c r="AT67" s="14">
        <f>[2]Jul!$BE$11</f>
        <v>0</v>
      </c>
      <c r="AU67" s="15">
        <f t="shared" si="1"/>
        <v>0</v>
      </c>
    </row>
    <row r="68" spans="1:47" x14ac:dyDescent="0.25">
      <c r="A68" s="9" t="s">
        <v>76</v>
      </c>
      <c r="B68" s="9" t="s">
        <v>20</v>
      </c>
      <c r="C68" s="9">
        <f>[2]Jul!$H$42</f>
        <v>0</v>
      </c>
      <c r="D68" s="9">
        <f>[2]Jul!$H$18</f>
        <v>0</v>
      </c>
      <c r="E68" s="9">
        <f>[2]Jul!$H$20</f>
        <v>0</v>
      </c>
      <c r="F68" s="9">
        <f>[2]Jul!$H$19</f>
        <v>0</v>
      </c>
      <c r="G68" s="9">
        <f>[2]Jul!$H$43</f>
        <v>0</v>
      </c>
      <c r="H68" s="9">
        <f>[2]Jul!$H$22</f>
        <v>0</v>
      </c>
      <c r="I68" s="9">
        <f>[2]Jul!$H$21</f>
        <v>0</v>
      </c>
      <c r="J68" s="9">
        <f>[2]Jul!$H$56</f>
        <v>0</v>
      </c>
      <c r="K68" s="9">
        <f>[2]Jul!$H$44</f>
        <v>0</v>
      </c>
      <c r="L68" s="9">
        <f>[2]Jul!$H$23</f>
        <v>0</v>
      </c>
      <c r="M68" s="9">
        <f>[2]Jul!$H$51</f>
        <v>0</v>
      </c>
      <c r="N68" s="9">
        <f>[2]Jul!$H$45</f>
        <v>0</v>
      </c>
      <c r="O68" s="9">
        <f>[2]Jul!$H$25</f>
        <v>0</v>
      </c>
      <c r="P68" s="9">
        <f>[2]Jul!$H$26</f>
        <v>0</v>
      </c>
      <c r="Q68" s="9">
        <f>[2]Jul!$H$24</f>
        <v>0</v>
      </c>
      <c r="R68" s="9">
        <f>[2]Jul!$H$47</f>
        <v>0</v>
      </c>
      <c r="S68" s="9">
        <f>SUM([2]Jul!$H$32:$H$33)</f>
        <v>0</v>
      </c>
      <c r="T68" s="9">
        <f>[2]Jul!$H$48</f>
        <v>0</v>
      </c>
      <c r="U68" s="9">
        <f>[2]Jul!$H$49</f>
        <v>0</v>
      </c>
      <c r="V68" s="9">
        <f>[2]Jul!$H$50</f>
        <v>0</v>
      </c>
      <c r="W68" s="9">
        <f>[2]Jul!$H$35</f>
        <v>0</v>
      </c>
      <c r="X68" s="9">
        <f>[2]Jul!$H$36</f>
        <v>0</v>
      </c>
      <c r="Y68" s="9">
        <f>SUM([2]Jul!$H$37:$H$38)</f>
        <v>0</v>
      </c>
      <c r="Z68" s="9">
        <f>[2]Jul!$H$40</f>
        <v>0</v>
      </c>
      <c r="AA68" s="9">
        <f>SUM([2]Jul!$H$39,[2]Jul!$H$41)</f>
        <v>0</v>
      </c>
      <c r="AB68" s="9">
        <f>[2]Jul!$H$46</f>
        <v>0</v>
      </c>
      <c r="AC68" s="9">
        <f>[2]Jul!$H$54</f>
        <v>0</v>
      </c>
      <c r="AD68" s="9">
        <f>[2]Jul!$H$52</f>
        <v>0</v>
      </c>
      <c r="AE68" s="9">
        <f>[2]Jul!$H$53</f>
        <v>0</v>
      </c>
      <c r="AF68" s="9">
        <f>[2]Jul!$H$31</f>
        <v>0</v>
      </c>
      <c r="AG68" s="9">
        <f>[2]Jul!$H$61</f>
        <v>0</v>
      </c>
      <c r="AH68" s="9">
        <f>[2]Jul!$H$55</f>
        <v>0</v>
      </c>
      <c r="AI68" s="9">
        <f>[2]Jul!$H$57</f>
        <v>0</v>
      </c>
      <c r="AJ68" s="9">
        <f>[2]Jul!$H$27</f>
        <v>0</v>
      </c>
      <c r="AK68" s="9">
        <f>[2]Jul!$H$62</f>
        <v>0</v>
      </c>
      <c r="AL68" s="9">
        <f>[2]Jul!$H$34</f>
        <v>0</v>
      </c>
      <c r="AM68" s="9">
        <f>[2]Jul!$H$28</f>
        <v>0</v>
      </c>
      <c r="AN68" s="9">
        <f>[2]Jul!$H$30</f>
        <v>0</v>
      </c>
      <c r="AO68" s="9">
        <f>[2]Jul!$H$29</f>
        <v>0</v>
      </c>
      <c r="AP68" s="9">
        <f>[2]Jul!$H$63</f>
        <v>0</v>
      </c>
      <c r="AQ68" s="10">
        <f>[2]Jul!$H$64</f>
        <v>0</v>
      </c>
      <c r="AR68" s="9">
        <f>[2]Jul!$H$59</f>
        <v>0</v>
      </c>
      <c r="AS68" s="9">
        <f>[2]Jul!$H$60</f>
        <v>0</v>
      </c>
      <c r="AT68" s="11">
        <f>[2]Jul!$H$58</f>
        <v>0</v>
      </c>
      <c r="AU68" s="12">
        <f t="shared" si="1"/>
        <v>0</v>
      </c>
    </row>
    <row r="69" spans="1:47" x14ac:dyDescent="0.25">
      <c r="A69" s="2"/>
      <c r="B69" s="2" t="s">
        <v>21</v>
      </c>
      <c r="C69" s="2">
        <f>[2]Jul!$AO$9</f>
        <v>0</v>
      </c>
      <c r="D69" s="2">
        <f>[2]Jul!$Q$9</f>
        <v>0</v>
      </c>
      <c r="E69" s="2">
        <f>[2]Jul!$S$9</f>
        <v>0</v>
      </c>
      <c r="F69" s="2">
        <f>[2]Jul!$R$9</f>
        <v>0</v>
      </c>
      <c r="G69" s="2">
        <f>[2]Jul!$AP$9</f>
        <v>0</v>
      </c>
      <c r="H69" s="2">
        <f>[2]Jul!$U$9</f>
        <v>0</v>
      </c>
      <c r="I69" s="2">
        <f>[2]Jul!$T$9</f>
        <v>0</v>
      </c>
      <c r="J69" s="2">
        <f>[2]Jul!$BC$9</f>
        <v>0</v>
      </c>
      <c r="K69" s="2">
        <f>[2]Jul!$AQ$9</f>
        <v>0</v>
      </c>
      <c r="L69" s="2">
        <f>[2]Jul!$V$9</f>
        <v>0</v>
      </c>
      <c r="M69" s="2">
        <f>[2]Jul!$AX$9</f>
        <v>0</v>
      </c>
      <c r="N69" s="2">
        <f>[2]Jul!$AR$9</f>
        <v>0</v>
      </c>
      <c r="O69" s="2">
        <f>[2]Jul!$X$9</f>
        <v>0</v>
      </c>
      <c r="P69" s="2">
        <f>[2]Jul!$Y$9</f>
        <v>0</v>
      </c>
      <c r="Q69" s="2">
        <f>[2]Jul!$W$9</f>
        <v>0</v>
      </c>
      <c r="R69" s="2">
        <f>[2]Jul!$AT$9</f>
        <v>0</v>
      </c>
      <c r="S69" s="2">
        <f>SUM([2]Jul!$AE$9:$AF$9)</f>
        <v>0</v>
      </c>
      <c r="T69" s="2">
        <f>[2]Jul!$AU$9</f>
        <v>0</v>
      </c>
      <c r="U69" s="2">
        <f>[2]Jul!$AV$9</f>
        <v>0</v>
      </c>
      <c r="V69" s="2">
        <f>[2]Jul!$AW$9</f>
        <v>0</v>
      </c>
      <c r="W69" s="2">
        <f>[2]Jul!$AH$9</f>
        <v>0</v>
      </c>
      <c r="X69" s="2">
        <f>[2]Jul!$AI$9</f>
        <v>0</v>
      </c>
      <c r="Y69" s="2">
        <f>SUM([2]Jul!$AJ$9:$AK$9)</f>
        <v>0</v>
      </c>
      <c r="Z69" s="2">
        <f>[2]Jul!$AM$9</f>
        <v>0</v>
      </c>
      <c r="AA69" s="2">
        <f>SUM([2]Jul!$AL$2,[2]Jul!$AN$2)</f>
        <v>0</v>
      </c>
      <c r="AB69" s="2">
        <f>[2]Jul!$AS$9</f>
        <v>0</v>
      </c>
      <c r="AC69" s="2">
        <f>[2]Jul!$BA$9</f>
        <v>0</v>
      </c>
      <c r="AD69" s="2">
        <f>[2]Jul!$AY$9</f>
        <v>0</v>
      </c>
      <c r="AE69" s="2">
        <f>[2]Jul!$AZ$9</f>
        <v>0</v>
      </c>
      <c r="AF69" s="2">
        <f>[2]Jul!$AD$9</f>
        <v>0</v>
      </c>
      <c r="AG69" s="2">
        <f>[2]Jul!$BH$9</f>
        <v>0</v>
      </c>
      <c r="AH69" s="2">
        <f>[2]Jul!$BB$9</f>
        <v>0</v>
      </c>
      <c r="AI69" s="2">
        <f>[2]Jul!$BD$9</f>
        <v>0</v>
      </c>
      <c r="AJ69" s="2">
        <f>[2]Jul!$Z$9</f>
        <v>0</v>
      </c>
      <c r="AK69" s="2">
        <f>[2]Jul!$BI$9</f>
        <v>0</v>
      </c>
      <c r="AL69" s="2">
        <f>[2]Jul!$AG$9</f>
        <v>0</v>
      </c>
      <c r="AM69" s="2">
        <f>[2]Jul!$AA$9</f>
        <v>0</v>
      </c>
      <c r="AN69" s="2">
        <f>[2]Jul!$AC$9</f>
        <v>0</v>
      </c>
      <c r="AO69" s="2">
        <f>[2]Jul!$AB$9</f>
        <v>0</v>
      </c>
      <c r="AP69" s="2">
        <f>[2]Jul!$BJ$9</f>
        <v>0</v>
      </c>
      <c r="AQ69" s="13">
        <f>[2]Jul!$BK$9</f>
        <v>0</v>
      </c>
      <c r="AR69" s="2">
        <f>[2]Jul!$BF$9</f>
        <v>0</v>
      </c>
      <c r="AS69" s="2">
        <f>[2]Jul!$BG$9</f>
        <v>0</v>
      </c>
      <c r="AT69" s="14">
        <f>[2]Jul!$BE$9</f>
        <v>0</v>
      </c>
      <c r="AU69" s="15">
        <f t="shared" si="1"/>
        <v>0</v>
      </c>
    </row>
    <row r="70" spans="1:47" x14ac:dyDescent="0.25">
      <c r="A70" s="9" t="s">
        <v>153</v>
      </c>
      <c r="B70" s="9" t="s">
        <v>20</v>
      </c>
      <c r="C70" s="9">
        <f>[2]Jul!$D$42</f>
        <v>0</v>
      </c>
      <c r="D70" s="9">
        <f>[2]Jul!$D$18</f>
        <v>0</v>
      </c>
      <c r="E70" s="9">
        <f>[2]Jul!$D$20</f>
        <v>0</v>
      </c>
      <c r="F70" s="9">
        <f>[2]Jul!$D$19</f>
        <v>0</v>
      </c>
      <c r="G70" s="9">
        <f>[2]Jul!$D$43</f>
        <v>0</v>
      </c>
      <c r="H70" s="9">
        <f>[2]Jul!$D$22</f>
        <v>0</v>
      </c>
      <c r="I70" s="9">
        <f>[2]Jul!$D$21</f>
        <v>0</v>
      </c>
      <c r="J70" s="9">
        <f>[2]Jul!$D$56</f>
        <v>0</v>
      </c>
      <c r="K70" s="9">
        <f>[2]Jul!$D$44</f>
        <v>0</v>
      </c>
      <c r="L70" s="9">
        <f>[2]Jul!$D$23</f>
        <v>0</v>
      </c>
      <c r="M70" s="9">
        <f>[2]Jul!$D$51</f>
        <v>0</v>
      </c>
      <c r="N70" s="9">
        <f>[2]Jul!$D$45</f>
        <v>0</v>
      </c>
      <c r="O70" s="9">
        <f>[2]Jul!$D$25</f>
        <v>0</v>
      </c>
      <c r="P70" s="9">
        <f>[2]Jul!$D$26</f>
        <v>0</v>
      </c>
      <c r="Q70" s="9">
        <f>[2]Jul!$D$24</f>
        <v>0</v>
      </c>
      <c r="R70" s="9">
        <f>[2]Jul!$D$47</f>
        <v>0</v>
      </c>
      <c r="S70" s="9">
        <f>SUM([2]Jul!$D$32:$D$33)</f>
        <v>0</v>
      </c>
      <c r="T70" s="9">
        <f>[2]Jul!$D$48</f>
        <v>0</v>
      </c>
      <c r="U70" s="9">
        <f>[2]Jul!$D$49</f>
        <v>0</v>
      </c>
      <c r="V70" s="9">
        <f>[2]Jul!$D$50</f>
        <v>0</v>
      </c>
      <c r="W70" s="9">
        <f>[2]Jul!$D$35</f>
        <v>0</v>
      </c>
      <c r="X70" s="9">
        <f>[2]Jul!$D$36</f>
        <v>0</v>
      </c>
      <c r="Y70" s="9">
        <f>SUM([2]Jul!$D$37:$D$38)</f>
        <v>0</v>
      </c>
      <c r="Z70" s="9">
        <f>[2]Jul!$D$40</f>
        <v>0</v>
      </c>
      <c r="AA70" s="9">
        <f>SUM([2]Jul!$D$39,[2]Jul!$D$41)</f>
        <v>0</v>
      </c>
      <c r="AB70" s="9">
        <f>[2]Jul!$D$46</f>
        <v>0</v>
      </c>
      <c r="AC70" s="9">
        <f>[2]Jul!$D$54</f>
        <v>0</v>
      </c>
      <c r="AD70" s="9">
        <f>[2]Jul!$D$52</f>
        <v>0</v>
      </c>
      <c r="AE70" s="9">
        <f>[2]Jul!$D$53</f>
        <v>0</v>
      </c>
      <c r="AF70" s="9">
        <f>[2]Jul!$D$31</f>
        <v>0</v>
      </c>
      <c r="AG70" s="9">
        <f>[2]Jul!$D$61</f>
        <v>0</v>
      </c>
      <c r="AH70" s="9">
        <f>[2]Jul!$D$55</f>
        <v>0</v>
      </c>
      <c r="AI70" s="9">
        <f>[2]Jul!$D$57</f>
        <v>0</v>
      </c>
      <c r="AJ70" s="9">
        <f>[2]Jul!$D$27</f>
        <v>0</v>
      </c>
      <c r="AK70" s="9">
        <f>[2]Jul!$D$62</f>
        <v>0</v>
      </c>
      <c r="AL70" s="9">
        <f>[2]Jul!$D$34</f>
        <v>0</v>
      </c>
      <c r="AM70" s="9">
        <f>[2]Jul!$D$28</f>
        <v>0</v>
      </c>
      <c r="AN70" s="9">
        <f>[2]Jul!$D$30</f>
        <v>0</v>
      </c>
      <c r="AO70" s="9">
        <f>[2]Jul!$D$29</f>
        <v>0</v>
      </c>
      <c r="AP70" s="9">
        <f>[2]Jul!$D$63</f>
        <v>0</v>
      </c>
      <c r="AQ70" s="10">
        <f>[2]Jul!$D$64</f>
        <v>0</v>
      </c>
      <c r="AR70" s="9">
        <f>[2]Jul!$D$59</f>
        <v>0</v>
      </c>
      <c r="AS70" s="9">
        <f>[2]Jul!$D$60</f>
        <v>0</v>
      </c>
      <c r="AT70" s="11">
        <f>[2]Jul!$D$58</f>
        <v>0</v>
      </c>
      <c r="AU70" s="12">
        <f t="shared" si="1"/>
        <v>0</v>
      </c>
    </row>
    <row r="71" spans="1:47" x14ac:dyDescent="0.25">
      <c r="A71" s="18"/>
      <c r="B71" s="18" t="s">
        <v>21</v>
      </c>
      <c r="C71" s="2">
        <f>[2]Jul!$AO$5</f>
        <v>0</v>
      </c>
      <c r="D71" s="2">
        <f>[2]Jul!$Q$5</f>
        <v>0</v>
      </c>
      <c r="E71" s="2">
        <f>[2]Jul!$S$5</f>
        <v>0</v>
      </c>
      <c r="F71" s="2">
        <f>[2]Jul!$R$5</f>
        <v>0</v>
      </c>
      <c r="G71" s="2">
        <f>[2]Jul!$AP$5</f>
        <v>0</v>
      </c>
      <c r="H71" s="2">
        <f>[2]Jul!$U$5</f>
        <v>0</v>
      </c>
      <c r="I71" s="2">
        <f>[2]Jul!$T$5</f>
        <v>0</v>
      </c>
      <c r="J71" s="2">
        <f>[2]Jul!$BC$5</f>
        <v>0</v>
      </c>
      <c r="K71" s="2">
        <f>[2]Jul!$AQ$5</f>
        <v>0</v>
      </c>
      <c r="L71" s="2">
        <f>[2]Jul!$V$5</f>
        <v>0</v>
      </c>
      <c r="M71" s="2">
        <f>[2]Jul!$AX$5</f>
        <v>0</v>
      </c>
      <c r="N71" s="2">
        <f>[2]Jul!$AR$5</f>
        <v>0</v>
      </c>
      <c r="O71" s="2">
        <f>[2]Jul!$X$5</f>
        <v>0</v>
      </c>
      <c r="P71" s="2">
        <f>[2]Jul!$Y$5</f>
        <v>0</v>
      </c>
      <c r="Q71" s="2">
        <f>[2]Jul!$W$5</f>
        <v>0</v>
      </c>
      <c r="R71" s="2">
        <f>[2]Jul!$AT$5</f>
        <v>0</v>
      </c>
      <c r="S71" s="2">
        <f>SUM([2]Jul!$AE$5:$AF$5)</f>
        <v>0</v>
      </c>
      <c r="T71" s="2">
        <f>[2]Jul!$AU$5</f>
        <v>0</v>
      </c>
      <c r="U71" s="2">
        <f>[2]Jul!$AV$5</f>
        <v>0</v>
      </c>
      <c r="V71" s="2">
        <f>[2]Jul!$AW$5</f>
        <v>0</v>
      </c>
      <c r="W71" s="2">
        <f>[2]Jul!$AH$5</f>
        <v>1</v>
      </c>
      <c r="X71" s="2">
        <f>[2]Jul!$AI$5</f>
        <v>0</v>
      </c>
      <c r="Y71" s="2">
        <f>SUM([2]Jul!$AJ$5:$AK$5)</f>
        <v>0</v>
      </c>
      <c r="Z71" s="2">
        <f>[2]Jul!$AM$5</f>
        <v>0</v>
      </c>
      <c r="AA71" s="2">
        <f>SUM([2]Jul!$AL$2,[2]Jul!$AN$2)</f>
        <v>0</v>
      </c>
      <c r="AB71" s="2">
        <f>[2]Jul!$AS$5</f>
        <v>0</v>
      </c>
      <c r="AC71" s="2">
        <f>[2]Jul!$BA$5</f>
        <v>0</v>
      </c>
      <c r="AD71" s="2">
        <f>[2]Jul!$AY$5</f>
        <v>0</v>
      </c>
      <c r="AE71" s="2">
        <f>[2]Jul!$AZ$5</f>
        <v>0</v>
      </c>
      <c r="AF71" s="2">
        <f>[2]Jul!$AD$5</f>
        <v>1</v>
      </c>
      <c r="AG71" s="2">
        <f>[2]Jul!$BH$5</f>
        <v>0</v>
      </c>
      <c r="AH71" s="2">
        <f>[2]Jul!$BB$5</f>
        <v>0</v>
      </c>
      <c r="AI71" s="2">
        <f>[2]Jul!$BD$5</f>
        <v>0</v>
      </c>
      <c r="AJ71" s="2">
        <f>[2]Jul!$Z$5</f>
        <v>0</v>
      </c>
      <c r="AK71" s="2">
        <f>[2]Jul!$BI$5</f>
        <v>0</v>
      </c>
      <c r="AL71" s="2">
        <f>[2]Jul!$AG$5</f>
        <v>0</v>
      </c>
      <c r="AM71" s="2">
        <f>[2]Jul!$AA$5</f>
        <v>0</v>
      </c>
      <c r="AN71" s="2">
        <f>[2]Jul!$AC$5</f>
        <v>0</v>
      </c>
      <c r="AO71" s="2">
        <f>[2]Jul!$AB$5</f>
        <v>0</v>
      </c>
      <c r="AP71" s="2">
        <f>[2]Jul!$BJ$5</f>
        <v>0</v>
      </c>
      <c r="AQ71" s="13">
        <f>[2]Jul!$BK$5</f>
        <v>0</v>
      </c>
      <c r="AR71" s="2">
        <f>[2]Jul!$BF$5</f>
        <v>0</v>
      </c>
      <c r="AS71" s="2">
        <f>[2]Jul!$BG$5</f>
        <v>0</v>
      </c>
      <c r="AT71" s="14">
        <f>[2]Jul!$BE$5</f>
        <v>0</v>
      </c>
      <c r="AU71" s="15">
        <f t="shared" si="1"/>
        <v>2</v>
      </c>
    </row>
    <row r="72" spans="1:47" x14ac:dyDescent="0.25">
      <c r="A72" s="9" t="s">
        <v>78</v>
      </c>
      <c r="B72" s="9" t="s">
        <v>20</v>
      </c>
      <c r="C72" s="9">
        <f>[11]Jul!$B$31</f>
        <v>0</v>
      </c>
      <c r="D72" s="9">
        <f>[11]Jul!$B$7</f>
        <v>0</v>
      </c>
      <c r="E72" s="9">
        <f>[11]Jul!$B$9</f>
        <v>0</v>
      </c>
      <c r="F72" s="9">
        <f>[11]Jul!$B$8</f>
        <v>0</v>
      </c>
      <c r="G72" s="9">
        <f>[11]Jul!$B$32</f>
        <v>0</v>
      </c>
      <c r="H72" s="9">
        <f>[11]Jul!$B$11</f>
        <v>0</v>
      </c>
      <c r="I72" s="9">
        <f>[11]Jul!$B$10</f>
        <v>0</v>
      </c>
      <c r="J72" s="9">
        <f>[11]Jul!$B$45</f>
        <v>0</v>
      </c>
      <c r="K72" s="9">
        <f>[11]Jul!$B$33</f>
        <v>0</v>
      </c>
      <c r="L72" s="9">
        <f>[11]Jul!$B$12</f>
        <v>0</v>
      </c>
      <c r="M72" s="9">
        <f>[11]Jul!$B$40</f>
        <v>0</v>
      </c>
      <c r="N72" s="9">
        <f>[11]Jul!$B$34</f>
        <v>0</v>
      </c>
      <c r="O72" s="9">
        <f>[11]Jul!$B$14</f>
        <v>0</v>
      </c>
      <c r="P72" s="9">
        <f>[11]Jul!$B$15</f>
        <v>0</v>
      </c>
      <c r="Q72" s="9">
        <f>[11]Jul!$B$13</f>
        <v>0</v>
      </c>
      <c r="R72" s="9">
        <f>[11]Jul!$B$36</f>
        <v>0</v>
      </c>
      <c r="S72" s="9">
        <f>SUM([11]Jul!$B$21:$B$22)</f>
        <v>0</v>
      </c>
      <c r="T72" s="9">
        <f>[11]Jul!$B$37</f>
        <v>0</v>
      </c>
      <c r="U72" s="9">
        <f>[11]Jul!$B$38</f>
        <v>0</v>
      </c>
      <c r="V72" s="9">
        <f>[11]Jul!$B$39</f>
        <v>0</v>
      </c>
      <c r="W72" s="9">
        <f>[11]Jul!$B$24</f>
        <v>0</v>
      </c>
      <c r="X72" s="9">
        <f>[11]Jul!$B$25</f>
        <v>0</v>
      </c>
      <c r="Y72" s="9">
        <f>SUM([11]Jul!$B$26:$B$27)</f>
        <v>0</v>
      </c>
      <c r="Z72" s="9">
        <f>[11]Jul!$B$29</f>
        <v>0</v>
      </c>
      <c r="AA72" s="9">
        <f>SUM([11]Jul!$A$28,[11]Jul!$A$30)</f>
        <v>0</v>
      </c>
      <c r="AB72" s="9">
        <f>[11]Jul!$B$35</f>
        <v>0</v>
      </c>
      <c r="AC72" s="9">
        <f>[11]Jul!$B$43</f>
        <v>0</v>
      </c>
      <c r="AD72" s="9">
        <f>[11]Jul!$B$41</f>
        <v>0</v>
      </c>
      <c r="AE72" s="9">
        <f>[11]Jul!$B$42</f>
        <v>0</v>
      </c>
      <c r="AF72" s="9">
        <f>[11]Jul!$B$20</f>
        <v>0</v>
      </c>
      <c r="AG72" s="9">
        <f>[11]Jul!$B$50</f>
        <v>0</v>
      </c>
      <c r="AH72" s="9">
        <f>[11]Jul!$B$44</f>
        <v>0</v>
      </c>
      <c r="AI72" s="9">
        <f>[11]Jul!$B$46</f>
        <v>0</v>
      </c>
      <c r="AJ72" s="9">
        <f>[11]Jul!$B$16</f>
        <v>0</v>
      </c>
      <c r="AK72" s="9">
        <f>[11]Jul!$B$51</f>
        <v>0</v>
      </c>
      <c r="AL72" s="9">
        <f>[11]Jul!$B$23</f>
        <v>0</v>
      </c>
      <c r="AM72" s="9">
        <f>[11]Jul!$B$17</f>
        <v>0</v>
      </c>
      <c r="AN72" s="9">
        <f>[11]Jul!$B$19</f>
        <v>0</v>
      </c>
      <c r="AO72" s="9">
        <f>[11]Jul!$B$18</f>
        <v>0</v>
      </c>
      <c r="AP72" s="9">
        <f>[11]Jul!$B$52</f>
        <v>0</v>
      </c>
      <c r="AQ72" s="10">
        <f>[11]Jul!$B$53</f>
        <v>0</v>
      </c>
      <c r="AR72" s="9">
        <f>[11]Jul!$B$48</f>
        <v>0</v>
      </c>
      <c r="AS72" s="9">
        <f>[11]Jul!$B$49</f>
        <v>0</v>
      </c>
      <c r="AT72" s="11">
        <f>[11]Jul!$B$47</f>
        <v>0</v>
      </c>
      <c r="AU72" s="12">
        <f t="shared" si="1"/>
        <v>0</v>
      </c>
    </row>
    <row r="73" spans="1:47" x14ac:dyDescent="0.25">
      <c r="A73" s="2"/>
      <c r="B73" s="2" t="s">
        <v>21</v>
      </c>
      <c r="C73" s="2">
        <f>[11]Jul!$AD$3</f>
        <v>0</v>
      </c>
      <c r="D73" s="2">
        <f>[11]Jul!$F$3</f>
        <v>0</v>
      </c>
      <c r="E73" s="2">
        <f>[11]Jul!$H$3</f>
        <v>0</v>
      </c>
      <c r="F73" s="2">
        <f>[11]Jul!$G$3</f>
        <v>0</v>
      </c>
      <c r="G73" s="2">
        <f>[11]Jul!$AE$3</f>
        <v>0</v>
      </c>
      <c r="H73" s="2">
        <f>[11]Jul!$J$3</f>
        <v>0</v>
      </c>
      <c r="I73" s="2">
        <f>[11]Jul!$I$3</f>
        <v>0</v>
      </c>
      <c r="J73" s="2">
        <f>[11]Jul!$AR$3</f>
        <v>0</v>
      </c>
      <c r="K73" s="2">
        <f>[11]Jul!$AF$3</f>
        <v>0</v>
      </c>
      <c r="L73" s="2">
        <f>[11]Jul!$K$3</f>
        <v>0</v>
      </c>
      <c r="M73" s="2">
        <f>[11]Jul!$AM$3</f>
        <v>0</v>
      </c>
      <c r="N73" s="2">
        <f>[11]Jul!$AG$3</f>
        <v>0</v>
      </c>
      <c r="O73" s="2">
        <f>[11]Jul!$M$3</f>
        <v>0</v>
      </c>
      <c r="P73" s="2">
        <f>[11]Jul!$N$3</f>
        <v>0</v>
      </c>
      <c r="Q73" s="2">
        <f>[11]Jul!$L$3</f>
        <v>0</v>
      </c>
      <c r="R73" s="2">
        <f>[11]Jul!$AI$3</f>
        <v>0</v>
      </c>
      <c r="S73" s="2">
        <f>SUM([11]Jul!$T$3:$U$3)</f>
        <v>0</v>
      </c>
      <c r="T73" s="2">
        <f>[11]Jul!$AJ$3</f>
        <v>0</v>
      </c>
      <c r="U73" s="2">
        <f>[11]Jul!$AK$3</f>
        <v>0</v>
      </c>
      <c r="V73" s="2">
        <f>[11]Jul!$AL$3</f>
        <v>0</v>
      </c>
      <c r="W73" s="2">
        <f>[11]Jul!$W$3</f>
        <v>0</v>
      </c>
      <c r="X73" s="2">
        <f>[11]Jul!$X$3</f>
        <v>0</v>
      </c>
      <c r="Y73" s="2">
        <f>SUM([11]Jul!$Y$3:$Z$3)</f>
        <v>0</v>
      </c>
      <c r="Z73" s="2">
        <f>[11]Jul!$AB$3</f>
        <v>0</v>
      </c>
      <c r="AA73" s="2">
        <f>SUM([11]Jul!$AA$3,[11]Jul!$AC$3)</f>
        <v>0</v>
      </c>
      <c r="AB73" s="2">
        <f>[11]Jul!$AH$3</f>
        <v>0</v>
      </c>
      <c r="AC73" s="2">
        <f>[11]Jul!$AP$3</f>
        <v>0</v>
      </c>
      <c r="AD73" s="2">
        <f>[11]Jul!$AN$3</f>
        <v>0</v>
      </c>
      <c r="AE73" s="2">
        <f>[11]Jul!$AO$3</f>
        <v>0</v>
      </c>
      <c r="AF73" s="2">
        <f>[11]Jul!$S$3</f>
        <v>0</v>
      </c>
      <c r="AG73" s="2">
        <f>[11]Jul!$AW$3</f>
        <v>0</v>
      </c>
      <c r="AH73" s="2">
        <f>[11]Jul!$AQ$3</f>
        <v>0</v>
      </c>
      <c r="AI73" s="2">
        <f>[11]Jul!$AS$3</f>
        <v>0</v>
      </c>
      <c r="AJ73" s="2">
        <f>[11]Jul!$O$3</f>
        <v>0</v>
      </c>
      <c r="AK73" s="2">
        <f>[11]Jul!$AX$3</f>
        <v>0</v>
      </c>
      <c r="AL73" s="2">
        <f>[11]Jul!$V$3</f>
        <v>0</v>
      </c>
      <c r="AM73" s="2">
        <f>[11]Jul!$P$3</f>
        <v>0</v>
      </c>
      <c r="AN73" s="2">
        <f>[11]Jul!$R$3</f>
        <v>0</v>
      </c>
      <c r="AO73" s="2">
        <f>[11]Jul!$Q$3</f>
        <v>0</v>
      </c>
      <c r="AP73" s="2">
        <f>[11]Jul!$AY$3</f>
        <v>0</v>
      </c>
      <c r="AQ73" s="13">
        <f>[11]Jul!$AZ$3</f>
        <v>0</v>
      </c>
      <c r="AR73" s="2">
        <f>[11]Jul!$AU$3</f>
        <v>0</v>
      </c>
      <c r="AS73" s="2">
        <f>[11]Jul!$AV$3</f>
        <v>0</v>
      </c>
      <c r="AT73" s="14">
        <f>[11]Jul!$AT$3</f>
        <v>0</v>
      </c>
      <c r="AU73" s="15">
        <f t="shared" si="1"/>
        <v>0</v>
      </c>
    </row>
    <row r="74" spans="1:47" x14ac:dyDescent="0.25">
      <c r="A74" s="19" t="s">
        <v>154</v>
      </c>
      <c r="B74" s="19" t="s">
        <v>20</v>
      </c>
      <c r="C74" s="19">
        <f>[8]Jul!$B$38</f>
        <v>0</v>
      </c>
      <c r="D74" s="19">
        <f>[8]Jul!$B$14</f>
        <v>0</v>
      </c>
      <c r="E74" s="19">
        <f>[8]Jul!$B$16</f>
        <v>0</v>
      </c>
      <c r="F74" s="19">
        <f>[8]Jul!$B$15</f>
        <v>0</v>
      </c>
      <c r="G74" s="19">
        <f>[8]Jul!$B$39</f>
        <v>0</v>
      </c>
      <c r="H74" s="19">
        <f>[8]Jul!$B$18</f>
        <v>0</v>
      </c>
      <c r="I74" s="19">
        <f>[8]Jul!$B$17</f>
        <v>0</v>
      </c>
      <c r="J74" s="19">
        <f>[8]Jul!$B$52</f>
        <v>0</v>
      </c>
      <c r="K74" s="19">
        <f>[8]Jul!$B$40</f>
        <v>0</v>
      </c>
      <c r="L74" s="19">
        <f>[8]Jul!$B$19</f>
        <v>0</v>
      </c>
      <c r="M74" s="19">
        <f>[8]Jul!$B$47</f>
        <v>0</v>
      </c>
      <c r="N74" s="19">
        <f>[8]Jul!$B$41</f>
        <v>0</v>
      </c>
      <c r="O74" s="19">
        <f>[8]Jul!$B$21</f>
        <v>0</v>
      </c>
      <c r="P74" s="19">
        <f>[8]Jul!$B$22</f>
        <v>0</v>
      </c>
      <c r="Q74" s="19">
        <f>[8]Jul!$B$20</f>
        <v>0</v>
      </c>
      <c r="R74" s="19">
        <f>[8]Jul!$B$43</f>
        <v>0</v>
      </c>
      <c r="S74" s="19">
        <f>SUM([8]Jul!$B$28:$B$29)</f>
        <v>0</v>
      </c>
      <c r="T74" s="19">
        <f>[8]Jul!$B$44</f>
        <v>0</v>
      </c>
      <c r="U74" s="19">
        <f>[8]Jul!$B$45</f>
        <v>0</v>
      </c>
      <c r="V74" s="19">
        <f>[8]Jul!$B$46</f>
        <v>0</v>
      </c>
      <c r="W74" s="19">
        <f>[8]Jul!$B$31</f>
        <v>0</v>
      </c>
      <c r="X74" s="19">
        <f>[8]Jul!$B$32</f>
        <v>0</v>
      </c>
      <c r="Y74" s="19">
        <f>SUM([8]Jul!$B$33:$B$34)</f>
        <v>0</v>
      </c>
      <c r="Z74" s="19">
        <f>[8]Jul!$B$36</f>
        <v>0</v>
      </c>
      <c r="AA74" s="19">
        <f>SUM([8]Jul!$B$35,[8]Jul!$B$37)</f>
        <v>0</v>
      </c>
      <c r="AB74" s="19">
        <f>[8]Jul!$B$42</f>
        <v>0</v>
      </c>
      <c r="AC74" s="19">
        <f>[8]Jul!$B$50</f>
        <v>0</v>
      </c>
      <c r="AD74" s="19">
        <f>[8]Jul!$B$48</f>
        <v>0</v>
      </c>
      <c r="AE74" s="19">
        <f>[8]Jul!$B$49</f>
        <v>0</v>
      </c>
      <c r="AF74" s="19">
        <f>[8]Jul!$B$27</f>
        <v>0</v>
      </c>
      <c r="AG74" s="19">
        <f>[8]Jul!$B$57</f>
        <v>0</v>
      </c>
      <c r="AH74" s="19">
        <f>[8]Jul!$B$51</f>
        <v>0</v>
      </c>
      <c r="AI74" s="19">
        <f>[8]Jul!$B$53</f>
        <v>0</v>
      </c>
      <c r="AJ74" s="19">
        <f>[8]Jul!$B$23</f>
        <v>0</v>
      </c>
      <c r="AK74" s="19">
        <f>[8]Jul!$B$58</f>
        <v>0</v>
      </c>
      <c r="AL74" s="19">
        <f>[8]Jul!$B$30</f>
        <v>0</v>
      </c>
      <c r="AM74" s="19">
        <f>[8]Jul!$B$24</f>
        <v>0</v>
      </c>
      <c r="AN74" s="19">
        <f>[8]Jul!$B$26</f>
        <v>0</v>
      </c>
      <c r="AO74" s="19">
        <f>[8]Jul!$B$25</f>
        <v>0</v>
      </c>
      <c r="AP74" s="19">
        <f>[8]Jul!$B$59</f>
        <v>0</v>
      </c>
      <c r="AQ74" s="29">
        <f>[8]Jul!$B$60</f>
        <v>1</v>
      </c>
      <c r="AR74" s="19">
        <f>[8]Jul!$B$55</f>
        <v>0</v>
      </c>
      <c r="AS74" s="19">
        <f>[8]Jul!$B$56</f>
        <v>0</v>
      </c>
      <c r="AT74" s="38">
        <f>[8]Jul!$B$54</f>
        <v>0</v>
      </c>
      <c r="AU74" s="12">
        <f t="shared" si="1"/>
        <v>1</v>
      </c>
    </row>
    <row r="75" spans="1:47" x14ac:dyDescent="0.25">
      <c r="A75" s="2"/>
      <c r="B75" s="2" t="s">
        <v>21</v>
      </c>
      <c r="C75" s="2">
        <f>[8]Jul!$AK$3</f>
        <v>0</v>
      </c>
      <c r="D75" s="2">
        <f>[8]Jul!$M$3</f>
        <v>0</v>
      </c>
      <c r="E75" s="2">
        <f>[8]Jul!$O$3</f>
        <v>0</v>
      </c>
      <c r="F75" s="2">
        <f>[8]Jul!$N$3</f>
        <v>0</v>
      </c>
      <c r="G75" s="2">
        <f>[8]Jul!$AL$3</f>
        <v>0</v>
      </c>
      <c r="H75" s="2">
        <f>[8]Jul!$Q$3</f>
        <v>0</v>
      </c>
      <c r="I75" s="2">
        <f>[8]Jul!$P$3</f>
        <v>0</v>
      </c>
      <c r="J75" s="2">
        <f>[8]Jul!$AY$3</f>
        <v>0</v>
      </c>
      <c r="K75" s="2">
        <f>[8]Jul!$AM$3</f>
        <v>0</v>
      </c>
      <c r="L75" s="2">
        <f>[8]Jul!$R$3</f>
        <v>0</v>
      </c>
      <c r="M75" s="2">
        <f>[8]Jul!$AT$3</f>
        <v>0</v>
      </c>
      <c r="N75" s="2">
        <f>[8]Jul!$AN$3</f>
        <v>0</v>
      </c>
      <c r="O75" s="2">
        <f>[8]Jul!$T$3</f>
        <v>0</v>
      </c>
      <c r="P75" s="2">
        <f>[8]Jul!$U$3</f>
        <v>0</v>
      </c>
      <c r="Q75" s="2">
        <f>[8]Jul!$S$3</f>
        <v>0</v>
      </c>
      <c r="R75" s="2">
        <f>[8]Jul!$AP$3</f>
        <v>0</v>
      </c>
      <c r="S75" s="2">
        <f>SUM([8]Jul!$AA$3:$AB$3)</f>
        <v>0</v>
      </c>
      <c r="T75" s="2">
        <f>[8]Jul!$AQ$3</f>
        <v>0</v>
      </c>
      <c r="U75" s="2">
        <f>[8]Jul!$AR$3</f>
        <v>0</v>
      </c>
      <c r="V75" s="2">
        <f>[8]Jul!$AS$3</f>
        <v>0</v>
      </c>
      <c r="W75" s="2">
        <f>[8]Jul!$AD$3</f>
        <v>1</v>
      </c>
      <c r="X75" s="2">
        <f>[8]Jul!$AE$3</f>
        <v>0</v>
      </c>
      <c r="Y75" s="2">
        <f>SUM([8]Jul!$AF$3:$AG$3)</f>
        <v>0</v>
      </c>
      <c r="Z75" s="2">
        <f>[8]Jul!$AI$3</f>
        <v>0</v>
      </c>
      <c r="AA75" s="2">
        <f>SUM([8]Jul!$AH$3,[8]Jul!$AJ$3)</f>
        <v>0</v>
      </c>
      <c r="AB75" s="2">
        <f>[8]Jul!$AO$3</f>
        <v>0</v>
      </c>
      <c r="AC75" s="2">
        <f>[8]Jul!$AW$3</f>
        <v>0</v>
      </c>
      <c r="AD75" s="2">
        <f>[8]Jul!$AU$3</f>
        <v>0</v>
      </c>
      <c r="AE75" s="2">
        <f>[8]Jul!$AV$3</f>
        <v>0</v>
      </c>
      <c r="AF75" s="2">
        <f>[8]Jul!$Z$3</f>
        <v>0</v>
      </c>
      <c r="AG75" s="2">
        <f>[8]Jul!$BD$3</f>
        <v>0</v>
      </c>
      <c r="AH75" s="2">
        <f>[8]Jul!$AX$3</f>
        <v>0</v>
      </c>
      <c r="AI75" s="2">
        <f>[8]Jul!$AZ$3</f>
        <v>0</v>
      </c>
      <c r="AJ75" s="2">
        <f>[8]Jul!$V$3</f>
        <v>0</v>
      </c>
      <c r="AK75" s="2">
        <f>[8]Jul!$BE$3</f>
        <v>0</v>
      </c>
      <c r="AL75" s="2">
        <f>[8]Jul!$AC$3</f>
        <v>0</v>
      </c>
      <c r="AM75" s="2">
        <f>[8]Jul!$W$3</f>
        <v>0</v>
      </c>
      <c r="AN75" s="2">
        <f>[8]Jul!$Y$3</f>
        <v>0</v>
      </c>
      <c r="AO75" s="2">
        <f>[8]Jul!$X$3</f>
        <v>0</v>
      </c>
      <c r="AP75" s="2">
        <f>[8]Jul!$BF$3</f>
        <v>0</v>
      </c>
      <c r="AQ75" s="13">
        <f>[8]Jul!$BG$3</f>
        <v>0</v>
      </c>
      <c r="AR75" s="2">
        <f>[8]Jul!$BB$3</f>
        <v>0</v>
      </c>
      <c r="AS75" s="2">
        <f>[8]Jul!$BC$3</f>
        <v>0</v>
      </c>
      <c r="AT75" s="14">
        <f>[8]Jul!$BA$3</f>
        <v>0</v>
      </c>
      <c r="AU75" s="15">
        <f t="shared" si="1"/>
        <v>1</v>
      </c>
    </row>
    <row r="76" spans="1:47" x14ac:dyDescent="0.25">
      <c r="A76" s="19" t="s">
        <v>155</v>
      </c>
      <c r="B76" s="19" t="s">
        <v>20</v>
      </c>
      <c r="C76" s="9">
        <f>[10]Jul!$C$8</f>
        <v>0</v>
      </c>
      <c r="D76" s="9">
        <f>[10]Jul!$C$9</f>
        <v>0</v>
      </c>
      <c r="E76" s="9">
        <f>[10]Jul!$C$10</f>
        <v>0</v>
      </c>
      <c r="F76" s="9">
        <f>[10]Jul!$C$11</f>
        <v>0</v>
      </c>
      <c r="G76" s="9">
        <f>[10]Jul!$C$12</f>
        <v>0</v>
      </c>
      <c r="H76" s="9">
        <f>[10]Jul!$C$13</f>
        <v>0</v>
      </c>
      <c r="I76" s="9">
        <f>[10]Jul!$C$14</f>
        <v>0</v>
      </c>
      <c r="J76" s="9">
        <f>[10]Jul!$C$15</f>
        <v>0</v>
      </c>
      <c r="K76" s="9">
        <f>[10]Jul!$C$16</f>
        <v>0</v>
      </c>
      <c r="L76" s="9">
        <f>[10]Jul!$C$17</f>
        <v>0</v>
      </c>
      <c r="M76" s="9">
        <f>[10]Jul!$C$18</f>
        <v>0</v>
      </c>
      <c r="N76" s="9">
        <f>[10]Jul!$C$19</f>
        <v>0</v>
      </c>
      <c r="O76" s="9">
        <f>[10]Jul!$C$20</f>
        <v>0</v>
      </c>
      <c r="P76" s="9">
        <f>[10]Jul!$C$21</f>
        <v>0</v>
      </c>
      <c r="Q76" s="9">
        <f>[10]Jul!$C$22</f>
        <v>0</v>
      </c>
      <c r="R76" s="9">
        <f>[10]Jul!$C$23</f>
        <v>0</v>
      </c>
      <c r="S76" s="9">
        <f>[10]Jul!$C$24</f>
        <v>0</v>
      </c>
      <c r="T76" s="9">
        <f>[10]Jul!$C$25</f>
        <v>0</v>
      </c>
      <c r="U76" s="9">
        <f>[10]Jul!$C$26</f>
        <v>0</v>
      </c>
      <c r="V76" s="9">
        <f>[10]Jul!$C$27</f>
        <v>0</v>
      </c>
      <c r="W76" s="9">
        <f>[10]Jul!$C$28</f>
        <v>0</v>
      </c>
      <c r="X76" s="9">
        <f>[10]Jul!$C$29</f>
        <v>0</v>
      </c>
      <c r="Y76" s="9">
        <f>[10]Jul!$C$30</f>
        <v>0</v>
      </c>
      <c r="Z76" s="9">
        <f>[10]Jul!$C$31</f>
        <v>0</v>
      </c>
      <c r="AA76" s="9">
        <f>[10]Jul!$C$32</f>
        <v>0</v>
      </c>
      <c r="AB76" s="9">
        <f>[10]Jul!$C$33</f>
        <v>0</v>
      </c>
      <c r="AC76" s="9">
        <f>[10]Jul!$C$34</f>
        <v>0</v>
      </c>
      <c r="AD76" s="9">
        <f>[10]Jul!$C$35</f>
        <v>0</v>
      </c>
      <c r="AE76" s="9">
        <f>[10]Jul!$C$36</f>
        <v>0</v>
      </c>
      <c r="AF76" s="9">
        <f>[10]Jul!$C$37</f>
        <v>0</v>
      </c>
      <c r="AG76" s="9">
        <f>[10]Jul!$C$38</f>
        <v>0</v>
      </c>
      <c r="AH76" s="9">
        <f>[10]Jul!$C$39</f>
        <v>0</v>
      </c>
      <c r="AI76" s="9">
        <f>[10]Jul!$C$40</f>
        <v>0</v>
      </c>
      <c r="AJ76" s="9">
        <f>[10]Jul!$C$41</f>
        <v>0</v>
      </c>
      <c r="AK76" s="9">
        <f>[10]Jul!$C$42</f>
        <v>0</v>
      </c>
      <c r="AL76" s="9">
        <f>[10]Jul!$C$43</f>
        <v>0</v>
      </c>
      <c r="AM76" s="9">
        <f>[10]Jul!$C$44</f>
        <v>0</v>
      </c>
      <c r="AN76" s="9">
        <f>[10]Jul!$C$45</f>
        <v>0</v>
      </c>
      <c r="AO76" s="9">
        <f>[10]Jul!$C$46</f>
        <v>0</v>
      </c>
      <c r="AP76" s="9">
        <f>[10]Jul!$C$47</f>
        <v>0</v>
      </c>
      <c r="AQ76" s="10">
        <f>[10]Jul!$C$48</f>
        <v>0</v>
      </c>
      <c r="AR76" s="9">
        <f>[10]Jul!$C$49</f>
        <v>0</v>
      </c>
      <c r="AS76" s="9">
        <f>[10]Jul!$C$50</f>
        <v>0</v>
      </c>
      <c r="AT76" s="11">
        <f>[10]Jul!$C$51</f>
        <v>0</v>
      </c>
      <c r="AU76" s="12">
        <f t="shared" si="1"/>
        <v>0</v>
      </c>
    </row>
    <row r="77" spans="1:47" x14ac:dyDescent="0.25">
      <c r="A77" s="2"/>
      <c r="B77" s="2" t="s">
        <v>21</v>
      </c>
      <c r="C77" s="2">
        <f>[10]Jul!$G$4</f>
        <v>0</v>
      </c>
      <c r="D77" s="2">
        <f>[10]Jul!$H$4</f>
        <v>0</v>
      </c>
      <c r="E77" s="2">
        <f>[10]Jul!$I$4</f>
        <v>0</v>
      </c>
      <c r="F77" s="2">
        <f>[10]Jul!$J$4</f>
        <v>0</v>
      </c>
      <c r="G77" s="2">
        <f>[10]Jul!$K$4</f>
        <v>0</v>
      </c>
      <c r="H77" s="2">
        <f>[10]Jul!$L$4</f>
        <v>0</v>
      </c>
      <c r="I77" s="2">
        <f>[10]Jul!$M$4</f>
        <v>0</v>
      </c>
      <c r="J77" s="2">
        <f>[10]Jul!$N$4</f>
        <v>0</v>
      </c>
      <c r="K77" s="2">
        <f>[10]Jul!$O$4</f>
        <v>0</v>
      </c>
      <c r="L77" s="2">
        <f>[10]Jul!$P$4</f>
        <v>0</v>
      </c>
      <c r="M77" s="2">
        <f>[10]Jul!$Q$4</f>
        <v>0</v>
      </c>
      <c r="N77" s="2">
        <f>[10]Jul!$R$4</f>
        <v>0</v>
      </c>
      <c r="O77" s="2">
        <f>[10]Jul!$S$4</f>
        <v>0</v>
      </c>
      <c r="P77" s="2">
        <f>[10]Jul!$T$4</f>
        <v>0</v>
      </c>
      <c r="Q77" s="2">
        <f>[10]Jul!$U$4</f>
        <v>0</v>
      </c>
      <c r="R77" s="2">
        <f>[10]Jul!$V$4</f>
        <v>0</v>
      </c>
      <c r="S77" s="2">
        <f>[10]Jul!$W$4</f>
        <v>0</v>
      </c>
      <c r="T77" s="2">
        <f>[10]Jul!$X$4</f>
        <v>0</v>
      </c>
      <c r="U77" s="2">
        <f>[10]Jul!$Y$4</f>
        <v>0</v>
      </c>
      <c r="V77" s="2">
        <f>[10]Jul!$Z$4</f>
        <v>0</v>
      </c>
      <c r="W77" s="2">
        <f>[10]Jul!$AA$4</f>
        <v>0</v>
      </c>
      <c r="X77" s="2">
        <f>[10]Jul!$AB$4</f>
        <v>0</v>
      </c>
      <c r="Y77" s="2">
        <f>[10]Jul!$AC$4</f>
        <v>0</v>
      </c>
      <c r="Z77" s="2">
        <f>[10]Jul!$AD$4</f>
        <v>0</v>
      </c>
      <c r="AA77" s="2">
        <f>[10]Jul!$AE$4</f>
        <v>0</v>
      </c>
      <c r="AB77" s="2">
        <f>[10]Jul!$AF$4</f>
        <v>0</v>
      </c>
      <c r="AC77" s="2">
        <f>[10]Jul!$AG$4</f>
        <v>0</v>
      </c>
      <c r="AD77" s="2">
        <f>[10]Jul!$AH$4</f>
        <v>0</v>
      </c>
      <c r="AE77" s="2">
        <f>[10]Jul!$AI$4</f>
        <v>0</v>
      </c>
      <c r="AF77" s="2">
        <f>[10]Jul!$AJ$4</f>
        <v>0</v>
      </c>
      <c r="AG77" s="2">
        <f>[10]Jul!$AK$4</f>
        <v>0</v>
      </c>
      <c r="AH77" s="2">
        <f>[10]Jul!$AL$4</f>
        <v>0</v>
      </c>
      <c r="AI77" s="2">
        <f>[10]Jul!$AM$4</f>
        <v>0</v>
      </c>
      <c r="AJ77" s="2">
        <f>[10]Jul!$AN$4</f>
        <v>0</v>
      </c>
      <c r="AK77" s="2">
        <f>[10]Jul!$AO$4</f>
        <v>0</v>
      </c>
      <c r="AL77" s="2">
        <f>[10]Jul!$AP$4</f>
        <v>0</v>
      </c>
      <c r="AM77" s="2">
        <f>[10]Jul!$AQ$4</f>
        <v>0</v>
      </c>
      <c r="AN77" s="2">
        <f>[10]Jul!$AR$4</f>
        <v>0</v>
      </c>
      <c r="AO77" s="2">
        <f>[10]Jul!$AS$4</f>
        <v>0</v>
      </c>
      <c r="AP77" s="2">
        <f>[10]Jul!$AT$4</f>
        <v>0</v>
      </c>
      <c r="AQ77" s="13">
        <f>[10]Jul!$AU$4</f>
        <v>0</v>
      </c>
      <c r="AR77" s="2">
        <f>[10]Jul!$AV$4</f>
        <v>0</v>
      </c>
      <c r="AS77" s="2">
        <f>[10]Jul!$AW$4</f>
        <v>0</v>
      </c>
      <c r="AT77" s="14">
        <f>[10]Jul!$AX$4</f>
        <v>0</v>
      </c>
      <c r="AU77" s="15">
        <f t="shared" si="1"/>
        <v>0</v>
      </c>
    </row>
    <row r="78" spans="1:47" x14ac:dyDescent="0.25">
      <c r="A78" s="9" t="s">
        <v>81</v>
      </c>
      <c r="B78" s="9" t="s">
        <v>20</v>
      </c>
      <c r="C78" s="9">
        <f>[10]Jul!$D$8</f>
        <v>0</v>
      </c>
      <c r="D78" s="9">
        <f>[10]Jul!$D$9</f>
        <v>0</v>
      </c>
      <c r="E78" s="9">
        <f>[10]Jul!$D$10</f>
        <v>0</v>
      </c>
      <c r="F78" s="9">
        <f>[10]Jul!$D$11</f>
        <v>0</v>
      </c>
      <c r="G78" s="9">
        <f>[10]Jul!$D$12</f>
        <v>0</v>
      </c>
      <c r="H78" s="9">
        <f>[10]Jul!$D$13</f>
        <v>0</v>
      </c>
      <c r="I78" s="9">
        <f>[10]Jul!$D$14</f>
        <v>0</v>
      </c>
      <c r="J78" s="9">
        <f>[10]Jul!$D$15</f>
        <v>0</v>
      </c>
      <c r="K78" s="9">
        <f>[10]Jul!$D$16</f>
        <v>0</v>
      </c>
      <c r="L78" s="9">
        <f>[10]Jul!$D$17</f>
        <v>0</v>
      </c>
      <c r="M78" s="9">
        <f>[10]Jul!$D$18</f>
        <v>0</v>
      </c>
      <c r="N78" s="9">
        <f>[10]Jul!$D$19</f>
        <v>0</v>
      </c>
      <c r="O78" s="9">
        <f>[10]Jul!$D$20</f>
        <v>0</v>
      </c>
      <c r="P78" s="9">
        <f>[10]Jul!$D$21</f>
        <v>0</v>
      </c>
      <c r="Q78" s="9">
        <f>[10]Jul!$D$22</f>
        <v>0</v>
      </c>
      <c r="R78" s="9">
        <f>[10]Jul!$D$23</f>
        <v>0</v>
      </c>
      <c r="S78" s="9">
        <f>[10]Jul!$D$24</f>
        <v>0</v>
      </c>
      <c r="T78" s="9">
        <f>[10]Jul!$D$25</f>
        <v>0</v>
      </c>
      <c r="U78" s="9">
        <f>[10]Jul!$D$26</f>
        <v>0</v>
      </c>
      <c r="V78" s="9">
        <f>[10]Jul!$D$27</f>
        <v>0</v>
      </c>
      <c r="W78" s="9">
        <f>[10]Jul!$D$28</f>
        <v>0</v>
      </c>
      <c r="X78" s="9">
        <f>[10]Jul!$D$29</f>
        <v>0</v>
      </c>
      <c r="Y78" s="9">
        <f>[10]Jul!$D$30</f>
        <v>0</v>
      </c>
      <c r="Z78" s="9">
        <f>[10]Jul!$D$31</f>
        <v>0</v>
      </c>
      <c r="AA78" s="9">
        <f>[10]Jul!$D$32</f>
        <v>0</v>
      </c>
      <c r="AB78" s="9">
        <f>[10]Jul!$D$33</f>
        <v>0</v>
      </c>
      <c r="AC78" s="9">
        <f>[10]Jul!$D$34</f>
        <v>0</v>
      </c>
      <c r="AD78" s="9">
        <f>[10]Jul!$D$35</f>
        <v>0</v>
      </c>
      <c r="AE78" s="9">
        <f>[10]Jul!$D$36</f>
        <v>0</v>
      </c>
      <c r="AF78" s="9">
        <f>[10]Jul!$D$37</f>
        <v>0</v>
      </c>
      <c r="AG78" s="9">
        <f>[10]Jul!$D$38</f>
        <v>0</v>
      </c>
      <c r="AH78" s="9">
        <f>[10]Jul!$D$39</f>
        <v>0</v>
      </c>
      <c r="AI78" s="9">
        <f>[10]Jul!$D$40</f>
        <v>0</v>
      </c>
      <c r="AJ78" s="9">
        <f>[10]Jul!$D$41</f>
        <v>0</v>
      </c>
      <c r="AK78" s="9">
        <f>[10]Jul!$D$42</f>
        <v>0</v>
      </c>
      <c r="AL78" s="9">
        <f>[10]Jul!$D$43</f>
        <v>0</v>
      </c>
      <c r="AM78" s="9">
        <f>[10]Jul!$D$44</f>
        <v>0</v>
      </c>
      <c r="AN78" s="9">
        <f>[10]Jul!$D$45</f>
        <v>0</v>
      </c>
      <c r="AO78" s="9">
        <f>[10]Jul!$D$46</f>
        <v>0</v>
      </c>
      <c r="AP78" s="9">
        <f>[10]Jul!$D$47</f>
        <v>0</v>
      </c>
      <c r="AQ78" s="10">
        <f>[10]Jul!$D$48</f>
        <v>0</v>
      </c>
      <c r="AR78" s="9">
        <f>[10]Jul!$D$49</f>
        <v>0</v>
      </c>
      <c r="AS78" s="9">
        <f>[10]Jul!$D$50</f>
        <v>0</v>
      </c>
      <c r="AT78" s="11">
        <f>[10]Jul!$D$51</f>
        <v>0</v>
      </c>
      <c r="AU78" s="12">
        <f t="shared" si="1"/>
        <v>0</v>
      </c>
    </row>
    <row r="79" spans="1:47" x14ac:dyDescent="0.25">
      <c r="A79" s="18"/>
      <c r="B79" s="18" t="s">
        <v>21</v>
      </c>
      <c r="C79" s="2">
        <f>[10]Jul!$G$5</f>
        <v>0</v>
      </c>
      <c r="D79" s="2">
        <f>[10]Jul!$H$5</f>
        <v>0</v>
      </c>
      <c r="E79" s="2">
        <f>[10]Jul!$I$5</f>
        <v>0</v>
      </c>
      <c r="F79" s="2">
        <f>[10]Jul!$J$5</f>
        <v>0</v>
      </c>
      <c r="G79" s="2">
        <f>[10]Jul!$K$5</f>
        <v>0</v>
      </c>
      <c r="H79" s="2">
        <f>[10]Jul!$L$5</f>
        <v>0</v>
      </c>
      <c r="I79" s="2">
        <f>[10]Jul!$M$5</f>
        <v>0</v>
      </c>
      <c r="J79" s="2">
        <f>[10]Jul!$N$5</f>
        <v>0</v>
      </c>
      <c r="K79" s="2">
        <f>[10]Jul!$O$5</f>
        <v>0</v>
      </c>
      <c r="L79" s="2">
        <f>[10]Jul!$P$5</f>
        <v>0</v>
      </c>
      <c r="M79" s="2">
        <f>[10]Jul!$Q$5</f>
        <v>0</v>
      </c>
      <c r="N79" s="2">
        <f>[10]Jul!$R$5</f>
        <v>0</v>
      </c>
      <c r="O79" s="2">
        <f>[10]Jul!$S$5</f>
        <v>0</v>
      </c>
      <c r="P79" s="2">
        <f>[10]Jul!$T$5</f>
        <v>0</v>
      </c>
      <c r="Q79" s="2">
        <f>[10]Jul!$U$5</f>
        <v>0</v>
      </c>
      <c r="R79" s="2">
        <f>[10]Jul!$V$5</f>
        <v>0</v>
      </c>
      <c r="S79" s="2">
        <f>[10]Jul!$W$5</f>
        <v>0</v>
      </c>
      <c r="T79" s="2">
        <f>[10]Jul!$X$5</f>
        <v>0</v>
      </c>
      <c r="U79" s="2">
        <f>[10]Jul!$Y$5</f>
        <v>0</v>
      </c>
      <c r="V79" s="2">
        <f>[10]Jul!$Z$5</f>
        <v>0</v>
      </c>
      <c r="W79" s="2">
        <f>[10]Jul!$AA$5</f>
        <v>0</v>
      </c>
      <c r="X79" s="2">
        <f>[10]Jul!$AB$5</f>
        <v>0</v>
      </c>
      <c r="Y79" s="2">
        <f>[10]Jul!$AC$5</f>
        <v>0</v>
      </c>
      <c r="Z79" s="2">
        <f>[10]Jul!$AD$5</f>
        <v>0</v>
      </c>
      <c r="AA79" s="2">
        <f>[10]Jul!$AE$5</f>
        <v>0</v>
      </c>
      <c r="AB79" s="2">
        <f>[10]Jul!$AF$5</f>
        <v>0</v>
      </c>
      <c r="AC79" s="2">
        <f>[10]Jul!$AG$5</f>
        <v>0</v>
      </c>
      <c r="AD79" s="2">
        <f>[10]Jul!$AH$5</f>
        <v>0</v>
      </c>
      <c r="AE79" s="2">
        <f>[10]Jul!$AI$5</f>
        <v>0</v>
      </c>
      <c r="AF79" s="2">
        <f>[10]Jul!$AJ$5</f>
        <v>0</v>
      </c>
      <c r="AG79" s="2">
        <f>[10]Jul!$AK$5</f>
        <v>0</v>
      </c>
      <c r="AH79" s="2">
        <f>[10]Jul!$AL$5</f>
        <v>0</v>
      </c>
      <c r="AI79" s="2">
        <f>[10]Jul!$AM$5</f>
        <v>0</v>
      </c>
      <c r="AJ79" s="2">
        <f>[10]Jul!$AN$5</f>
        <v>0</v>
      </c>
      <c r="AK79" s="2">
        <f>[10]Jul!$AO$5</f>
        <v>0</v>
      </c>
      <c r="AL79" s="2">
        <f>[10]Jul!$AP$5</f>
        <v>0</v>
      </c>
      <c r="AM79" s="2">
        <f>[10]Jul!$AQ$5</f>
        <v>0</v>
      </c>
      <c r="AN79" s="2">
        <f>[10]Jul!$AR$5</f>
        <v>0</v>
      </c>
      <c r="AO79" s="2">
        <f>[10]Jul!$AS$5</f>
        <v>0</v>
      </c>
      <c r="AP79" s="2">
        <f>[10]Jul!$AT$5</f>
        <v>0</v>
      </c>
      <c r="AQ79" s="13">
        <f>[10]Jul!$AU$5</f>
        <v>0</v>
      </c>
      <c r="AR79" s="2">
        <f>[10]Jul!$AV$5</f>
        <v>0</v>
      </c>
      <c r="AS79" s="2">
        <f>[10]Jul!$AW$5</f>
        <v>0</v>
      </c>
      <c r="AT79" s="14">
        <f>[10]Jul!$AX$5</f>
        <v>0</v>
      </c>
      <c r="AU79" s="15">
        <f t="shared" si="1"/>
        <v>0</v>
      </c>
    </row>
    <row r="80" spans="1:47" x14ac:dyDescent="0.25">
      <c r="A80" s="9" t="s">
        <v>156</v>
      </c>
      <c r="B80" s="9" t="s">
        <v>20</v>
      </c>
      <c r="C80" s="9">
        <f>[12]Jul!$C$7</f>
        <v>0</v>
      </c>
      <c r="D80" s="9">
        <f>[12]Jul!$C$8</f>
        <v>1</v>
      </c>
      <c r="E80" s="9">
        <f>[12]Jul!$C$9</f>
        <v>0</v>
      </c>
      <c r="F80" s="9">
        <f>[12]Jul!$C$10</f>
        <v>0</v>
      </c>
      <c r="G80" s="9">
        <f>[12]Jul!$C$11</f>
        <v>0</v>
      </c>
      <c r="H80" s="9">
        <f>[12]Jul!$C$12</f>
        <v>0</v>
      </c>
      <c r="I80" s="9">
        <f>[12]Jul!$C$13</f>
        <v>0</v>
      </c>
      <c r="J80" s="9">
        <f>[12]Jul!$C$14</f>
        <v>0</v>
      </c>
      <c r="K80" s="9">
        <f>[12]Jul!$C$15</f>
        <v>0</v>
      </c>
      <c r="L80" s="9">
        <f>[12]Jul!$C$16</f>
        <v>0</v>
      </c>
      <c r="M80" s="9">
        <f>[12]Jul!$C$17</f>
        <v>0</v>
      </c>
      <c r="N80" s="9">
        <f>[12]Jul!$C$18</f>
        <v>0</v>
      </c>
      <c r="O80" s="9">
        <f>[12]Jul!$C$19</f>
        <v>0</v>
      </c>
      <c r="P80" s="9">
        <f>[12]Jul!$C$20</f>
        <v>0</v>
      </c>
      <c r="Q80" s="9">
        <f>[12]Jul!$C$21</f>
        <v>0</v>
      </c>
      <c r="R80" s="9">
        <f>[12]Jul!$C$22</f>
        <v>0</v>
      </c>
      <c r="S80" s="9">
        <f>[12]Jul!$C$23</f>
        <v>0</v>
      </c>
      <c r="T80" s="9">
        <f>[12]Jul!$C$24</f>
        <v>0</v>
      </c>
      <c r="U80" s="9">
        <f>[12]Jul!$C$25</f>
        <v>0</v>
      </c>
      <c r="V80" s="9">
        <f>[12]Jul!$C$26</f>
        <v>0</v>
      </c>
      <c r="W80" s="9">
        <f>[12]Jul!$C$27</f>
        <v>1</v>
      </c>
      <c r="X80" s="9">
        <f>[12]Jul!$C$28</f>
        <v>0</v>
      </c>
      <c r="Y80" s="9">
        <f>[12]Jul!$C$29</f>
        <v>0</v>
      </c>
      <c r="Z80" s="9">
        <f>[12]Jul!$C$30</f>
        <v>0</v>
      </c>
      <c r="AA80" s="9">
        <f>[12]Jul!$C$31</f>
        <v>0</v>
      </c>
      <c r="AB80" s="9">
        <f>[12]Jul!$C$32</f>
        <v>0</v>
      </c>
      <c r="AC80" s="9">
        <f>[12]Jul!$C$33</f>
        <v>0</v>
      </c>
      <c r="AD80" s="9">
        <f>[12]Jul!$C$34</f>
        <v>0</v>
      </c>
      <c r="AE80" s="9">
        <f>[12]Jul!$C$35</f>
        <v>0</v>
      </c>
      <c r="AF80" s="9">
        <f>[12]Jul!$C$36</f>
        <v>0</v>
      </c>
      <c r="AG80" s="9">
        <f>[12]Jul!$C$37</f>
        <v>0</v>
      </c>
      <c r="AH80" s="9">
        <f>[12]Jul!$C$38</f>
        <v>0</v>
      </c>
      <c r="AI80" s="9">
        <f>[12]Jul!$C$39</f>
        <v>0</v>
      </c>
      <c r="AJ80" s="9">
        <f>[12]Jul!$C$40</f>
        <v>0</v>
      </c>
      <c r="AK80" s="9">
        <f>[12]Jul!$C$41</f>
        <v>0</v>
      </c>
      <c r="AL80" s="9">
        <f>[12]Jul!$C$42</f>
        <v>0</v>
      </c>
      <c r="AM80" s="9">
        <f>[12]Jul!$C$43</f>
        <v>0</v>
      </c>
      <c r="AN80" s="9">
        <f>[12]Jul!$C$44</f>
        <v>0</v>
      </c>
      <c r="AO80" s="9">
        <f>[12]Jul!$C$45</f>
        <v>0</v>
      </c>
      <c r="AP80" s="9">
        <f>[12]Jul!$C$46</f>
        <v>0</v>
      </c>
      <c r="AQ80" s="10">
        <f>[12]Jul!$C$47</f>
        <v>0</v>
      </c>
      <c r="AR80" s="9">
        <f>[12]Jul!$C$48</f>
        <v>0</v>
      </c>
      <c r="AS80" s="9">
        <f>[12]Jul!$C$49</f>
        <v>0</v>
      </c>
      <c r="AT80" s="11">
        <f>[12]Jul!$C$50</f>
        <v>0</v>
      </c>
      <c r="AU80" s="12">
        <f t="shared" si="1"/>
        <v>2</v>
      </c>
    </row>
    <row r="81" spans="1:47" x14ac:dyDescent="0.25">
      <c r="A81" s="2"/>
      <c r="B81" s="2" t="s">
        <v>21</v>
      </c>
      <c r="C81" s="2">
        <f>[12]Jul!$B$7</f>
        <v>0</v>
      </c>
      <c r="D81" s="2">
        <f>[12]Jul!$B$8</f>
        <v>6</v>
      </c>
      <c r="E81" s="2">
        <f>[12]Jul!$B$9</f>
        <v>0</v>
      </c>
      <c r="F81" s="2">
        <f>[12]Jul!$B$10</f>
        <v>0</v>
      </c>
      <c r="G81" s="2">
        <f>[12]Jul!$B$11</f>
        <v>0</v>
      </c>
      <c r="H81" s="2">
        <f>[12]Jul!$B$12</f>
        <v>1</v>
      </c>
      <c r="I81" s="2">
        <f>[12]Jul!$B$13</f>
        <v>0</v>
      </c>
      <c r="J81" s="2">
        <f>[12]Jul!$B$14</f>
        <v>0</v>
      </c>
      <c r="K81" s="2">
        <f>[12]Jul!$B$15</f>
        <v>0</v>
      </c>
      <c r="L81" s="2">
        <f>[12]Jul!$B$16</f>
        <v>0</v>
      </c>
      <c r="M81" s="2">
        <f>[12]Jul!$B$17</f>
        <v>0</v>
      </c>
      <c r="N81" s="2">
        <f>[12]Jul!$B$18</f>
        <v>0</v>
      </c>
      <c r="O81" s="2">
        <f>[12]Jul!$B$19</f>
        <v>0</v>
      </c>
      <c r="P81" s="2">
        <f>[12]Jul!$B$20</f>
        <v>0</v>
      </c>
      <c r="Q81" s="2">
        <f>[12]Jul!$B$21</f>
        <v>0</v>
      </c>
      <c r="R81" s="2">
        <f>[12]Jul!$B$22</f>
        <v>0</v>
      </c>
      <c r="S81" s="2">
        <f>[12]Jul!$B$23</f>
        <v>0</v>
      </c>
      <c r="T81" s="2">
        <f>[12]Jul!$B$24</f>
        <v>0</v>
      </c>
      <c r="U81" s="2">
        <f>[12]Jul!$B$25</f>
        <v>0</v>
      </c>
      <c r="V81" s="2">
        <f>[12]Jul!$B$26</f>
        <v>0</v>
      </c>
      <c r="W81" s="2">
        <f>[12]Jul!$B$27</f>
        <v>9</v>
      </c>
      <c r="X81" s="2">
        <f>[12]Jul!$B$28</f>
        <v>1</v>
      </c>
      <c r="Y81" s="2">
        <f>[12]Jul!$B$29</f>
        <v>0</v>
      </c>
      <c r="Z81" s="2">
        <f>[12]Jul!$B$30</f>
        <v>0</v>
      </c>
      <c r="AA81" s="2">
        <f>[12]Jul!$B$31</f>
        <v>1</v>
      </c>
      <c r="AB81" s="2">
        <f>[12]Jul!$B$32</f>
        <v>0</v>
      </c>
      <c r="AC81" s="2">
        <f>[12]Jul!$B$33</f>
        <v>0</v>
      </c>
      <c r="AD81" s="2">
        <f>[12]Jul!$B$34</f>
        <v>0</v>
      </c>
      <c r="AE81" s="2">
        <f>[12]Jul!$B$35</f>
        <v>0</v>
      </c>
      <c r="AF81" s="2">
        <f>[12]Jul!$B$36</f>
        <v>4</v>
      </c>
      <c r="AG81" s="2">
        <f>[12]Jul!$B$37</f>
        <v>0</v>
      </c>
      <c r="AH81" s="2">
        <f>[12]Jul!$B$38</f>
        <v>0</v>
      </c>
      <c r="AI81" s="2">
        <f>[12]Jul!$B$39</f>
        <v>0</v>
      </c>
      <c r="AJ81" s="2">
        <f>[12]Jul!$B$40</f>
        <v>1</v>
      </c>
      <c r="AK81" s="2">
        <f>[12]Jul!$B$41</f>
        <v>0</v>
      </c>
      <c r="AL81" s="2">
        <f>[12]Jul!$B$42</f>
        <v>0</v>
      </c>
      <c r="AM81" s="2">
        <f>[12]Jul!$B$43</f>
        <v>0</v>
      </c>
      <c r="AN81" s="2">
        <f>[12]Jul!$B$44</f>
        <v>0</v>
      </c>
      <c r="AO81" s="2">
        <f>[12]Jul!$B$45</f>
        <v>0</v>
      </c>
      <c r="AP81" s="2">
        <f>[12]Jul!$B$46</f>
        <v>0</v>
      </c>
      <c r="AQ81" s="13">
        <f>[12]Jul!$B$47</f>
        <v>0</v>
      </c>
      <c r="AR81" s="2">
        <f>[12]Jul!$B$48</f>
        <v>0</v>
      </c>
      <c r="AS81" s="2">
        <f>[12]Jul!$B$49</f>
        <v>0</v>
      </c>
      <c r="AT81" s="14">
        <f>[12]Jul!$B$50</f>
        <v>0</v>
      </c>
      <c r="AU81" s="15">
        <f t="shared" si="1"/>
        <v>23</v>
      </c>
    </row>
    <row r="82" spans="1:47" x14ac:dyDescent="0.25">
      <c r="A82" s="19" t="s">
        <v>144</v>
      </c>
      <c r="B82" s="19" t="s">
        <v>20</v>
      </c>
      <c r="C82" s="9">
        <f>[3]Jul!$H$38</f>
        <v>0</v>
      </c>
      <c r="D82" s="9">
        <f>[3]Jul!$H$14</f>
        <v>0</v>
      </c>
      <c r="E82" s="9">
        <f>[3]Jul!$H$16</f>
        <v>0</v>
      </c>
      <c r="F82" s="9">
        <f>[3]Jul!$H$15</f>
        <v>0</v>
      </c>
      <c r="G82" s="9">
        <f>[3]Jul!$H$39</f>
        <v>0</v>
      </c>
      <c r="H82" s="9">
        <f>[3]Jul!$H$18</f>
        <v>0</v>
      </c>
      <c r="I82" s="9">
        <f>[3]Jul!$H$17</f>
        <v>0</v>
      </c>
      <c r="J82" s="9">
        <f>[3]Jul!$H$52</f>
        <v>0</v>
      </c>
      <c r="K82" s="9">
        <f>[3]Jul!$H$40</f>
        <v>0</v>
      </c>
      <c r="L82" s="9">
        <f>[3]Jul!$H$19</f>
        <v>0</v>
      </c>
      <c r="M82" s="9">
        <f>[3]Jul!$H$47</f>
        <v>0</v>
      </c>
      <c r="N82" s="9">
        <f>[3]Jul!$H$41</f>
        <v>0</v>
      </c>
      <c r="O82" s="9">
        <f>[3]Jul!$H$21</f>
        <v>0</v>
      </c>
      <c r="P82" s="9">
        <f>[3]Jul!$H$22</f>
        <v>0</v>
      </c>
      <c r="Q82" s="9">
        <f>[3]Jul!$H$20</f>
        <v>0</v>
      </c>
      <c r="R82" s="9">
        <f>[3]Jul!$H$43</f>
        <v>0</v>
      </c>
      <c r="S82" s="9">
        <f>SUM([3]Jul!$H$28:$H$29)</f>
        <v>0</v>
      </c>
      <c r="T82" s="9">
        <f>[3]Jul!$H$44</f>
        <v>0</v>
      </c>
      <c r="U82" s="9">
        <f>[3]Jul!$H$45</f>
        <v>0</v>
      </c>
      <c r="V82" s="9">
        <f>[3]Jul!$H$46</f>
        <v>0</v>
      </c>
      <c r="W82" s="9">
        <f>[3]Jul!$H$31</f>
        <v>1</v>
      </c>
      <c r="X82" s="9">
        <f>[3]Jul!$H$32</f>
        <v>0</v>
      </c>
      <c r="Y82" s="9">
        <f>SUM([3]Jul!$H$33:$H$34)</f>
        <v>1</v>
      </c>
      <c r="Z82" s="9">
        <f>[3]Jul!$H$36</f>
        <v>0</v>
      </c>
      <c r="AA82" s="9">
        <f>SUM([3]Jul!$H$35,[3]Jul!$H$37)</f>
        <v>0</v>
      </c>
      <c r="AB82" s="9">
        <f>[3]Jul!$H$42</f>
        <v>0</v>
      </c>
      <c r="AC82" s="9">
        <f>[3]Jul!$H$50</f>
        <v>0</v>
      </c>
      <c r="AD82" s="9">
        <f>[3]Jul!$H$48</f>
        <v>0</v>
      </c>
      <c r="AE82" s="9">
        <f>[3]Jul!$H$49</f>
        <v>0</v>
      </c>
      <c r="AF82" s="9">
        <f>[3]Jul!$H$27</f>
        <v>1</v>
      </c>
      <c r="AG82" s="9">
        <f>[3]Jul!$H$57</f>
        <v>0</v>
      </c>
      <c r="AH82" s="9">
        <f>[3]Jul!$H$51</f>
        <v>0</v>
      </c>
      <c r="AI82" s="9">
        <f>[3]Jul!$H$53</f>
        <v>0</v>
      </c>
      <c r="AJ82" s="9">
        <f>[3]Jul!$H$23</f>
        <v>4</v>
      </c>
      <c r="AK82" s="9">
        <f>[3]Jul!$H$58</f>
        <v>0</v>
      </c>
      <c r="AL82" s="9">
        <f>[3]Jul!$H$30</f>
        <v>0</v>
      </c>
      <c r="AM82" s="9">
        <f>[3]Jul!$H$24</f>
        <v>0</v>
      </c>
      <c r="AN82" s="9">
        <f>[3]Jul!$H$26</f>
        <v>0</v>
      </c>
      <c r="AO82" s="9">
        <f>[3]Jul!$H$25</f>
        <v>0</v>
      </c>
      <c r="AP82" s="9">
        <f>[3]Jul!$H$59</f>
        <v>0</v>
      </c>
      <c r="AQ82" s="10">
        <f>[3]Jul!$H$60</f>
        <v>0</v>
      </c>
      <c r="AR82" s="9">
        <f>[3]Jul!$H$55</f>
        <v>0</v>
      </c>
      <c r="AS82" s="9">
        <f>[3]Jul!$H$56</f>
        <v>0</v>
      </c>
      <c r="AT82" s="11">
        <f>[3]Jul!$H$54</f>
        <v>0</v>
      </c>
      <c r="AU82" s="12">
        <f t="shared" ref="AU82:AU107" si="2">SUM(C82:AT82)</f>
        <v>7</v>
      </c>
    </row>
    <row r="83" spans="1:47" x14ac:dyDescent="0.25">
      <c r="A83" s="2"/>
      <c r="B83" s="2" t="s">
        <v>21</v>
      </c>
      <c r="C83" s="2">
        <f>[3]Jul!$AK$9</f>
        <v>0</v>
      </c>
      <c r="D83" s="2">
        <f>[3]Jul!$M$9</f>
        <v>1</v>
      </c>
      <c r="E83" s="2">
        <f>[3]Jul!$O$9</f>
        <v>0</v>
      </c>
      <c r="F83" s="2">
        <f>[3]Jul!$N$9</f>
        <v>1</v>
      </c>
      <c r="G83" s="2">
        <f>[3]Jul!$AL$9</f>
        <v>0</v>
      </c>
      <c r="H83" s="2">
        <f>[3]Jul!$Q$9</f>
        <v>1</v>
      </c>
      <c r="I83" s="2">
        <f>[3]Jul!$P$9</f>
        <v>0</v>
      </c>
      <c r="J83" s="2">
        <f>[3]Jul!$AY$9</f>
        <v>0</v>
      </c>
      <c r="K83" s="2">
        <f>[3]Jul!$AM$9</f>
        <v>0</v>
      </c>
      <c r="L83" s="2">
        <f>[3]Jul!$R$9</f>
        <v>0</v>
      </c>
      <c r="M83" s="2">
        <f>[3]Jul!$AT$9</f>
        <v>0</v>
      </c>
      <c r="N83" s="2">
        <f>[3]Jul!$AN$9</f>
        <v>0</v>
      </c>
      <c r="O83" s="2">
        <f>[3]Jul!$T$9</f>
        <v>0</v>
      </c>
      <c r="P83" s="2">
        <f>[3]Jul!$U$9</f>
        <v>0</v>
      </c>
      <c r="Q83" s="2">
        <f>[3]Jul!$S$9</f>
        <v>0</v>
      </c>
      <c r="R83" s="2">
        <f>[3]Jul!$AP$9</f>
        <v>0</v>
      </c>
      <c r="S83" s="2">
        <f>SUM([3]Jul!$AA$9:$AB$9)</f>
        <v>0</v>
      </c>
      <c r="T83" s="2">
        <f>[3]Jul!$AQ$9</f>
        <v>0</v>
      </c>
      <c r="U83" s="2">
        <f>[3]Jul!$AR$9</f>
        <v>0</v>
      </c>
      <c r="V83" s="2">
        <f>[3]Jul!$AS$9</f>
        <v>0</v>
      </c>
      <c r="W83" s="2">
        <f>[3]Jul!$AD$9</f>
        <v>1</v>
      </c>
      <c r="X83" s="2">
        <f>[3]Jul!$AE$9</f>
        <v>0</v>
      </c>
      <c r="Y83" s="2">
        <f>SUM([3]Jul!$AF$9:$AG$9)</f>
        <v>1</v>
      </c>
      <c r="Z83" s="2">
        <f>[3]Jul!$AI$9</f>
        <v>0</v>
      </c>
      <c r="AA83" s="2">
        <f>SUM([3]Jul!$AH$9,[3]Jul!$AJ$9)</f>
        <v>0</v>
      </c>
      <c r="AB83" s="2">
        <f>[3]Jul!$AO$9</f>
        <v>0</v>
      </c>
      <c r="AC83" s="2">
        <f>[3]Jul!$AW$9</f>
        <v>0</v>
      </c>
      <c r="AD83" s="2">
        <f>[3]Jul!$AU$9</f>
        <v>0</v>
      </c>
      <c r="AE83" s="2">
        <f>[3]Jul!$AV$9</f>
        <v>0</v>
      </c>
      <c r="AF83" s="2">
        <f>[3]Jul!$Z$9</f>
        <v>1</v>
      </c>
      <c r="AG83" s="2">
        <f>[3]Jul!$BD$9</f>
        <v>0</v>
      </c>
      <c r="AH83" s="2">
        <f>[3]Jul!$AX$9</f>
        <v>0</v>
      </c>
      <c r="AI83" s="2">
        <f>[3]Jul!$AZ$9</f>
        <v>0</v>
      </c>
      <c r="AJ83" s="2">
        <f>[3]Jul!$V$9</f>
        <v>0</v>
      </c>
      <c r="AK83" s="2">
        <f>[3]Jul!$BE$9</f>
        <v>0</v>
      </c>
      <c r="AL83" s="2">
        <f>[3]Jul!$AC$9</f>
        <v>0</v>
      </c>
      <c r="AM83" s="2">
        <f>[3]Jul!$W$9</f>
        <v>0</v>
      </c>
      <c r="AN83" s="2">
        <f>[3]Jul!$Y$9</f>
        <v>0</v>
      </c>
      <c r="AO83" s="2">
        <f>[3]Jul!$X$9</f>
        <v>0</v>
      </c>
      <c r="AP83" s="2">
        <f>[3]Jul!$BF$9</f>
        <v>0</v>
      </c>
      <c r="AQ83" s="13">
        <f>[3]Jul!$BG$9</f>
        <v>0</v>
      </c>
      <c r="AR83" s="2">
        <f>[3]Jul!$BB$9</f>
        <v>0</v>
      </c>
      <c r="AS83" s="2">
        <f>[3]Jul!$BC$9</f>
        <v>0</v>
      </c>
      <c r="AT83" s="14">
        <f>[3]Jul!$BA$9</f>
        <v>0</v>
      </c>
      <c r="AU83" s="15">
        <f t="shared" si="2"/>
        <v>6</v>
      </c>
    </row>
    <row r="84" spans="1:47" x14ac:dyDescent="0.25">
      <c r="A84" s="9" t="s">
        <v>84</v>
      </c>
      <c r="B84" s="9" t="s">
        <v>20</v>
      </c>
      <c r="C84" s="9">
        <f>[6]Jul!$E$34</f>
        <v>0</v>
      </c>
      <c r="D84" s="9">
        <f>[6]Jul!$E$10</f>
        <v>0</v>
      </c>
      <c r="E84" s="9">
        <f>[6]Jul!$E$12</f>
        <v>0</v>
      </c>
      <c r="F84" s="9">
        <f>[6]Jul!$E$11</f>
        <v>0</v>
      </c>
      <c r="G84" s="9">
        <f>[6]Jul!$E$35</f>
        <v>0</v>
      </c>
      <c r="H84" s="9">
        <f>[6]Jul!$E$14</f>
        <v>0</v>
      </c>
      <c r="I84" s="9">
        <f>[6]Jul!$E$13</f>
        <v>0</v>
      </c>
      <c r="J84" s="9">
        <f>[6]Jul!$E$48</f>
        <v>0</v>
      </c>
      <c r="K84" s="9">
        <f>[6]Jul!$E$36</f>
        <v>0</v>
      </c>
      <c r="L84" s="9">
        <f>[6]Jul!$E$15</f>
        <v>0</v>
      </c>
      <c r="M84" s="9">
        <f>[6]Jul!$E$43</f>
        <v>0</v>
      </c>
      <c r="N84" s="9">
        <f>[6]Jul!$E$37</f>
        <v>0</v>
      </c>
      <c r="O84" s="9">
        <f>[6]Jul!$E$17</f>
        <v>0</v>
      </c>
      <c r="P84" s="9">
        <f>[6]Jul!$E$18</f>
        <v>0</v>
      </c>
      <c r="Q84" s="9">
        <f>[6]Jul!$E$16</f>
        <v>0</v>
      </c>
      <c r="R84" s="9">
        <f>[6]Jul!$E$39</f>
        <v>0</v>
      </c>
      <c r="S84" s="9">
        <f>SUM([6]Jul!$E$24:$E$25)</f>
        <v>0</v>
      </c>
      <c r="T84" s="9">
        <f>[6]Jul!$E$40</f>
        <v>0</v>
      </c>
      <c r="U84" s="9">
        <f>[6]Jul!$E$41</f>
        <v>0</v>
      </c>
      <c r="V84" s="9">
        <f>[6]Jul!$E$42</f>
        <v>0</v>
      </c>
      <c r="W84" s="9">
        <f>[6]Jul!$E$27</f>
        <v>1</v>
      </c>
      <c r="X84" s="9">
        <f>[6]Jul!$E$28</f>
        <v>0</v>
      </c>
      <c r="Y84" s="9">
        <f>SUM([6]Jul!$E$29:$E$30)</f>
        <v>0</v>
      </c>
      <c r="Z84" s="9">
        <f>[6]Jul!$E$32</f>
        <v>0</v>
      </c>
      <c r="AA84" s="9">
        <f>SUM([6]Jul!$E$31,[6]Jul!$E$33)</f>
        <v>0</v>
      </c>
      <c r="AB84" s="9">
        <f>[6]Jul!$E$38</f>
        <v>0</v>
      </c>
      <c r="AC84" s="9">
        <f>[6]Jul!$E$46</f>
        <v>0</v>
      </c>
      <c r="AD84" s="9">
        <f>[6]Jul!$E$44</f>
        <v>0</v>
      </c>
      <c r="AE84" s="9">
        <f>[6]Jul!$E$45</f>
        <v>0</v>
      </c>
      <c r="AF84" s="9">
        <f>[6]Jul!$E$23</f>
        <v>1</v>
      </c>
      <c r="AG84" s="9">
        <f>[6]Jul!$E$53</f>
        <v>0</v>
      </c>
      <c r="AH84" s="9">
        <f>[6]Jul!$E$47</f>
        <v>0</v>
      </c>
      <c r="AI84" s="9">
        <f>[6]Jul!$E$49</f>
        <v>0</v>
      </c>
      <c r="AJ84" s="9">
        <f>[6]Jul!$E$19</f>
        <v>0</v>
      </c>
      <c r="AK84" s="9">
        <f>[6]Jul!$E$54</f>
        <v>0</v>
      </c>
      <c r="AL84" s="9">
        <f>[6]Jul!$E$26</f>
        <v>0</v>
      </c>
      <c r="AM84" s="9">
        <f>[6]Jul!$E$20</f>
        <v>0</v>
      </c>
      <c r="AN84" s="9">
        <f>[6]Jul!$E$22</f>
        <v>0</v>
      </c>
      <c r="AO84" s="9">
        <f>[6]Jul!$E$21</f>
        <v>0</v>
      </c>
      <c r="AP84" s="9">
        <f>[6]Jul!$E$55</f>
        <v>0</v>
      </c>
      <c r="AQ84" s="9">
        <f>[6]Jul!$E$56</f>
        <v>2</v>
      </c>
      <c r="AR84" s="9">
        <f>[6]Jul!$E$51</f>
        <v>0</v>
      </c>
      <c r="AS84" s="9">
        <f>[6]Jul!$E$52</f>
        <v>0</v>
      </c>
      <c r="AT84" s="11">
        <f>[6]Jul!$E$50</f>
        <v>0</v>
      </c>
      <c r="AU84" s="12">
        <f t="shared" si="2"/>
        <v>4</v>
      </c>
    </row>
    <row r="85" spans="1:47" x14ac:dyDescent="0.25">
      <c r="A85" s="2"/>
      <c r="B85" s="2" t="s">
        <v>21</v>
      </c>
      <c r="C85" s="2">
        <f>[6]Jul!$AG$6</f>
        <v>0</v>
      </c>
      <c r="D85" s="2">
        <f>[6]Jul!$I$6</f>
        <v>0</v>
      </c>
      <c r="E85" s="2">
        <f>[6]Jul!$K$6</f>
        <v>0</v>
      </c>
      <c r="F85" s="2">
        <f>[6]Jul!$J$6</f>
        <v>0</v>
      </c>
      <c r="G85" s="2">
        <f>[6]Jul!$AH$6</f>
        <v>0</v>
      </c>
      <c r="H85" s="2">
        <f>[6]Jul!$M$6</f>
        <v>0</v>
      </c>
      <c r="I85" s="2">
        <f>[6]Jul!$L$6</f>
        <v>0</v>
      </c>
      <c r="J85" s="2">
        <f>[6]Jul!$AU$6</f>
        <v>0</v>
      </c>
      <c r="K85" s="2">
        <f>[6]Jul!$AI$6</f>
        <v>0</v>
      </c>
      <c r="L85" s="2">
        <f>[6]Jul!$N$6</f>
        <v>0</v>
      </c>
      <c r="M85" s="2">
        <f>[6]Jul!$AP$6</f>
        <v>0</v>
      </c>
      <c r="N85" s="2">
        <f>[6]Jul!$AJ$6</f>
        <v>0</v>
      </c>
      <c r="O85" s="2">
        <f>[6]Jul!$P$6</f>
        <v>0</v>
      </c>
      <c r="P85" s="2">
        <f>[6]Jul!$Q$6</f>
        <v>0</v>
      </c>
      <c r="Q85" s="2">
        <f>[6]Jul!$O$6</f>
        <v>0</v>
      </c>
      <c r="R85" s="2">
        <f>[6]Jul!$AL$6</f>
        <v>0</v>
      </c>
      <c r="S85" s="2">
        <f>SUM([6]Jul!$W$6:$X$6)</f>
        <v>0</v>
      </c>
      <c r="T85" s="2">
        <f>[6]Jul!$AM$6</f>
        <v>0</v>
      </c>
      <c r="U85" s="2">
        <f>[6]Jul!$AN$6</f>
        <v>0</v>
      </c>
      <c r="V85" s="2">
        <f>[6]Jul!$AO$6</f>
        <v>0</v>
      </c>
      <c r="W85" s="2">
        <f>[6]Jul!$Z$6</f>
        <v>0</v>
      </c>
      <c r="X85" s="2">
        <f>[6]Jul!$AA$6</f>
        <v>0</v>
      </c>
      <c r="Y85" s="2">
        <f>SUM([6]Jul!$AB$6:$AC$6)</f>
        <v>0</v>
      </c>
      <c r="Z85" s="2">
        <f>[6]Jul!$AE$6</f>
        <v>0</v>
      </c>
      <c r="AA85" s="2">
        <f>SUM([6]Jul!$AD$6,[6]Jul!$AF$6)</f>
        <v>0</v>
      </c>
      <c r="AB85" s="2">
        <f>[6]Jul!$AK$6</f>
        <v>0</v>
      </c>
      <c r="AC85" s="2">
        <f>[6]Jul!$AS$6</f>
        <v>0</v>
      </c>
      <c r="AD85" s="2">
        <f>[6]Jul!$AQ$6</f>
        <v>0</v>
      </c>
      <c r="AE85" s="2">
        <f>[6]Jul!$AR$6</f>
        <v>0</v>
      </c>
      <c r="AF85" s="2">
        <f>[6]Jul!$V$6</f>
        <v>0</v>
      </c>
      <c r="AG85" s="2">
        <f>[6]Jul!$AZ$6</f>
        <v>0</v>
      </c>
      <c r="AH85" s="2">
        <f>[6]Jul!$AT$6</f>
        <v>0</v>
      </c>
      <c r="AI85" s="2">
        <f>[6]Jul!$AV$6</f>
        <v>0</v>
      </c>
      <c r="AJ85" s="2">
        <f>[6]Jul!$R$6</f>
        <v>0</v>
      </c>
      <c r="AK85" s="2">
        <f>[6]Jul!$BA$6</f>
        <v>0</v>
      </c>
      <c r="AL85" s="2">
        <f>[6]Jul!$Y$6</f>
        <v>0</v>
      </c>
      <c r="AM85" s="2">
        <f>[6]Jul!$S$6</f>
        <v>0</v>
      </c>
      <c r="AN85" s="2">
        <f>[6]Jul!$U$6</f>
        <v>0</v>
      </c>
      <c r="AO85" s="2">
        <f>[6]Jul!$T$6</f>
        <v>0</v>
      </c>
      <c r="AP85" s="2">
        <f>[6]Jul!$BB$6</f>
        <v>0</v>
      </c>
      <c r="AQ85" s="2">
        <f>[6]Jul!$BC$6</f>
        <v>0</v>
      </c>
      <c r="AR85" s="2">
        <f>[6]Jul!$AX$6</f>
        <v>0</v>
      </c>
      <c r="AS85" s="2">
        <f>[6]Jul!$AY$6</f>
        <v>0</v>
      </c>
      <c r="AT85" s="14">
        <f>[6]Jul!$AW$6</f>
        <v>0</v>
      </c>
      <c r="AU85" s="15">
        <f t="shared" si="2"/>
        <v>0</v>
      </c>
    </row>
    <row r="86" spans="1:47" x14ac:dyDescent="0.25">
      <c r="A86" s="9" t="s">
        <v>85</v>
      </c>
      <c r="B86" s="9" t="s">
        <v>20</v>
      </c>
      <c r="C86" s="9">
        <f>[3]Jul!$J$38</f>
        <v>0</v>
      </c>
      <c r="D86" s="9">
        <f>[3]Jul!$J$14</f>
        <v>2</v>
      </c>
      <c r="E86" s="9">
        <f>[3]Jul!$J$16</f>
        <v>0</v>
      </c>
      <c r="F86" s="9">
        <f>[3]Jul!$J$15</f>
        <v>0</v>
      </c>
      <c r="G86" s="9">
        <f>[3]Jul!$J$39</f>
        <v>0</v>
      </c>
      <c r="H86" s="9">
        <f>[3]Jul!$J$18</f>
        <v>0</v>
      </c>
      <c r="I86" s="9">
        <f>[3]Jul!$J$17</f>
        <v>0</v>
      </c>
      <c r="J86" s="9">
        <f>[3]Jul!$J$52</f>
        <v>0</v>
      </c>
      <c r="K86" s="9">
        <f>[3]Jul!$J$40</f>
        <v>0</v>
      </c>
      <c r="L86" s="9">
        <f>[3]Jul!$J$19</f>
        <v>0</v>
      </c>
      <c r="M86" s="9">
        <f>[3]Jul!$J$47</f>
        <v>0</v>
      </c>
      <c r="N86" s="9">
        <f>[3]Jul!$J$41</f>
        <v>0</v>
      </c>
      <c r="O86" s="9">
        <f>[3]Jul!$J$21</f>
        <v>0</v>
      </c>
      <c r="P86" s="9">
        <f>[3]Jul!$J$22</f>
        <v>0</v>
      </c>
      <c r="Q86" s="9">
        <f>[3]Jul!$J$20</f>
        <v>0</v>
      </c>
      <c r="R86" s="9">
        <f>[3]Jul!$J$43</f>
        <v>0</v>
      </c>
      <c r="S86" s="9">
        <f>SUM([3]Jul!$J$28:$J$29)</f>
        <v>0</v>
      </c>
      <c r="T86" s="9">
        <f>[3]Jul!$J$44</f>
        <v>0</v>
      </c>
      <c r="U86" s="9">
        <f>[3]Jul!$J$45</f>
        <v>0</v>
      </c>
      <c r="V86" s="9">
        <f>[3]Jul!$J$46</f>
        <v>0</v>
      </c>
      <c r="W86" s="9">
        <f>[3]Jul!$J$31</f>
        <v>1</v>
      </c>
      <c r="X86" s="9">
        <f>[3]Jul!$J$32</f>
        <v>0</v>
      </c>
      <c r="Y86" s="9">
        <f>SUM([3]Jul!$J$33:$J$34)</f>
        <v>0</v>
      </c>
      <c r="Z86" s="9">
        <f>[3]Jul!$J$36</f>
        <v>0</v>
      </c>
      <c r="AA86" s="9">
        <f>SUM([3]Jul!$J$35,[3]Jul!$J$37)</f>
        <v>0</v>
      </c>
      <c r="AB86" s="9">
        <f>[3]Jul!$J$42</f>
        <v>0</v>
      </c>
      <c r="AC86" s="9">
        <f>[3]Jul!$J$50</f>
        <v>0</v>
      </c>
      <c r="AD86" s="9">
        <f>[3]Jul!$J$48</f>
        <v>0</v>
      </c>
      <c r="AE86" s="9">
        <f>[3]Jul!$J$49</f>
        <v>0</v>
      </c>
      <c r="AF86" s="9">
        <f>[3]Jul!$J$27</f>
        <v>0</v>
      </c>
      <c r="AG86" s="9">
        <f>[3]Jul!$J$57</f>
        <v>0</v>
      </c>
      <c r="AH86" s="9">
        <f>[3]Jul!$J$51</f>
        <v>0</v>
      </c>
      <c r="AI86" s="9">
        <f>[3]Jul!$J$53</f>
        <v>0</v>
      </c>
      <c r="AJ86" s="9">
        <f>[3]Jul!$J$23</f>
        <v>0</v>
      </c>
      <c r="AK86" s="9">
        <f>[3]Jul!$J$58</f>
        <v>0</v>
      </c>
      <c r="AL86" s="9">
        <f>[3]Jul!$J$30</f>
        <v>0</v>
      </c>
      <c r="AM86" s="9">
        <f>[3]Jul!$J$24</f>
        <v>0</v>
      </c>
      <c r="AN86" s="9">
        <f>[3]Jul!$J$26</f>
        <v>0</v>
      </c>
      <c r="AO86" s="9">
        <f>[3]Jul!$J$25</f>
        <v>0</v>
      </c>
      <c r="AP86" s="9">
        <f>[3]Jul!$J$59</f>
        <v>0</v>
      </c>
      <c r="AQ86" s="10">
        <f>[3]Jul!$J$60</f>
        <v>0</v>
      </c>
      <c r="AR86" s="9">
        <f>[3]Jul!$J$55</f>
        <v>0</v>
      </c>
      <c r="AS86" s="9">
        <f>[3]Jul!$J$56</f>
        <v>0</v>
      </c>
      <c r="AT86" s="11">
        <f>[3]Jul!$J$54</f>
        <v>0</v>
      </c>
      <c r="AU86" s="12">
        <f t="shared" si="2"/>
        <v>3</v>
      </c>
    </row>
    <row r="87" spans="1:47" x14ac:dyDescent="0.25">
      <c r="A87" s="2"/>
      <c r="B87" s="2" t="s">
        <v>21</v>
      </c>
      <c r="C87" s="2">
        <f>[3]Jul!$AK$11</f>
        <v>0</v>
      </c>
      <c r="D87" s="2">
        <f>[3]Jul!$M$11</f>
        <v>3</v>
      </c>
      <c r="E87" s="2">
        <f>[3]Jul!$O$11</f>
        <v>0</v>
      </c>
      <c r="F87" s="2">
        <f>[3]Jul!$N$11</f>
        <v>0</v>
      </c>
      <c r="G87" s="2">
        <f>[3]Jul!$AL$11</f>
        <v>0</v>
      </c>
      <c r="H87" s="2">
        <f>[3]Jul!$Q$11</f>
        <v>1</v>
      </c>
      <c r="I87" s="2">
        <f>[3]Jul!$P$11</f>
        <v>0</v>
      </c>
      <c r="J87" s="2">
        <f>[3]Jul!$AY$11</f>
        <v>0</v>
      </c>
      <c r="K87" s="2">
        <f>[3]Jul!$AM$11</f>
        <v>0</v>
      </c>
      <c r="L87" s="2">
        <f>[3]Jul!$R$11</f>
        <v>0</v>
      </c>
      <c r="M87" s="2">
        <f>[3]Jul!$AT$11</f>
        <v>0</v>
      </c>
      <c r="N87" s="2">
        <f>[3]Jul!$AN$11</f>
        <v>0</v>
      </c>
      <c r="O87" s="2">
        <f>[3]Jul!$T$11</f>
        <v>0</v>
      </c>
      <c r="P87" s="2">
        <f>[3]Jul!$U$11</f>
        <v>0</v>
      </c>
      <c r="Q87" s="2">
        <f>[3]Jul!$S$11</f>
        <v>0</v>
      </c>
      <c r="R87" s="2">
        <f>[3]Jul!$AP$11</f>
        <v>0</v>
      </c>
      <c r="S87" s="2">
        <f>SUM([3]Jul!$AA$11:$AB$11)</f>
        <v>0</v>
      </c>
      <c r="T87" s="2">
        <f>[3]Jul!$AQ$11</f>
        <v>0</v>
      </c>
      <c r="U87" s="2">
        <f>[3]Jul!$AR$11</f>
        <v>0</v>
      </c>
      <c r="V87" s="2">
        <f>[3]Jul!$AS$11</f>
        <v>0</v>
      </c>
      <c r="W87" s="2">
        <f>[3]Jul!$AD$11</f>
        <v>5</v>
      </c>
      <c r="X87" s="2">
        <f>[3]Jul!$AE$11</f>
        <v>0</v>
      </c>
      <c r="Y87" s="2">
        <f>SUM([3]Jul!$AF$11:$AG$11)</f>
        <v>1</v>
      </c>
      <c r="Z87" s="2">
        <f>[3]Jul!$AI$11</f>
        <v>0</v>
      </c>
      <c r="AA87" s="2">
        <f>SUM([3]Jul!$AH$11,[3]Jul!$AJ$11)</f>
        <v>1</v>
      </c>
      <c r="AB87" s="2">
        <f>[3]Jul!$AO$11</f>
        <v>0</v>
      </c>
      <c r="AC87" s="2">
        <f>[3]Jul!$AW$11</f>
        <v>0</v>
      </c>
      <c r="AD87" s="2">
        <f>[3]Jul!$AU$11</f>
        <v>0</v>
      </c>
      <c r="AE87" s="2">
        <f>[3]Jul!$AV$11</f>
        <v>0</v>
      </c>
      <c r="AF87" s="2">
        <f>[3]Jul!$Z$11</f>
        <v>3</v>
      </c>
      <c r="AG87" s="2">
        <f>[3]Jul!$BD$11</f>
        <v>0</v>
      </c>
      <c r="AH87" s="2">
        <f>[3]Jul!$AX$11</f>
        <v>0</v>
      </c>
      <c r="AI87" s="2">
        <f>[3]Jul!$AZ$11</f>
        <v>0</v>
      </c>
      <c r="AJ87" s="2">
        <f>[3]Jul!$V$11</f>
        <v>0</v>
      </c>
      <c r="AK87" s="2">
        <f>[3]Jul!$BE$11</f>
        <v>0</v>
      </c>
      <c r="AL87" s="2">
        <f>[3]Jul!$AC$11</f>
        <v>0</v>
      </c>
      <c r="AM87" s="2">
        <f>[3]Jul!$W$11</f>
        <v>0</v>
      </c>
      <c r="AN87" s="2">
        <f>[3]Jul!$Y$11</f>
        <v>0</v>
      </c>
      <c r="AO87" s="2">
        <f>[3]Jul!$X$11</f>
        <v>0</v>
      </c>
      <c r="AP87" s="2">
        <f>[3]Jul!$BF$11</f>
        <v>0</v>
      </c>
      <c r="AQ87" s="13">
        <f>[3]Jul!$BG$11</f>
        <v>0</v>
      </c>
      <c r="AR87" s="2">
        <f>[3]Jul!$BB$11</f>
        <v>0</v>
      </c>
      <c r="AS87" s="2">
        <f>[3]Jul!$BC$11</f>
        <v>0</v>
      </c>
      <c r="AT87" s="14">
        <f>[3]Jul!$BA$11</f>
        <v>0</v>
      </c>
      <c r="AU87" s="15">
        <f t="shared" si="2"/>
        <v>14</v>
      </c>
    </row>
    <row r="88" spans="1:47" x14ac:dyDescent="0.25">
      <c r="A88" s="9" t="s">
        <v>157</v>
      </c>
      <c r="B88" s="9" t="s">
        <v>20</v>
      </c>
      <c r="C88" s="19">
        <f>[13]Jul!$G$35</f>
        <v>0</v>
      </c>
      <c r="D88" s="19">
        <f>[13]Jul!$G$11</f>
        <v>2</v>
      </c>
      <c r="E88" s="19">
        <f>[13]Jul!$G$13</f>
        <v>0</v>
      </c>
      <c r="F88" s="19">
        <f>[13]Jul!$G$12</f>
        <v>2</v>
      </c>
      <c r="G88" s="19">
        <f>[13]Jul!$G$36</f>
        <v>0</v>
      </c>
      <c r="H88" s="19">
        <f>[13]Jul!$G$15</f>
        <v>0</v>
      </c>
      <c r="I88" s="19">
        <f>[13]Jul!$G$14</f>
        <v>0</v>
      </c>
      <c r="J88" s="19">
        <f>[13]Jul!$G$49</f>
        <v>0</v>
      </c>
      <c r="K88" s="19">
        <f>[13]Jul!$G$37</f>
        <v>0</v>
      </c>
      <c r="L88" s="19">
        <f>[13]Jul!$G$16</f>
        <v>0</v>
      </c>
      <c r="M88" s="19">
        <f>[13]Jul!$G$44</f>
        <v>0</v>
      </c>
      <c r="N88" s="19">
        <f>[13]Jul!$G$38</f>
        <v>0</v>
      </c>
      <c r="O88" s="19">
        <f>[13]Jul!$G$18</f>
        <v>0</v>
      </c>
      <c r="P88" s="19">
        <f>[13]Jul!$G$19</f>
        <v>0</v>
      </c>
      <c r="Q88" s="19">
        <f>[13]Jul!$G$17</f>
        <v>0</v>
      </c>
      <c r="R88" s="19">
        <f>[13]Jul!$G$40</f>
        <v>0</v>
      </c>
      <c r="S88" s="19">
        <f>SUM([13]Jul!$G$25:$G$26)</f>
        <v>0</v>
      </c>
      <c r="T88" s="19">
        <f>[13]Jul!$G$41</f>
        <v>0</v>
      </c>
      <c r="U88" s="19">
        <f>[13]Jul!$G$42</f>
        <v>0</v>
      </c>
      <c r="V88" s="19">
        <f>[13]Jul!$G$43</f>
        <v>0</v>
      </c>
      <c r="W88" s="19">
        <f>[13]Jul!$G$28</f>
        <v>1</v>
      </c>
      <c r="X88" s="19">
        <f>[13]Jul!$G$29</f>
        <v>0</v>
      </c>
      <c r="Y88" s="19">
        <f>SUM([13]Jul!$G$30:$G$31)</f>
        <v>0</v>
      </c>
      <c r="Z88" s="19">
        <f>[13]Jul!$G$33</f>
        <v>0</v>
      </c>
      <c r="AA88" s="19">
        <f>SUM([13]Jul!$G$32,[13]Jul!$G$34)</f>
        <v>0</v>
      </c>
      <c r="AB88" s="19">
        <f>[13]Jul!$G$39</f>
        <v>0</v>
      </c>
      <c r="AC88" s="19">
        <f>[13]Jul!$G$47</f>
        <v>0</v>
      </c>
      <c r="AD88" s="19">
        <f>[13]Jul!$G$45</f>
        <v>0</v>
      </c>
      <c r="AE88" s="19">
        <f>[13]Jul!$G$46</f>
        <v>0</v>
      </c>
      <c r="AF88" s="19">
        <f>[13]Jul!$G$24</f>
        <v>0</v>
      </c>
      <c r="AG88" s="19">
        <f>[13]Jul!$G$54</f>
        <v>0</v>
      </c>
      <c r="AH88" s="19">
        <f>[13]Jul!$G$48</f>
        <v>0</v>
      </c>
      <c r="AI88" s="19">
        <f>[13]Jul!$G$50</f>
        <v>0</v>
      </c>
      <c r="AJ88" s="19">
        <f>[13]Jul!$G$20</f>
        <v>0</v>
      </c>
      <c r="AK88" s="19">
        <f>[13]Jul!$G$55</f>
        <v>0</v>
      </c>
      <c r="AL88" s="19">
        <f>[13]Jul!$G$27</f>
        <v>0</v>
      </c>
      <c r="AM88" s="19">
        <f>[13]Jul!$G$21</f>
        <v>0</v>
      </c>
      <c r="AN88" s="19">
        <f>[13]Jul!$G$23</f>
        <v>0</v>
      </c>
      <c r="AO88" s="19">
        <f>[13]Jul!$G$22</f>
        <v>0</v>
      </c>
      <c r="AP88" s="19">
        <f>[13]Jul!$G$56</f>
        <v>0</v>
      </c>
      <c r="AQ88" s="29">
        <f>[13]Jul!$G$57</f>
        <v>0</v>
      </c>
      <c r="AR88" s="19">
        <f>[13]Jul!$G$52</f>
        <v>0</v>
      </c>
      <c r="AS88" s="19">
        <f>[13]Jul!$G$53</f>
        <v>0</v>
      </c>
      <c r="AT88" s="38">
        <f>[13]Jul!$G$51</f>
        <v>0</v>
      </c>
      <c r="AU88" s="12">
        <f t="shared" si="2"/>
        <v>5</v>
      </c>
    </row>
    <row r="89" spans="1:47" x14ac:dyDescent="0.25">
      <c r="A89" s="2"/>
      <c r="B89" s="2" t="s">
        <v>21</v>
      </c>
      <c r="C89" s="2">
        <f>[13]Jul!$AH$8</f>
        <v>0</v>
      </c>
      <c r="D89" s="2">
        <f>[13]Jul!$J$8</f>
        <v>2</v>
      </c>
      <c r="E89" s="2">
        <f>[13]Jul!$L$8</f>
        <v>0</v>
      </c>
      <c r="F89" s="2">
        <f>[13]Jul!$K$8</f>
        <v>0</v>
      </c>
      <c r="G89" s="2">
        <f>[13]Jul!$AI$8</f>
        <v>0</v>
      </c>
      <c r="H89" s="2">
        <f>[13]Jul!$N$8</f>
        <v>0</v>
      </c>
      <c r="I89" s="2">
        <f>[13]Jul!$M$8</f>
        <v>0</v>
      </c>
      <c r="J89" s="2">
        <f>[13]Jul!$AV$8</f>
        <v>0</v>
      </c>
      <c r="K89" s="2">
        <f>[13]Jul!$AJ$8</f>
        <v>0</v>
      </c>
      <c r="L89" s="2">
        <f>[13]Jul!$O$8</f>
        <v>0</v>
      </c>
      <c r="M89" s="2">
        <f>[13]Jul!$AQ$8</f>
        <v>0</v>
      </c>
      <c r="N89" s="2">
        <f>[13]Jul!$AK$8</f>
        <v>0</v>
      </c>
      <c r="O89" s="2">
        <f>[13]Jul!$Q$8</f>
        <v>0</v>
      </c>
      <c r="P89" s="2">
        <f>[13]Jul!$R$8</f>
        <v>0</v>
      </c>
      <c r="Q89" s="2">
        <f>[13]Jul!$P$8</f>
        <v>0</v>
      </c>
      <c r="R89" s="2">
        <f>[13]Jul!$AM$8</f>
        <v>0</v>
      </c>
      <c r="S89" s="2">
        <f>SUM([13]Jul!$X$8:$Y$8)</f>
        <v>0</v>
      </c>
      <c r="T89" s="2">
        <f>[13]Jul!$AN$8</f>
        <v>0</v>
      </c>
      <c r="U89" s="2">
        <f>[13]Jul!$AO$8</f>
        <v>0</v>
      </c>
      <c r="V89" s="2">
        <f>[13]Jul!$AP$8</f>
        <v>0</v>
      </c>
      <c r="W89" s="2">
        <f>[13]Jul!$AA$8</f>
        <v>1</v>
      </c>
      <c r="X89" s="2">
        <f>[13]Jul!$AB$8</f>
        <v>0</v>
      </c>
      <c r="Y89" s="2">
        <f>SUM([13]Jul!$AC$8:$AD$8)</f>
        <v>2</v>
      </c>
      <c r="Z89" s="2">
        <f>[13]Jul!$AF$8</f>
        <v>0</v>
      </c>
      <c r="AA89" s="2">
        <f>SUM([13]Jul!$AE$8,[13]Jul!$AG$8)</f>
        <v>0</v>
      </c>
      <c r="AB89" s="2">
        <f>[13]Jul!$AL$8</f>
        <v>0</v>
      </c>
      <c r="AC89" s="2">
        <f>[13]Jul!$AT$8</f>
        <v>0</v>
      </c>
      <c r="AD89" s="2">
        <f>[13]Jul!$AR$8</f>
        <v>0</v>
      </c>
      <c r="AE89" s="2">
        <f>[13]Jul!$AS$8</f>
        <v>0</v>
      </c>
      <c r="AF89" s="2">
        <f>[13]Jul!$W$8</f>
        <v>0</v>
      </c>
      <c r="AG89" s="2">
        <f>[13]Jul!$BA$8</f>
        <v>0</v>
      </c>
      <c r="AH89" s="2">
        <f>[13]Jul!$AU$8</f>
        <v>0</v>
      </c>
      <c r="AI89" s="2">
        <f>[13]Jul!$AW$8</f>
        <v>0</v>
      </c>
      <c r="AJ89" s="2">
        <f>[13]Jul!$S$8</f>
        <v>0</v>
      </c>
      <c r="AK89" s="2">
        <f>[13]Jul!$BB$8</f>
        <v>0</v>
      </c>
      <c r="AL89" s="2">
        <f>[13]Jul!$Z$8</f>
        <v>0</v>
      </c>
      <c r="AM89" s="2">
        <f>[13]Jul!$T$8</f>
        <v>0</v>
      </c>
      <c r="AN89" s="2">
        <f>[13]Jul!$V$8</f>
        <v>0</v>
      </c>
      <c r="AO89" s="2">
        <f>[13]Jul!$U$8</f>
        <v>0</v>
      </c>
      <c r="AP89" s="2">
        <f>[13]Jul!$BC$8</f>
        <v>0</v>
      </c>
      <c r="AQ89" s="13">
        <f>[13]Jul!$BD$8</f>
        <v>0</v>
      </c>
      <c r="AR89" s="2">
        <f>[13]Jul!$AY$8</f>
        <v>0</v>
      </c>
      <c r="AS89" s="2">
        <f>[13]Jul!$AZ$8</f>
        <v>0</v>
      </c>
      <c r="AT89" s="14">
        <f>[13]Jul!$AX$8</f>
        <v>0</v>
      </c>
      <c r="AU89" s="15">
        <f t="shared" si="2"/>
        <v>5</v>
      </c>
    </row>
    <row r="90" spans="1:47" x14ac:dyDescent="0.25">
      <c r="A90" s="9" t="s">
        <v>87</v>
      </c>
      <c r="B90" s="9" t="s">
        <v>20</v>
      </c>
      <c r="C90" s="9">
        <f>[4]Jul!$E$32</f>
        <v>0</v>
      </c>
      <c r="D90" s="9">
        <f>[4]Jul!$E$8</f>
        <v>0</v>
      </c>
      <c r="E90" s="9">
        <f>[4]Jul!$E$10</f>
        <v>0</v>
      </c>
      <c r="F90" s="9">
        <f>[4]Jul!$E$9</f>
        <v>0</v>
      </c>
      <c r="G90" s="9">
        <f>[4]Jul!$E$33</f>
        <v>0</v>
      </c>
      <c r="H90" s="9">
        <f>[4]Jul!$E$12</f>
        <v>0</v>
      </c>
      <c r="I90" s="9">
        <f>[4]Jul!$E$11</f>
        <v>0</v>
      </c>
      <c r="J90" s="9">
        <f>[4]Jul!$E$46</f>
        <v>0</v>
      </c>
      <c r="K90" s="9">
        <f>[4]Jul!$E$34</f>
        <v>0</v>
      </c>
      <c r="L90" s="9">
        <f>[4]Jul!$E$13</f>
        <v>0</v>
      </c>
      <c r="M90" s="9">
        <f>[4]Jul!$E$41</f>
        <v>0</v>
      </c>
      <c r="N90" s="9">
        <f>[4]Jul!$E$35</f>
        <v>0</v>
      </c>
      <c r="O90" s="9">
        <f>[4]Jul!$E$15</f>
        <v>0</v>
      </c>
      <c r="P90" s="9">
        <f>[4]Jul!$E$16</f>
        <v>0</v>
      </c>
      <c r="Q90" s="9">
        <f>[4]Jul!$E$14</f>
        <v>0</v>
      </c>
      <c r="R90" s="9">
        <f>[4]Jul!$E$37</f>
        <v>0</v>
      </c>
      <c r="S90" s="9">
        <f>SUM([4]Jul!$E$22:$E$23)</f>
        <v>0</v>
      </c>
      <c r="T90" s="9">
        <f>[4]Jul!$E$38</f>
        <v>0</v>
      </c>
      <c r="U90" s="9">
        <f>[4]Jul!$E$39</f>
        <v>0</v>
      </c>
      <c r="V90" s="9">
        <f>[4]Jul!$E$40</f>
        <v>0</v>
      </c>
      <c r="W90" s="9">
        <f>[4]Jul!$E$25</f>
        <v>1</v>
      </c>
      <c r="X90" s="9">
        <f>[4]Jul!$E$26</f>
        <v>0</v>
      </c>
      <c r="Y90" s="9">
        <f>SUM([4]Jul!$E$27:$E$28)</f>
        <v>0</v>
      </c>
      <c r="Z90" s="9">
        <f>[4]Jul!$E$30</f>
        <v>0</v>
      </c>
      <c r="AA90" s="9">
        <f>SUM([4]Jul!$E$29,[4]Jul!$E$31)</f>
        <v>0</v>
      </c>
      <c r="AB90" s="9">
        <f>[4]Jul!$E$36</f>
        <v>0</v>
      </c>
      <c r="AC90" s="9">
        <f>[4]Jul!$E$44</f>
        <v>0</v>
      </c>
      <c r="AD90" s="9">
        <f>[4]Jul!$E$42</f>
        <v>0</v>
      </c>
      <c r="AE90" s="9">
        <f>[4]Jul!$E$43</f>
        <v>0</v>
      </c>
      <c r="AF90" s="9">
        <f>[4]Jul!$E$21</f>
        <v>0</v>
      </c>
      <c r="AG90" s="9">
        <f>[4]Jul!$E$51</f>
        <v>0</v>
      </c>
      <c r="AH90" s="9">
        <f>[4]Jul!$E$45</f>
        <v>0</v>
      </c>
      <c r="AI90" s="9">
        <f>[4]Jul!$E$47</f>
        <v>0</v>
      </c>
      <c r="AJ90" s="9">
        <f>[4]Jul!$E$17</f>
        <v>0</v>
      </c>
      <c r="AK90" s="9">
        <f>[4]Jul!$E$52</f>
        <v>0</v>
      </c>
      <c r="AL90" s="9">
        <f>[4]Jul!$E$24</f>
        <v>0</v>
      </c>
      <c r="AM90" s="9">
        <f>[4]Jul!$E$18</f>
        <v>0</v>
      </c>
      <c r="AN90" s="9">
        <f>[4]Jul!$E$20</f>
        <v>0</v>
      </c>
      <c r="AO90" s="9">
        <f>[4]Jul!$E$19</f>
        <v>0</v>
      </c>
      <c r="AP90" s="9">
        <f>[4]Jul!$E$53</f>
        <v>0</v>
      </c>
      <c r="AQ90" s="10">
        <f>[4]Jul!$E$54</f>
        <v>0</v>
      </c>
      <c r="AR90" s="9">
        <f>[4]Jul!$E$49</f>
        <v>0</v>
      </c>
      <c r="AS90" s="9">
        <f>[4]Jul!$E$50</f>
        <v>0</v>
      </c>
      <c r="AT90" s="11">
        <f>[4]Jul!$E$48</f>
        <v>0</v>
      </c>
      <c r="AU90" s="12">
        <f t="shared" si="2"/>
        <v>1</v>
      </c>
    </row>
    <row r="91" spans="1:47" x14ac:dyDescent="0.25">
      <c r="A91" s="2"/>
      <c r="B91" s="2" t="s">
        <v>21</v>
      </c>
      <c r="C91" s="2">
        <f>[4]Jul!$AE$6</f>
        <v>0</v>
      </c>
      <c r="D91" s="2">
        <f>[4]Jul!$G$6</f>
        <v>1</v>
      </c>
      <c r="E91" s="2">
        <f>[4]Jul!$I$6</f>
        <v>0</v>
      </c>
      <c r="F91" s="2">
        <f>[4]Jul!$H$6</f>
        <v>0</v>
      </c>
      <c r="G91" s="2">
        <f>[4]Jul!$AF$6</f>
        <v>0</v>
      </c>
      <c r="H91" s="2">
        <f>[4]Jul!$K$6</f>
        <v>0</v>
      </c>
      <c r="I91" s="2">
        <f>[4]Jul!$J$6</f>
        <v>0</v>
      </c>
      <c r="J91" s="2">
        <f>[4]Jul!$AS$6</f>
        <v>0</v>
      </c>
      <c r="K91" s="2">
        <f>[4]Jul!$AG$6</f>
        <v>0</v>
      </c>
      <c r="L91" s="2">
        <f>[4]Jul!$L$6</f>
        <v>0</v>
      </c>
      <c r="M91" s="2">
        <f>[4]Jul!$AN$6</f>
        <v>0</v>
      </c>
      <c r="N91" s="2">
        <f>[4]Jul!$AH$6</f>
        <v>0</v>
      </c>
      <c r="O91" s="2">
        <f>[4]Jul!$N$6</f>
        <v>0</v>
      </c>
      <c r="P91" s="2">
        <f>[4]Jul!$O$6</f>
        <v>0</v>
      </c>
      <c r="Q91" s="2">
        <f>[4]Jul!$M$6</f>
        <v>0</v>
      </c>
      <c r="R91" s="2">
        <f>[4]Jul!$AJ$6</f>
        <v>0</v>
      </c>
      <c r="S91" s="2">
        <f>SUM([4]Jul!$U$6:$V$6)</f>
        <v>0</v>
      </c>
      <c r="T91" s="2">
        <f>[4]Jul!$AK$6</f>
        <v>0</v>
      </c>
      <c r="U91" s="2">
        <f>[4]Jul!$AL$6</f>
        <v>0</v>
      </c>
      <c r="V91" s="2">
        <f>[4]Jul!$AM$6</f>
        <v>0</v>
      </c>
      <c r="W91" s="2">
        <f>[4]Jul!$X$6</f>
        <v>0</v>
      </c>
      <c r="X91" s="2">
        <f>[4]Jul!$Y$6</f>
        <v>0</v>
      </c>
      <c r="Y91" s="2">
        <f>SUM([4]Jul!$Z$6:$AA$6)</f>
        <v>0</v>
      </c>
      <c r="Z91" s="2">
        <f>[4]Jul!$AC$6</f>
        <v>0</v>
      </c>
      <c r="AA91" s="2">
        <f>SUM([4]Jul!$AB$6,[4]Jul!$AD$6)</f>
        <v>0</v>
      </c>
      <c r="AB91" s="2">
        <f>[4]Jul!$AI$6</f>
        <v>0</v>
      </c>
      <c r="AC91" s="2">
        <f>[4]Jul!$AQ$6</f>
        <v>0</v>
      </c>
      <c r="AD91" s="2">
        <f>[4]Jul!$AO$6</f>
        <v>0</v>
      </c>
      <c r="AE91" s="2">
        <f>[4]Jul!$AP$6</f>
        <v>0</v>
      </c>
      <c r="AF91" s="2">
        <f>[4]Jul!$T$6</f>
        <v>0</v>
      </c>
      <c r="AG91" s="2">
        <f>[4]Jul!$AX$6</f>
        <v>0</v>
      </c>
      <c r="AH91" s="2">
        <f>[4]Jul!$AR$6</f>
        <v>0</v>
      </c>
      <c r="AI91" s="2">
        <f>[4]Jul!$AT$6</f>
        <v>0</v>
      </c>
      <c r="AJ91" s="2">
        <f>[4]Jul!$P$6</f>
        <v>0</v>
      </c>
      <c r="AK91" s="2">
        <f>[4]Jul!$AY$6</f>
        <v>0</v>
      </c>
      <c r="AL91" s="2">
        <f>[4]Jul!$W$6</f>
        <v>0</v>
      </c>
      <c r="AM91" s="2">
        <f>[4]Jul!$Q$6</f>
        <v>0</v>
      </c>
      <c r="AN91" s="2">
        <f>[4]Jul!$S$6</f>
        <v>0</v>
      </c>
      <c r="AO91" s="2">
        <f>[4]Jul!$R$6</f>
        <v>0</v>
      </c>
      <c r="AP91" s="2">
        <f>[4]Jul!$AZ$6</f>
        <v>0</v>
      </c>
      <c r="AQ91" s="13">
        <f>[4]Jul!$BA$6</f>
        <v>0</v>
      </c>
      <c r="AR91" s="2">
        <f>[4]Jul!$AV$6</f>
        <v>0</v>
      </c>
      <c r="AS91" s="2">
        <f>[4]Jul!$AW$6</f>
        <v>0</v>
      </c>
      <c r="AT91" s="14">
        <f>[4]Jul!$AU$6</f>
        <v>0</v>
      </c>
      <c r="AU91" s="15">
        <f t="shared" si="2"/>
        <v>1</v>
      </c>
    </row>
    <row r="92" spans="1:47" x14ac:dyDescent="0.25">
      <c r="A92" s="9" t="s">
        <v>158</v>
      </c>
      <c r="B92" s="9" t="s">
        <v>20</v>
      </c>
      <c r="C92" s="9">
        <f>[7]Jul!$C$32</f>
        <v>0</v>
      </c>
      <c r="D92" s="9">
        <f>[7]Jul!$C$8</f>
        <v>0</v>
      </c>
      <c r="E92" s="9">
        <f>[7]Jul!$C$10</f>
        <v>0</v>
      </c>
      <c r="F92" s="9">
        <f>[7]Jul!$C$9</f>
        <v>0</v>
      </c>
      <c r="G92" s="9">
        <f>[7]Jul!$C$33</f>
        <v>0</v>
      </c>
      <c r="H92" s="9">
        <f>[7]Jul!$C$12</f>
        <v>0</v>
      </c>
      <c r="I92" s="9">
        <f>[7]Jul!$C$11</f>
        <v>0</v>
      </c>
      <c r="J92" s="9">
        <f>[7]Jul!$C$46</f>
        <v>0</v>
      </c>
      <c r="K92" s="9">
        <f>[7]Jul!$C$34</f>
        <v>0</v>
      </c>
      <c r="L92" s="9">
        <f>[7]Jul!$C$13</f>
        <v>0</v>
      </c>
      <c r="M92" s="9">
        <f>[7]Jul!$C$41</f>
        <v>0</v>
      </c>
      <c r="N92" s="9">
        <f>[7]Jul!$C$35</f>
        <v>0</v>
      </c>
      <c r="O92" s="9">
        <f>[7]Jul!$C$15</f>
        <v>0</v>
      </c>
      <c r="P92" s="9">
        <f>[7]Jul!$C$16</f>
        <v>0</v>
      </c>
      <c r="Q92" s="9">
        <f>[7]Jul!$C$14</f>
        <v>0</v>
      </c>
      <c r="R92" s="9">
        <f>[7]Jul!$C$37</f>
        <v>0</v>
      </c>
      <c r="S92" s="9">
        <f>SUM([7]Jul!$C$22:$C$23)</f>
        <v>0</v>
      </c>
      <c r="T92" s="9">
        <f>[7]Jul!$C$38</f>
        <v>0</v>
      </c>
      <c r="U92" s="9">
        <f>[7]Jul!$C$39</f>
        <v>0</v>
      </c>
      <c r="V92" s="9">
        <f>[7]Jul!$C$40</f>
        <v>0</v>
      </c>
      <c r="W92" s="9">
        <f>[7]Jul!$C$25</f>
        <v>0</v>
      </c>
      <c r="X92" s="9">
        <f>[7]Jul!$C$26</f>
        <v>0</v>
      </c>
      <c r="Y92" s="9">
        <f>SUM([7]Jul!$C$27:$C$28)</f>
        <v>0</v>
      </c>
      <c r="Z92" s="9">
        <f>[7]Jul!$C$30</f>
        <v>0</v>
      </c>
      <c r="AA92" s="9">
        <f>SUM([7]Jul!$C$29,[7]Jul!$C$31)</f>
        <v>1</v>
      </c>
      <c r="AB92" s="9">
        <f>[7]Jul!$C$36</f>
        <v>0</v>
      </c>
      <c r="AC92" s="9">
        <f>[7]Jul!$C$44</f>
        <v>0</v>
      </c>
      <c r="AD92" s="9">
        <f>[7]Jul!$C$42</f>
        <v>0</v>
      </c>
      <c r="AE92" s="9">
        <f>[7]Jul!$C$43</f>
        <v>0</v>
      </c>
      <c r="AF92" s="9">
        <f>[7]Jul!$C$21</f>
        <v>0</v>
      </c>
      <c r="AG92" s="9">
        <f>[7]Jul!$C$51</f>
        <v>0</v>
      </c>
      <c r="AH92" s="9">
        <f>[7]Jul!$C$45</f>
        <v>0</v>
      </c>
      <c r="AI92" s="9">
        <f>[7]Jul!$C$47</f>
        <v>0</v>
      </c>
      <c r="AJ92" s="9">
        <f>[7]Jul!$C$17</f>
        <v>0</v>
      </c>
      <c r="AK92" s="9">
        <f>[7]Jul!$C$52</f>
        <v>0</v>
      </c>
      <c r="AL92" s="9">
        <f>[7]Jul!$C$24</f>
        <v>0</v>
      </c>
      <c r="AM92" s="9">
        <f>[7]Jul!$C$18</f>
        <v>0</v>
      </c>
      <c r="AN92" s="9">
        <f>[7]Jul!$C$20</f>
        <v>0</v>
      </c>
      <c r="AO92" s="9">
        <f>[7]Jul!$C$19</f>
        <v>0</v>
      </c>
      <c r="AP92" s="9">
        <f>[7]Jul!$C$53</f>
        <v>1</v>
      </c>
      <c r="AQ92" s="10">
        <f>[7]Jul!$C$54</f>
        <v>0</v>
      </c>
      <c r="AR92" s="9">
        <f>[7]Jul!$C$49</f>
        <v>0</v>
      </c>
      <c r="AS92" s="9">
        <f>[7]Jul!$C$50</f>
        <v>0</v>
      </c>
      <c r="AT92" s="11">
        <f>[7]Jul!$C$48</f>
        <v>0</v>
      </c>
      <c r="AU92" s="12">
        <f t="shared" si="2"/>
        <v>2</v>
      </c>
    </row>
    <row r="93" spans="1:47" x14ac:dyDescent="0.25">
      <c r="A93" s="2"/>
      <c r="B93" s="2" t="s">
        <v>21</v>
      </c>
      <c r="C93" s="2">
        <f>[7]Jul!$AE$4</f>
        <v>0</v>
      </c>
      <c r="D93" s="2">
        <f>[7]Jul!$G$4</f>
        <v>1</v>
      </c>
      <c r="E93" s="2">
        <f>[7]Jul!$I$4</f>
        <v>0</v>
      </c>
      <c r="F93" s="2">
        <f>[7]Jul!$H$4</f>
        <v>0</v>
      </c>
      <c r="G93" s="2">
        <f>[7]Jul!$AF$4</f>
        <v>0</v>
      </c>
      <c r="H93" s="2">
        <f>[7]Jul!$K$4</f>
        <v>0</v>
      </c>
      <c r="I93" s="2">
        <f>[7]Jul!$J$4</f>
        <v>0</v>
      </c>
      <c r="J93" s="2">
        <f>[7]Jul!$AS$4</f>
        <v>0</v>
      </c>
      <c r="K93" s="2">
        <f>[7]Jul!$AG$4</f>
        <v>0</v>
      </c>
      <c r="L93" s="2">
        <f>[7]Jul!$L$4</f>
        <v>0</v>
      </c>
      <c r="M93" s="2">
        <f>[7]Jul!$AN$4</f>
        <v>0</v>
      </c>
      <c r="N93" s="2">
        <f>[7]Jul!$AH$4</f>
        <v>0</v>
      </c>
      <c r="O93" s="2">
        <f>[7]Jul!$N$4</f>
        <v>0</v>
      </c>
      <c r="P93" s="2">
        <f>[7]Jul!$O$4</f>
        <v>0</v>
      </c>
      <c r="Q93" s="2">
        <f>[7]Jul!$M$4</f>
        <v>0</v>
      </c>
      <c r="R93" s="2">
        <f>[7]Jul!$AJ$4</f>
        <v>0</v>
      </c>
      <c r="S93" s="2">
        <f>SUM([7]Jul!$U$4:$V$4)</f>
        <v>0</v>
      </c>
      <c r="T93" s="2">
        <f>[7]Jul!$AK$4</f>
        <v>0</v>
      </c>
      <c r="U93" s="2">
        <f>[7]Jul!$AL$4</f>
        <v>0</v>
      </c>
      <c r="V93" s="2">
        <f>[7]Jul!$AM$4</f>
        <v>0</v>
      </c>
      <c r="W93" s="2">
        <f>[7]Jul!$X$4</f>
        <v>0</v>
      </c>
      <c r="X93" s="2">
        <f>[7]Jul!$Y$4</f>
        <v>0</v>
      </c>
      <c r="Y93" s="2">
        <f>SUM([7]Jul!$Z$4:$AA$4)</f>
        <v>0</v>
      </c>
      <c r="Z93" s="2">
        <f>[7]Jul!$AC$4</f>
        <v>0</v>
      </c>
      <c r="AA93" s="2">
        <f>SUM([7]Jul!$AB$4,[7]Jul!$AD$4)</f>
        <v>0</v>
      </c>
      <c r="AB93" s="2">
        <f>[7]Jul!$AI$4</f>
        <v>0</v>
      </c>
      <c r="AC93" s="2">
        <f>[7]Jul!$AQ$4</f>
        <v>0</v>
      </c>
      <c r="AD93" s="2">
        <f>[7]Jul!$AO$4</f>
        <v>0</v>
      </c>
      <c r="AE93" s="2">
        <f>[7]Jul!$AP$4</f>
        <v>0</v>
      </c>
      <c r="AF93" s="2">
        <f>[7]Jul!$T$4</f>
        <v>1</v>
      </c>
      <c r="AG93" s="2">
        <f>[7]Jul!$AX$4</f>
        <v>0</v>
      </c>
      <c r="AH93" s="2">
        <f>[7]Jul!$AR$4</f>
        <v>0</v>
      </c>
      <c r="AI93" s="2">
        <f>[7]Jul!$AT$4</f>
        <v>0</v>
      </c>
      <c r="AJ93" s="2">
        <f>[7]Jul!$P$4</f>
        <v>0</v>
      </c>
      <c r="AK93" s="2">
        <f>[7]Jul!$AY$4</f>
        <v>0</v>
      </c>
      <c r="AL93" s="2">
        <f>[7]Jul!$W$4</f>
        <v>0</v>
      </c>
      <c r="AM93" s="2">
        <f>[7]Jul!$Q$4</f>
        <v>0</v>
      </c>
      <c r="AN93" s="2">
        <f>[7]Jul!$S$4</f>
        <v>0</v>
      </c>
      <c r="AO93" s="2">
        <f>[7]Jul!$R$4</f>
        <v>0</v>
      </c>
      <c r="AP93" s="2">
        <f>[7]Jul!$AZ$4</f>
        <v>0</v>
      </c>
      <c r="AQ93" s="13">
        <f>[7]Jul!$BA$4</f>
        <v>0</v>
      </c>
      <c r="AR93" s="2">
        <f>[7]Jul!$AV$4</f>
        <v>0</v>
      </c>
      <c r="AS93" s="2">
        <f>[7]Jul!$AW$4</f>
        <v>0</v>
      </c>
      <c r="AT93" s="14">
        <f>[7]Jul!$AU$4</f>
        <v>0</v>
      </c>
      <c r="AU93" s="15">
        <f t="shared" si="2"/>
        <v>2</v>
      </c>
    </row>
    <row r="94" spans="1:47" x14ac:dyDescent="0.25">
      <c r="A94" s="9" t="s">
        <v>159</v>
      </c>
      <c r="B94" s="9" t="s">
        <v>20</v>
      </c>
      <c r="C94" s="9">
        <f>[1]Jul!$F$34</f>
        <v>0</v>
      </c>
      <c r="D94" s="9">
        <f>[1]Jul!$F$10</f>
        <v>0</v>
      </c>
      <c r="E94" s="9">
        <f>[1]Jul!$F$12</f>
        <v>0</v>
      </c>
      <c r="F94" s="9">
        <f>[1]Jul!$F$11</f>
        <v>0</v>
      </c>
      <c r="G94" s="9">
        <f>[1]Jul!$F$35</f>
        <v>0</v>
      </c>
      <c r="H94" s="9">
        <f>[1]Jul!$F$14</f>
        <v>0</v>
      </c>
      <c r="I94" s="9">
        <f>[1]Jul!$F$13</f>
        <v>0</v>
      </c>
      <c r="J94" s="9">
        <f>[1]Jul!$F$48</f>
        <v>0</v>
      </c>
      <c r="K94" s="9">
        <f>[1]Jul!$F$36</f>
        <v>0</v>
      </c>
      <c r="L94" s="9">
        <f>[1]Jul!$F$15</f>
        <v>0</v>
      </c>
      <c r="M94" s="9">
        <f>[1]Jul!$F$43</f>
        <v>0</v>
      </c>
      <c r="N94" s="9">
        <f>[1]Jul!$F$37</f>
        <v>0</v>
      </c>
      <c r="O94" s="9">
        <f>[1]Jul!$F$17</f>
        <v>0</v>
      </c>
      <c r="P94" s="9">
        <f>[1]Jul!$F$18</f>
        <v>0</v>
      </c>
      <c r="Q94" s="9">
        <f>[1]Jul!$F$16</f>
        <v>0</v>
      </c>
      <c r="R94" s="9">
        <f>[1]Jul!$F$39</f>
        <v>0</v>
      </c>
      <c r="S94" s="9">
        <f>SUM([1]Jul!$F$24:$F$25)</f>
        <v>0</v>
      </c>
      <c r="T94" s="9">
        <f>[1]Jul!$F$40</f>
        <v>0</v>
      </c>
      <c r="U94" s="9">
        <f>[1]Jul!$F$41</f>
        <v>0</v>
      </c>
      <c r="V94" s="9">
        <f>[1]Jul!$F$42</f>
        <v>0</v>
      </c>
      <c r="W94" s="9">
        <f>[1]Jul!$F$27</f>
        <v>0</v>
      </c>
      <c r="X94" s="9">
        <f>[1]Jul!$F$28</f>
        <v>0</v>
      </c>
      <c r="Y94" s="9">
        <f>SUM([1]Jul!$F$29:$F$30)</f>
        <v>0</v>
      </c>
      <c r="Z94" s="9">
        <f>[1]Jul!$F$32</f>
        <v>0</v>
      </c>
      <c r="AA94" s="9">
        <f>SUM([1]Jul!$F$31,[1]Jul!$F$33)</f>
        <v>0</v>
      </c>
      <c r="AB94" s="9">
        <f>[1]Jul!$F$38</f>
        <v>0</v>
      </c>
      <c r="AC94" s="9">
        <f>[1]Jul!$F$46</f>
        <v>0</v>
      </c>
      <c r="AD94" s="9">
        <f>[1]Jul!$F$44</f>
        <v>0</v>
      </c>
      <c r="AE94" s="9">
        <f>[1]Jul!$F$45</f>
        <v>0</v>
      </c>
      <c r="AF94" s="9">
        <f>[1]Jul!$F$23</f>
        <v>0</v>
      </c>
      <c r="AG94" s="9">
        <f>[1]Jul!$F$53</f>
        <v>0</v>
      </c>
      <c r="AH94" s="9">
        <f>[1]Jul!$F$47</f>
        <v>0</v>
      </c>
      <c r="AI94" s="9">
        <f>[1]Jul!$F$49</f>
        <v>0</v>
      </c>
      <c r="AJ94" s="9">
        <f>[1]Jul!$F$19</f>
        <v>0</v>
      </c>
      <c r="AK94" s="9">
        <f>[1]Jul!$F$54</f>
        <v>0</v>
      </c>
      <c r="AL94" s="9">
        <f>[1]Jul!$F$26</f>
        <v>0</v>
      </c>
      <c r="AM94" s="9">
        <f>[1]Jul!$F$20</f>
        <v>0</v>
      </c>
      <c r="AN94" s="9">
        <f>[1]Jul!$F$22</f>
        <v>0</v>
      </c>
      <c r="AO94" s="9">
        <f>[1]Jul!$F$21</f>
        <v>0</v>
      </c>
      <c r="AP94" s="9">
        <f>[1]Jul!$F$55</f>
        <v>0</v>
      </c>
      <c r="AQ94" s="10">
        <f>[1]Jul!$F$56</f>
        <v>0</v>
      </c>
      <c r="AR94" s="9">
        <f>[1]Jul!$F$51</f>
        <v>0</v>
      </c>
      <c r="AS94" s="9">
        <f>[1]Jul!$F$52</f>
        <v>0</v>
      </c>
      <c r="AT94" s="11">
        <f>[1]Jul!$F$50</f>
        <v>0</v>
      </c>
      <c r="AU94" s="12">
        <f t="shared" si="2"/>
        <v>0</v>
      </c>
    </row>
    <row r="95" spans="1:47" x14ac:dyDescent="0.25">
      <c r="A95" s="2"/>
      <c r="B95" s="2" t="s">
        <v>21</v>
      </c>
      <c r="C95" s="2">
        <f>[1]Jul!$AG$7</f>
        <v>0</v>
      </c>
      <c r="D95" s="2">
        <f>[1]Jul!$I$7</f>
        <v>0</v>
      </c>
      <c r="E95" s="2">
        <f>[1]Jul!$K$7</f>
        <v>0</v>
      </c>
      <c r="F95" s="2">
        <f>[1]Jul!$J$7</f>
        <v>0</v>
      </c>
      <c r="G95" s="2">
        <f>[1]Jul!$AH$7</f>
        <v>0</v>
      </c>
      <c r="H95" s="2">
        <f>[1]Jul!$M$7</f>
        <v>0</v>
      </c>
      <c r="I95" s="2">
        <f>[1]Jul!$L$7</f>
        <v>0</v>
      </c>
      <c r="J95" s="2">
        <f>[1]Jul!$AU$7</f>
        <v>0</v>
      </c>
      <c r="K95" s="2">
        <f>[1]Jul!$AI$7</f>
        <v>0</v>
      </c>
      <c r="L95" s="2">
        <f>[1]Jul!$N$7</f>
        <v>0</v>
      </c>
      <c r="M95" s="2">
        <f>[1]Jul!$AP$7</f>
        <v>0</v>
      </c>
      <c r="N95" s="2">
        <f>[1]Jul!$AJ$7</f>
        <v>0</v>
      </c>
      <c r="O95" s="2">
        <f>[1]Jul!$P$7</f>
        <v>0</v>
      </c>
      <c r="P95" s="2">
        <f>[1]Jul!$Q$7</f>
        <v>0</v>
      </c>
      <c r="Q95" s="2">
        <f>[1]Jul!$O$7</f>
        <v>0</v>
      </c>
      <c r="R95" s="2">
        <f>[1]Jul!$AL$7</f>
        <v>0</v>
      </c>
      <c r="S95" s="2">
        <f>SUM([1]Jul!$W$7:$X$7)</f>
        <v>0</v>
      </c>
      <c r="T95" s="2">
        <f>[1]Jul!$AM$7</f>
        <v>0</v>
      </c>
      <c r="U95" s="2">
        <f>[1]Jul!$AN$7</f>
        <v>0</v>
      </c>
      <c r="V95" s="2">
        <f>[1]Jul!$AO$7</f>
        <v>0</v>
      </c>
      <c r="W95" s="2">
        <f>[1]Jul!$Z$7</f>
        <v>0</v>
      </c>
      <c r="X95" s="2">
        <f>[1]Jul!$AA$7</f>
        <v>0</v>
      </c>
      <c r="Y95" s="2">
        <f>SUM([1]Jul!$AB$7:$AC$7)</f>
        <v>0</v>
      </c>
      <c r="Z95" s="2">
        <f>[1]Jul!$AE$7</f>
        <v>0</v>
      </c>
      <c r="AA95" s="2">
        <f>SUM([1]Jul!$AD$7,[1]Jul!$AF$7)</f>
        <v>0</v>
      </c>
      <c r="AB95" s="2">
        <f>[1]Jul!$AK$7</f>
        <v>0</v>
      </c>
      <c r="AC95" s="2">
        <f>[1]Jul!$AS$7</f>
        <v>0</v>
      </c>
      <c r="AD95" s="2">
        <f>[1]Jul!$AQ$7</f>
        <v>0</v>
      </c>
      <c r="AE95" s="2">
        <f>[1]Jul!$AR$7</f>
        <v>0</v>
      </c>
      <c r="AF95" s="2">
        <f>[1]Jul!$V$7</f>
        <v>0</v>
      </c>
      <c r="AG95" s="2">
        <f>[1]Jul!$AZ$7</f>
        <v>0</v>
      </c>
      <c r="AH95" s="2">
        <f>[1]Jul!$AT$7</f>
        <v>0</v>
      </c>
      <c r="AI95" s="2">
        <f>[1]Jul!$AV$7</f>
        <v>0</v>
      </c>
      <c r="AJ95" s="2">
        <f>[1]Jul!$R$7</f>
        <v>0</v>
      </c>
      <c r="AK95" s="2">
        <f>[1]Jul!$BA$7</f>
        <v>0</v>
      </c>
      <c r="AL95" s="2">
        <f>[1]Jul!$Y$7</f>
        <v>0</v>
      </c>
      <c r="AM95" s="2">
        <f>[1]Jul!$S$7</f>
        <v>0</v>
      </c>
      <c r="AN95" s="2">
        <f>[1]Jul!$U$7</f>
        <v>0</v>
      </c>
      <c r="AO95" s="2">
        <f>[1]Jul!$T$7</f>
        <v>0</v>
      </c>
      <c r="AP95" s="2">
        <f>[1]Jul!$BB$7</f>
        <v>0</v>
      </c>
      <c r="AQ95" s="13">
        <f>[1]Jul!$BC$7</f>
        <v>0</v>
      </c>
      <c r="AR95" s="2">
        <f>[1]Jul!$AX$7</f>
        <v>0</v>
      </c>
      <c r="AS95" s="2">
        <f>[1]Jul!$AY$7</f>
        <v>0</v>
      </c>
      <c r="AT95" s="14">
        <f>[1]Jul!$AW$7</f>
        <v>0</v>
      </c>
      <c r="AU95" s="15">
        <f t="shared" si="2"/>
        <v>0</v>
      </c>
    </row>
    <row r="96" spans="1:47" x14ac:dyDescent="0.25">
      <c r="A96" s="9" t="s">
        <v>135</v>
      </c>
      <c r="B96" s="9" t="s">
        <v>20</v>
      </c>
      <c r="C96" s="9">
        <f>[2]Jul!$K$42</f>
        <v>0</v>
      </c>
      <c r="D96" s="9">
        <f>[2]Jul!$K$18</f>
        <v>0</v>
      </c>
      <c r="E96" s="9">
        <f>[2]Jul!$K$20</f>
        <v>0</v>
      </c>
      <c r="F96" s="9">
        <f>[2]Jul!$K$19</f>
        <v>0</v>
      </c>
      <c r="G96" s="9">
        <f>[2]Jul!$K$43</f>
        <v>0</v>
      </c>
      <c r="H96" s="9">
        <f>[2]Jul!$K$22</f>
        <v>0</v>
      </c>
      <c r="I96" s="9">
        <f>[2]Jul!$K$21</f>
        <v>0</v>
      </c>
      <c r="J96" s="9">
        <f>[2]Jul!$K$56</f>
        <v>0</v>
      </c>
      <c r="K96" s="9">
        <f>[2]Jul!$K$44</f>
        <v>0</v>
      </c>
      <c r="L96" s="9">
        <f>[2]Jul!$K$23</f>
        <v>0</v>
      </c>
      <c r="M96" s="9">
        <f>[2]Jul!$K$51</f>
        <v>0</v>
      </c>
      <c r="N96" s="9">
        <f>[2]Jul!$K$45</f>
        <v>0</v>
      </c>
      <c r="O96" s="9">
        <f>[2]Jul!$K$25</f>
        <v>0</v>
      </c>
      <c r="P96" s="9">
        <f>[2]Jul!$K$26</f>
        <v>0</v>
      </c>
      <c r="Q96" s="9">
        <f>[2]Jul!$K$24</f>
        <v>0</v>
      </c>
      <c r="R96" s="9">
        <f>[2]Jul!$K$47</f>
        <v>0</v>
      </c>
      <c r="S96" s="9">
        <f>SUM([2]Jul!$K$32:$K$33)</f>
        <v>0</v>
      </c>
      <c r="T96" s="9">
        <f>[2]Jul!$K$48</f>
        <v>0</v>
      </c>
      <c r="U96" s="9">
        <f>[2]Jul!$K$49</f>
        <v>0</v>
      </c>
      <c r="V96" s="9">
        <f>[2]Jul!$K$50</f>
        <v>0</v>
      </c>
      <c r="W96" s="9">
        <f>[2]Jul!$K$35</f>
        <v>0</v>
      </c>
      <c r="X96" s="9">
        <f>[2]Jul!$K$36</f>
        <v>0</v>
      </c>
      <c r="Y96" s="9">
        <f>SUM([2]Jul!$K$37:$K$38)</f>
        <v>0</v>
      </c>
      <c r="Z96" s="9">
        <f>[2]Jul!$K$40</f>
        <v>0</v>
      </c>
      <c r="AA96" s="9">
        <f>SUM([2]Jul!$K$39,[2]Jul!$K$41)</f>
        <v>0</v>
      </c>
      <c r="AB96" s="9">
        <f>[2]Jul!$K$46</f>
        <v>0</v>
      </c>
      <c r="AC96" s="9">
        <f>[2]Jul!$K$54</f>
        <v>0</v>
      </c>
      <c r="AD96" s="9">
        <f>[2]Jul!$K$52</f>
        <v>0</v>
      </c>
      <c r="AE96" s="9">
        <f>[2]Jul!$K$53</f>
        <v>0</v>
      </c>
      <c r="AF96" s="9">
        <f>[2]Jul!$K$31</f>
        <v>0</v>
      </c>
      <c r="AG96" s="9">
        <f>[2]Jul!$K$61</f>
        <v>0</v>
      </c>
      <c r="AH96" s="9">
        <f>[2]Jul!$K$55</f>
        <v>0</v>
      </c>
      <c r="AI96" s="9">
        <f>[2]Jul!$K$57</f>
        <v>0</v>
      </c>
      <c r="AJ96" s="9">
        <f>[2]Jul!$K$27</f>
        <v>0</v>
      </c>
      <c r="AK96" s="9">
        <f>[2]Jul!$K$62</f>
        <v>0</v>
      </c>
      <c r="AL96" s="9">
        <f>[2]Jul!$K$34</f>
        <v>0</v>
      </c>
      <c r="AM96" s="9">
        <f>[2]Jul!$K$28</f>
        <v>0</v>
      </c>
      <c r="AN96" s="9">
        <f>[2]Jul!$K$30</f>
        <v>0</v>
      </c>
      <c r="AO96" s="9">
        <f>[2]Jul!$K$29</f>
        <v>0</v>
      </c>
      <c r="AP96" s="9">
        <f>[2]Jul!$K$63</f>
        <v>0</v>
      </c>
      <c r="AQ96" s="10">
        <f>[2]Jul!$K$64</f>
        <v>0</v>
      </c>
      <c r="AR96" s="9">
        <f>[2]Jul!$K$59</f>
        <v>0</v>
      </c>
      <c r="AS96" s="9">
        <f>[2]Jul!$K$60</f>
        <v>0</v>
      </c>
      <c r="AT96" s="11">
        <f>[2]Jul!$K$58</f>
        <v>0</v>
      </c>
      <c r="AU96" s="12">
        <f t="shared" si="2"/>
        <v>0</v>
      </c>
    </row>
    <row r="97" spans="1:47" x14ac:dyDescent="0.25">
      <c r="A97" s="2"/>
      <c r="B97" s="2" t="s">
        <v>21</v>
      </c>
      <c r="C97" s="2">
        <f>[2]Jul!$AO$12</f>
        <v>0</v>
      </c>
      <c r="D97" s="2">
        <f>[2]Jul!$Q$12</f>
        <v>0</v>
      </c>
      <c r="E97" s="2">
        <f>[2]Jul!$S$12</f>
        <v>0</v>
      </c>
      <c r="F97" s="2">
        <f>[2]Jul!$R$12</f>
        <v>0</v>
      </c>
      <c r="G97" s="2">
        <f>[2]Jul!$AP$12</f>
        <v>0</v>
      </c>
      <c r="H97" s="2">
        <f>[2]Jul!$U$12</f>
        <v>1</v>
      </c>
      <c r="I97" s="2">
        <f>[2]Jul!$T$12</f>
        <v>0</v>
      </c>
      <c r="J97" s="2">
        <f>[2]Jul!$BC$12</f>
        <v>0</v>
      </c>
      <c r="K97" s="2">
        <f>[2]Jul!$AQ$12</f>
        <v>0</v>
      </c>
      <c r="L97" s="2">
        <f>[2]Jul!$V$12</f>
        <v>0</v>
      </c>
      <c r="M97" s="2">
        <f>[2]Jul!$AX$12</f>
        <v>0</v>
      </c>
      <c r="N97" s="2">
        <f>[2]Jul!$AR$12</f>
        <v>0</v>
      </c>
      <c r="O97" s="2">
        <f>[2]Jul!$X$12</f>
        <v>0</v>
      </c>
      <c r="P97" s="2">
        <f>[2]Jul!$Y$12</f>
        <v>0</v>
      </c>
      <c r="Q97" s="2">
        <f>[2]Jul!$W$12</f>
        <v>0</v>
      </c>
      <c r="R97" s="2">
        <f>[2]Jul!$AT$12</f>
        <v>0</v>
      </c>
      <c r="S97" s="2">
        <f>SUM([2]Jul!$AE$12:$AF$12)</f>
        <v>0</v>
      </c>
      <c r="T97" s="2">
        <f>[2]Jul!$AU$12</f>
        <v>0</v>
      </c>
      <c r="U97" s="2">
        <f>[2]Jul!$AV$12</f>
        <v>0</v>
      </c>
      <c r="V97" s="2">
        <f>[2]Jul!$AW$12</f>
        <v>0</v>
      </c>
      <c r="W97" s="2">
        <f>[2]Jul!$AH$12</f>
        <v>0</v>
      </c>
      <c r="X97" s="2">
        <f>[2]Jul!$AI$12</f>
        <v>0</v>
      </c>
      <c r="Y97" s="2">
        <f>SUM([2]Jul!$AJ$12:$AK$12)</f>
        <v>0</v>
      </c>
      <c r="Z97" s="2">
        <f>[2]Jul!$AM$12</f>
        <v>0</v>
      </c>
      <c r="AA97" s="2">
        <f>SUM([2]Jul!$AL$2,[2]Jul!$AN$2)</f>
        <v>0</v>
      </c>
      <c r="AB97" s="2">
        <f>[2]Jul!$AS$12</f>
        <v>0</v>
      </c>
      <c r="AC97" s="2">
        <f>[2]Jul!$BA$12</f>
        <v>0</v>
      </c>
      <c r="AD97" s="2">
        <f>[2]Jul!$AY$12</f>
        <v>0</v>
      </c>
      <c r="AE97" s="2">
        <f>[2]Jul!$AZ$12</f>
        <v>0</v>
      </c>
      <c r="AF97" s="2">
        <f>[2]Jul!$AD$12</f>
        <v>0</v>
      </c>
      <c r="AG97" s="2">
        <f>[2]Jul!$BH$12</f>
        <v>0</v>
      </c>
      <c r="AH97" s="2">
        <f>[2]Jul!$BB$12</f>
        <v>0</v>
      </c>
      <c r="AI97" s="2">
        <f>[2]Jul!$BD$12</f>
        <v>0</v>
      </c>
      <c r="AJ97" s="2">
        <f>[2]Jul!$Z$12</f>
        <v>1</v>
      </c>
      <c r="AK97" s="2">
        <f>[2]Jul!$BI$12</f>
        <v>0</v>
      </c>
      <c r="AL97" s="2">
        <f>[2]Jul!$AG$12</f>
        <v>0</v>
      </c>
      <c r="AM97" s="2">
        <f>[2]Jul!$AA$12</f>
        <v>0</v>
      </c>
      <c r="AN97" s="2">
        <f>[2]Jul!$AC$12</f>
        <v>0</v>
      </c>
      <c r="AO97" s="2">
        <f>[2]Jul!$AB$12</f>
        <v>0</v>
      </c>
      <c r="AP97" s="2">
        <f>[2]Jul!$BJ$12</f>
        <v>0</v>
      </c>
      <c r="AQ97" s="13">
        <f>[2]Jul!$BK$12</f>
        <v>0</v>
      </c>
      <c r="AR97" s="2">
        <f>[2]Jul!$BF$12</f>
        <v>0</v>
      </c>
      <c r="AS97" s="2">
        <f>[2]Jul!$BG$12</f>
        <v>0</v>
      </c>
      <c r="AT97" s="14">
        <f>[2]Jul!$BE$12</f>
        <v>0</v>
      </c>
      <c r="AU97" s="15">
        <f t="shared" si="2"/>
        <v>2</v>
      </c>
    </row>
    <row r="98" spans="1:47" x14ac:dyDescent="0.25">
      <c r="A98" s="9" t="s">
        <v>147</v>
      </c>
      <c r="B98" s="9" t="s">
        <v>20</v>
      </c>
      <c r="C98" s="9">
        <f>[7]Jul!$D$32</f>
        <v>0</v>
      </c>
      <c r="D98" s="9">
        <f>[7]Jul!$D$8</f>
        <v>1</v>
      </c>
      <c r="E98" s="9">
        <f>[7]Jul!$D$10</f>
        <v>0</v>
      </c>
      <c r="F98" s="9">
        <f>[7]Jul!$D$9</f>
        <v>0</v>
      </c>
      <c r="G98" s="9">
        <f>[7]Jul!$D$33</f>
        <v>0</v>
      </c>
      <c r="H98" s="9">
        <f>[7]Jul!$D$12</f>
        <v>0</v>
      </c>
      <c r="I98" s="9">
        <f>[7]Jul!$D$11</f>
        <v>0</v>
      </c>
      <c r="J98" s="9">
        <f>[7]Jul!$D$46</f>
        <v>0</v>
      </c>
      <c r="K98" s="9">
        <f>[7]Jul!$D$34</f>
        <v>0</v>
      </c>
      <c r="L98" s="9">
        <f>[7]Jul!$D$13</f>
        <v>0</v>
      </c>
      <c r="M98" s="9">
        <f>[7]Jul!$D$41</f>
        <v>0</v>
      </c>
      <c r="N98" s="9">
        <f>[7]Jul!$D$35</f>
        <v>0</v>
      </c>
      <c r="O98" s="9">
        <f>[7]Jul!$D$15</f>
        <v>0</v>
      </c>
      <c r="P98" s="9">
        <f>[7]Jul!$D$16</f>
        <v>0</v>
      </c>
      <c r="Q98" s="9">
        <f>[7]Jul!$D$14</f>
        <v>0</v>
      </c>
      <c r="R98" s="9">
        <f>[7]Jul!$D$37</f>
        <v>0</v>
      </c>
      <c r="S98" s="9">
        <f>SUM([7]Jul!$D$22:$D$23)</f>
        <v>0</v>
      </c>
      <c r="T98" s="9">
        <f>[7]Jul!$D$38</f>
        <v>0</v>
      </c>
      <c r="U98" s="9">
        <f>[7]Jul!$D$39</f>
        <v>0</v>
      </c>
      <c r="V98" s="9">
        <f>[7]Jul!$D$40</f>
        <v>0</v>
      </c>
      <c r="W98" s="9">
        <f>[7]Jul!$D$25</f>
        <v>0</v>
      </c>
      <c r="X98" s="9">
        <f>[7]Jul!$D$26</f>
        <v>0</v>
      </c>
      <c r="Y98" s="9">
        <f>SUM([7]Jul!$D$27:$D$28)</f>
        <v>0</v>
      </c>
      <c r="Z98" s="9">
        <f>[7]Jul!$D$30</f>
        <v>0</v>
      </c>
      <c r="AA98" s="9">
        <f>SUM([7]Jul!$D$29,[7]Jul!$D$31)</f>
        <v>0</v>
      </c>
      <c r="AB98" s="9">
        <f>[7]Jul!$D$36</f>
        <v>0</v>
      </c>
      <c r="AC98" s="9">
        <f>[7]Jul!$D$44</f>
        <v>0</v>
      </c>
      <c r="AD98" s="9">
        <f>[7]Jul!$D$42</f>
        <v>0</v>
      </c>
      <c r="AE98" s="9">
        <f>[7]Jul!$D$43</f>
        <v>0</v>
      </c>
      <c r="AF98" s="9">
        <f>[7]Jul!$D$21</f>
        <v>0</v>
      </c>
      <c r="AG98" s="9">
        <f>[7]Jul!$D$51</f>
        <v>0</v>
      </c>
      <c r="AH98" s="9">
        <f>[7]Jul!$D$45</f>
        <v>0</v>
      </c>
      <c r="AI98" s="9">
        <f>[7]Jul!$D$47</f>
        <v>0</v>
      </c>
      <c r="AJ98" s="9">
        <f>[7]Jul!$D$17</f>
        <v>0</v>
      </c>
      <c r="AK98" s="9">
        <f>[7]Jul!$D$52</f>
        <v>0</v>
      </c>
      <c r="AL98" s="9">
        <f>[7]Jul!$D$24</f>
        <v>0</v>
      </c>
      <c r="AM98" s="9">
        <f>[7]Jul!$D$18</f>
        <v>0</v>
      </c>
      <c r="AN98" s="9">
        <f>[7]Jul!$D$20</f>
        <v>0</v>
      </c>
      <c r="AO98" s="9">
        <f>[7]Jul!$D$19</f>
        <v>0</v>
      </c>
      <c r="AP98" s="9">
        <f>[7]Jul!$D$53</f>
        <v>0</v>
      </c>
      <c r="AQ98" s="10">
        <f>[7]Jul!$D$54</f>
        <v>0</v>
      </c>
      <c r="AR98" s="9">
        <f>[7]Jul!$D$49</f>
        <v>0</v>
      </c>
      <c r="AS98" s="9">
        <f>[7]Jul!$D$50</f>
        <v>0</v>
      </c>
      <c r="AT98" s="11">
        <f>[7]Jul!$D$48</f>
        <v>0</v>
      </c>
      <c r="AU98" s="12">
        <f t="shared" si="2"/>
        <v>1</v>
      </c>
    </row>
    <row r="99" spans="1:47" x14ac:dyDescent="0.25">
      <c r="A99" s="2"/>
      <c r="B99" s="2" t="s">
        <v>21</v>
      </c>
      <c r="C99" s="2">
        <f>[7]Jul!$AE$5</f>
        <v>0</v>
      </c>
      <c r="D99" s="2">
        <f>[7]Jul!$G$5</f>
        <v>0</v>
      </c>
      <c r="E99" s="2">
        <f>[7]Jul!$I$5</f>
        <v>0</v>
      </c>
      <c r="F99" s="2">
        <f>[7]Jul!$H$5</f>
        <v>0</v>
      </c>
      <c r="G99" s="2">
        <f>[7]Jul!$AF$5</f>
        <v>0</v>
      </c>
      <c r="H99" s="2">
        <f>[7]Jul!$K$5</f>
        <v>0</v>
      </c>
      <c r="I99" s="2">
        <f>[7]Jul!$J$5</f>
        <v>0</v>
      </c>
      <c r="J99" s="2">
        <f>[7]Jul!$AS$5</f>
        <v>0</v>
      </c>
      <c r="K99" s="2">
        <f>[7]Jul!$AG$5</f>
        <v>0</v>
      </c>
      <c r="L99" s="2">
        <f>[7]Jul!$L$5</f>
        <v>0</v>
      </c>
      <c r="M99" s="2">
        <f>[7]Jul!$AN$5</f>
        <v>0</v>
      </c>
      <c r="N99" s="2">
        <f>[7]Jul!$AH$5</f>
        <v>0</v>
      </c>
      <c r="O99" s="2">
        <f>[7]Jul!$N$5</f>
        <v>0</v>
      </c>
      <c r="P99" s="2">
        <f>[7]Jul!$O$5</f>
        <v>0</v>
      </c>
      <c r="Q99" s="2">
        <f>[7]Jul!$M$5</f>
        <v>0</v>
      </c>
      <c r="R99" s="2">
        <f>[7]Jul!$AJ$5</f>
        <v>0</v>
      </c>
      <c r="S99" s="2">
        <f>SUM([7]Jul!$U$5:$V$5)</f>
        <v>0</v>
      </c>
      <c r="T99" s="2">
        <f>[7]Jul!$AK$5</f>
        <v>0</v>
      </c>
      <c r="U99" s="2">
        <f>[7]Jul!$AL$5</f>
        <v>0</v>
      </c>
      <c r="V99" s="2">
        <f>[7]Jul!$AM$5</f>
        <v>0</v>
      </c>
      <c r="W99" s="2">
        <f>[7]Jul!$X$5</f>
        <v>0</v>
      </c>
      <c r="X99" s="2">
        <f>[7]Jul!$Y$5</f>
        <v>0</v>
      </c>
      <c r="Y99" s="2">
        <f>SUM([7]Jul!$Z$5:$AA$5)</f>
        <v>0</v>
      </c>
      <c r="Z99" s="2">
        <f>[7]Jul!$AC$5</f>
        <v>0</v>
      </c>
      <c r="AA99" s="2">
        <f>SUM([7]Jul!$AB$5,[7]Jul!$AD$5)</f>
        <v>0</v>
      </c>
      <c r="AB99" s="2">
        <f>[7]Jul!$AI$5</f>
        <v>0</v>
      </c>
      <c r="AC99" s="2">
        <f>[7]Jul!$AQ$5</f>
        <v>0</v>
      </c>
      <c r="AD99" s="2">
        <f>[7]Jul!$AO$5</f>
        <v>0</v>
      </c>
      <c r="AE99" s="2">
        <f>[7]Jul!$AP$5</f>
        <v>0</v>
      </c>
      <c r="AF99" s="2">
        <f>[7]Jul!$T$5</f>
        <v>0</v>
      </c>
      <c r="AG99" s="2">
        <f>[7]Jul!$AX$5</f>
        <v>0</v>
      </c>
      <c r="AH99" s="2">
        <f>[7]Jul!$AR$5</f>
        <v>0</v>
      </c>
      <c r="AI99" s="2">
        <f>[7]Jul!$AT$5</f>
        <v>0</v>
      </c>
      <c r="AJ99" s="2">
        <f>[7]Jul!$P$5</f>
        <v>0</v>
      </c>
      <c r="AK99" s="2">
        <f>[7]Jul!$AY$5</f>
        <v>0</v>
      </c>
      <c r="AL99" s="2">
        <f>[7]Jul!$W$5</f>
        <v>0</v>
      </c>
      <c r="AM99" s="2">
        <f>[7]Jul!$Q$5</f>
        <v>0</v>
      </c>
      <c r="AN99" s="2">
        <f>[7]Jul!$S$5</f>
        <v>0</v>
      </c>
      <c r="AO99" s="2">
        <f>[7]Jul!$R$5</f>
        <v>0</v>
      </c>
      <c r="AP99" s="2">
        <f>[7]Jul!$AZ$5</f>
        <v>0</v>
      </c>
      <c r="AQ99" s="13">
        <f>[7]Jul!$BA$5</f>
        <v>0</v>
      </c>
      <c r="AR99" s="2">
        <f>[7]Jul!$AV$5</f>
        <v>0</v>
      </c>
      <c r="AS99" s="2">
        <f>[7]Jul!$AW$5</f>
        <v>0</v>
      </c>
      <c r="AT99" s="14">
        <f>[7]Jul!$AU$5</f>
        <v>0</v>
      </c>
      <c r="AU99" s="15">
        <f t="shared" si="2"/>
        <v>0</v>
      </c>
    </row>
    <row r="100" spans="1:47" x14ac:dyDescent="0.25">
      <c r="A100" s="9" t="s">
        <v>146</v>
      </c>
      <c r="B100" s="9" t="s">
        <v>20</v>
      </c>
      <c r="C100" s="9">
        <f>[7]Jul!$E$32</f>
        <v>0</v>
      </c>
      <c r="D100" s="9">
        <f>[7]Jul!$E$8</f>
        <v>0</v>
      </c>
      <c r="E100" s="9">
        <f>[7]Jul!$E$10</f>
        <v>0</v>
      </c>
      <c r="F100" s="9">
        <f>[7]Jul!$E$9</f>
        <v>0</v>
      </c>
      <c r="G100" s="9">
        <f>[7]Jul!$E$33</f>
        <v>0</v>
      </c>
      <c r="H100" s="9">
        <f>[7]Jul!$E$12</f>
        <v>0</v>
      </c>
      <c r="I100" s="9">
        <f>[7]Jul!$E$11</f>
        <v>0</v>
      </c>
      <c r="J100" s="9">
        <f>[7]Jul!$E$46</f>
        <v>0</v>
      </c>
      <c r="K100" s="9">
        <f>[7]Jul!$E$34</f>
        <v>0</v>
      </c>
      <c r="L100" s="9">
        <f>[7]Jul!$E$13</f>
        <v>0</v>
      </c>
      <c r="M100" s="9">
        <f>[7]Jul!$E$41</f>
        <v>0</v>
      </c>
      <c r="N100" s="9">
        <f>[7]Jul!$E$35</f>
        <v>0</v>
      </c>
      <c r="O100" s="9">
        <f>[7]Jul!$E$15</f>
        <v>0</v>
      </c>
      <c r="P100" s="9">
        <f>[7]Jul!$E$16</f>
        <v>0</v>
      </c>
      <c r="Q100" s="9">
        <f>[7]Jul!$E$14</f>
        <v>0</v>
      </c>
      <c r="R100" s="9">
        <f>[7]Jul!$E$37</f>
        <v>0</v>
      </c>
      <c r="S100" s="9">
        <f>SUM([7]Jul!$E$22:$E$23)</f>
        <v>0</v>
      </c>
      <c r="T100" s="9">
        <f>[7]Jul!$E$38</f>
        <v>0</v>
      </c>
      <c r="U100" s="9">
        <f>[7]Jul!$E$39</f>
        <v>0</v>
      </c>
      <c r="V100" s="9">
        <f>[7]Jul!$E$40</f>
        <v>0</v>
      </c>
      <c r="W100" s="9">
        <f>[7]Jul!$E$25</f>
        <v>0</v>
      </c>
      <c r="X100" s="9">
        <f>[7]Jul!$E$26</f>
        <v>0</v>
      </c>
      <c r="Y100" s="9">
        <f>SUM([7]Jul!$E$27:$E$28)</f>
        <v>0</v>
      </c>
      <c r="Z100" s="9">
        <f>[7]Jul!$E$30</f>
        <v>0</v>
      </c>
      <c r="AA100" s="9">
        <f>SUM([7]Jul!$E$29,[7]Jul!$E$31)</f>
        <v>0</v>
      </c>
      <c r="AB100" s="9">
        <f>[7]Jul!$E$36</f>
        <v>0</v>
      </c>
      <c r="AC100" s="9">
        <f>[7]Jul!$E$44</f>
        <v>0</v>
      </c>
      <c r="AD100" s="9">
        <f>[7]Jul!$E$42</f>
        <v>0</v>
      </c>
      <c r="AE100" s="9">
        <f>[7]Jul!$E$43</f>
        <v>0</v>
      </c>
      <c r="AF100" s="9">
        <f>[7]Jul!$E$21</f>
        <v>0</v>
      </c>
      <c r="AG100" s="9">
        <f>[7]Jul!$E$51</f>
        <v>0</v>
      </c>
      <c r="AH100" s="9">
        <f>[7]Jul!$E$45</f>
        <v>0</v>
      </c>
      <c r="AI100" s="9">
        <f>[7]Jul!$E$47</f>
        <v>0</v>
      </c>
      <c r="AJ100" s="9">
        <f>[7]Jul!$E$17</f>
        <v>1</v>
      </c>
      <c r="AK100" s="9">
        <f>[7]Jul!$E$52</f>
        <v>1</v>
      </c>
      <c r="AL100" s="9">
        <f>[7]Jul!$E$24</f>
        <v>0</v>
      </c>
      <c r="AM100" s="9">
        <f>[7]Jul!$E$18</f>
        <v>0</v>
      </c>
      <c r="AN100" s="9">
        <f>[7]Jul!$E$20</f>
        <v>0</v>
      </c>
      <c r="AO100" s="9">
        <f>[7]Jul!$E$19</f>
        <v>0</v>
      </c>
      <c r="AP100" s="9">
        <f>[7]Jul!$E$53</f>
        <v>0</v>
      </c>
      <c r="AQ100" s="10">
        <f>[7]Jul!$E$54</f>
        <v>0</v>
      </c>
      <c r="AR100" s="9">
        <f>[7]Jul!$E$49</f>
        <v>0</v>
      </c>
      <c r="AS100" s="9">
        <f>[7]Jul!$E$50</f>
        <v>0</v>
      </c>
      <c r="AT100" s="11">
        <f>[7]Jul!$E$48</f>
        <v>0</v>
      </c>
      <c r="AU100" s="12">
        <f t="shared" si="2"/>
        <v>2</v>
      </c>
    </row>
    <row r="101" spans="1:47" x14ac:dyDescent="0.25">
      <c r="A101" s="18"/>
      <c r="B101" s="18" t="s">
        <v>21</v>
      </c>
      <c r="C101" s="2">
        <f>[7]Jul!$AE$6</f>
        <v>0</v>
      </c>
      <c r="D101" s="2">
        <f>[7]Jul!$G$6</f>
        <v>0</v>
      </c>
      <c r="E101" s="2">
        <f>[7]Jul!$I$6</f>
        <v>0</v>
      </c>
      <c r="F101" s="2">
        <f>[7]Jul!$H$6</f>
        <v>0</v>
      </c>
      <c r="G101" s="2">
        <f>[7]Jul!$AF$6</f>
        <v>0</v>
      </c>
      <c r="H101" s="2">
        <f>[7]Jul!$K$6</f>
        <v>0</v>
      </c>
      <c r="I101" s="2">
        <f>[7]Jul!$J$6</f>
        <v>0</v>
      </c>
      <c r="J101" s="2">
        <f>[7]Jul!$AS$6</f>
        <v>0</v>
      </c>
      <c r="K101" s="2">
        <f>[7]Jul!$AG$6</f>
        <v>0</v>
      </c>
      <c r="L101" s="2">
        <f>[7]Jul!$L$6</f>
        <v>0</v>
      </c>
      <c r="M101" s="2">
        <f>[7]Jul!$AN$6</f>
        <v>0</v>
      </c>
      <c r="N101" s="2">
        <f>[7]Jul!$AH$6</f>
        <v>0</v>
      </c>
      <c r="O101" s="2">
        <f>[7]Jul!$N$6</f>
        <v>0</v>
      </c>
      <c r="P101" s="2">
        <f>[7]Jul!$O$6</f>
        <v>0</v>
      </c>
      <c r="Q101" s="2">
        <f>[7]Jul!$M$6</f>
        <v>0</v>
      </c>
      <c r="R101" s="2">
        <f>[7]Jul!$AJ$6</f>
        <v>0</v>
      </c>
      <c r="S101" s="2">
        <f>SUM([7]Jul!$U$6:$V$6)</f>
        <v>0</v>
      </c>
      <c r="T101" s="2">
        <f>[7]Jul!$AK$6</f>
        <v>0</v>
      </c>
      <c r="U101" s="2">
        <f>[7]Jul!$AL$6</f>
        <v>0</v>
      </c>
      <c r="V101" s="2">
        <f>[7]Jul!$AM$6</f>
        <v>0</v>
      </c>
      <c r="W101" s="2">
        <f>[7]Jul!$X$6</f>
        <v>1</v>
      </c>
      <c r="X101" s="2">
        <f>[7]Jul!$Y$6</f>
        <v>0</v>
      </c>
      <c r="Y101" s="2">
        <f>SUM([7]Jul!$Z$6:$AA$6)</f>
        <v>0</v>
      </c>
      <c r="Z101" s="2">
        <f>[7]Jul!$AC$6</f>
        <v>0</v>
      </c>
      <c r="AA101" s="2">
        <f>SUM([7]Jul!$AB$6,[7]Jul!$AD$6)</f>
        <v>0</v>
      </c>
      <c r="AB101" s="2">
        <f>[7]Jul!$AI$6</f>
        <v>0</v>
      </c>
      <c r="AC101" s="2">
        <f>[7]Jul!$AQ$6</f>
        <v>0</v>
      </c>
      <c r="AD101" s="2">
        <f>[7]Jul!$AO$6</f>
        <v>0</v>
      </c>
      <c r="AE101" s="2">
        <f>[7]Jul!$AP$6</f>
        <v>0</v>
      </c>
      <c r="AF101" s="2">
        <f>[7]Jul!$T$6</f>
        <v>1</v>
      </c>
      <c r="AG101" s="2">
        <f>[7]Jul!$AX$6</f>
        <v>0</v>
      </c>
      <c r="AH101" s="2">
        <f>[7]Jul!$AR$6</f>
        <v>0</v>
      </c>
      <c r="AI101" s="2">
        <f>[7]Jul!$AT$6</f>
        <v>0</v>
      </c>
      <c r="AJ101" s="2">
        <f>[7]Jul!$P$6</f>
        <v>0</v>
      </c>
      <c r="AK101" s="2">
        <f>[7]Jul!$AY$6</f>
        <v>0</v>
      </c>
      <c r="AL101" s="2">
        <f>[7]Jul!$W$6</f>
        <v>0</v>
      </c>
      <c r="AM101" s="2">
        <f>[7]Jul!$Q$6</f>
        <v>0</v>
      </c>
      <c r="AN101" s="2">
        <f>[7]Jul!$S$6</f>
        <v>0</v>
      </c>
      <c r="AO101" s="2">
        <f>[7]Jul!$R$6</f>
        <v>0</v>
      </c>
      <c r="AP101" s="2">
        <f>[7]Jul!$AZ$6</f>
        <v>0</v>
      </c>
      <c r="AQ101" s="13">
        <f>[7]Jul!$BA$6</f>
        <v>0</v>
      </c>
      <c r="AR101" s="2">
        <f>[7]Jul!$AV$6</f>
        <v>0</v>
      </c>
      <c r="AS101" s="2">
        <f>[7]Jul!$AW$6</f>
        <v>0</v>
      </c>
      <c r="AT101" s="14">
        <f>[7]Jul!$AU$6</f>
        <v>0</v>
      </c>
      <c r="AU101" s="15">
        <f t="shared" si="2"/>
        <v>2</v>
      </c>
    </row>
    <row r="102" spans="1:47" x14ac:dyDescent="0.25">
      <c r="A102" s="9" t="s">
        <v>136</v>
      </c>
      <c r="B102" s="9" t="s">
        <v>20</v>
      </c>
      <c r="C102" s="9">
        <f>[3]Jul!$B$38</f>
        <v>0</v>
      </c>
      <c r="D102" s="9">
        <f>[3]Jul!$B$14</f>
        <v>0</v>
      </c>
      <c r="E102" s="9">
        <f>[3]Jul!$B$16</f>
        <v>0</v>
      </c>
      <c r="F102" s="9">
        <f>[3]Jul!$B$15</f>
        <v>0</v>
      </c>
      <c r="G102" s="9">
        <f>[3]Jul!$B$39</f>
        <v>0</v>
      </c>
      <c r="H102" s="9">
        <f>[3]Jul!$B$18</f>
        <v>0</v>
      </c>
      <c r="I102" s="9">
        <f>[3]Jul!$B$17</f>
        <v>0</v>
      </c>
      <c r="J102" s="9">
        <f>[3]Jul!$B$52</f>
        <v>0</v>
      </c>
      <c r="K102" s="9">
        <f>[3]Jul!$B$40</f>
        <v>0</v>
      </c>
      <c r="L102" s="9">
        <f>[3]Jul!$B$19</f>
        <v>0</v>
      </c>
      <c r="M102" s="9">
        <f>[3]Jul!$B$47</f>
        <v>0</v>
      </c>
      <c r="N102" s="9">
        <f>[3]Jul!$B$41</f>
        <v>0</v>
      </c>
      <c r="O102" s="9">
        <f>[3]Jul!$B$21</f>
        <v>0</v>
      </c>
      <c r="P102" s="9">
        <f>[3]Jul!$B$22</f>
        <v>0</v>
      </c>
      <c r="Q102" s="9">
        <f>[3]Jul!$B$20</f>
        <v>0</v>
      </c>
      <c r="R102" s="9">
        <f>[3]Jul!$B$43</f>
        <v>0</v>
      </c>
      <c r="S102" s="9">
        <f>SUM([3]Jul!$B$28:$B$29)</f>
        <v>0</v>
      </c>
      <c r="T102" s="9">
        <f>[3]Jul!$B$44</f>
        <v>0</v>
      </c>
      <c r="U102" s="9">
        <f>[3]Jul!$B$45</f>
        <v>0</v>
      </c>
      <c r="V102" s="9">
        <f>[3]Jul!$B$46</f>
        <v>0</v>
      </c>
      <c r="W102" s="9">
        <f>[3]Jul!$B$31</f>
        <v>0</v>
      </c>
      <c r="X102" s="9">
        <f>[3]Jul!$B$32</f>
        <v>0</v>
      </c>
      <c r="Y102" s="9">
        <f>SUM([3]Jul!$B$33:$B$34)</f>
        <v>0</v>
      </c>
      <c r="Z102" s="9">
        <f>[3]Jul!$B$36</f>
        <v>0</v>
      </c>
      <c r="AA102" s="9">
        <f>SUM([3]Jul!$B$35,[3]Jul!$B$37)</f>
        <v>0</v>
      </c>
      <c r="AB102" s="9">
        <f>[3]Jul!$B$42</f>
        <v>0</v>
      </c>
      <c r="AC102" s="9">
        <f>[3]Jul!$B$50</f>
        <v>0</v>
      </c>
      <c r="AD102" s="9">
        <f>[3]Jul!$B$48</f>
        <v>0</v>
      </c>
      <c r="AE102" s="9">
        <f>[3]Jul!$B$49</f>
        <v>0</v>
      </c>
      <c r="AF102" s="9">
        <f>[3]Jul!$B$27</f>
        <v>0</v>
      </c>
      <c r="AG102" s="9">
        <f>[3]Jul!$B$57</f>
        <v>0</v>
      </c>
      <c r="AH102" s="9">
        <f>[3]Jul!$B$51</f>
        <v>0</v>
      </c>
      <c r="AI102" s="9">
        <f>[3]Jul!$B$53</f>
        <v>0</v>
      </c>
      <c r="AJ102" s="9">
        <f>[3]Jul!$B$23</f>
        <v>0</v>
      </c>
      <c r="AK102" s="9">
        <f>[3]Jul!$B$58</f>
        <v>0</v>
      </c>
      <c r="AL102" s="9">
        <f>[3]Jul!$B$30</f>
        <v>0</v>
      </c>
      <c r="AM102" s="9">
        <f>[3]Jul!$B$24</f>
        <v>0</v>
      </c>
      <c r="AN102" s="9">
        <f>[3]Jul!$B$26</f>
        <v>0</v>
      </c>
      <c r="AO102" s="9">
        <f>[3]Jul!$B$25</f>
        <v>0</v>
      </c>
      <c r="AP102" s="9">
        <f>[3]Jul!$B$59</f>
        <v>0</v>
      </c>
      <c r="AQ102" s="10">
        <f>[3]Jul!$B$60</f>
        <v>0</v>
      </c>
      <c r="AR102" s="9">
        <f>[3]Jul!$B$55</f>
        <v>0</v>
      </c>
      <c r="AS102" s="9">
        <f>[3]Jul!$B$56</f>
        <v>0</v>
      </c>
      <c r="AT102" s="11">
        <f>[3]Jul!$B$54</f>
        <v>0</v>
      </c>
      <c r="AU102" s="12">
        <f t="shared" si="2"/>
        <v>0</v>
      </c>
    </row>
    <row r="103" spans="1:47" x14ac:dyDescent="0.25">
      <c r="A103" s="2"/>
      <c r="B103" s="2" t="s">
        <v>21</v>
      </c>
      <c r="C103" s="2">
        <f>[3]Jul!$AK$3</f>
        <v>0</v>
      </c>
      <c r="D103" s="2">
        <f>[3]Jul!$M$3</f>
        <v>0</v>
      </c>
      <c r="E103" s="2">
        <f>[3]Jul!$O$3</f>
        <v>0</v>
      </c>
      <c r="F103" s="2">
        <f>[3]Jul!$N$3</f>
        <v>0</v>
      </c>
      <c r="G103" s="2">
        <f>[3]Jul!$AL$3</f>
        <v>0</v>
      </c>
      <c r="H103" s="2">
        <f>[3]Jul!$Q$3</f>
        <v>0</v>
      </c>
      <c r="I103" s="2">
        <f>[3]Jul!$P$3</f>
        <v>0</v>
      </c>
      <c r="J103" s="2">
        <f>[3]Jul!$AY$3</f>
        <v>0</v>
      </c>
      <c r="K103" s="2">
        <f>[3]Jul!$AM$3</f>
        <v>0</v>
      </c>
      <c r="L103" s="2">
        <f>[3]Jul!$R$3</f>
        <v>0</v>
      </c>
      <c r="M103" s="2">
        <f>[3]Jul!$AT$3</f>
        <v>0</v>
      </c>
      <c r="N103" s="2">
        <f>[3]Jul!$AN$3</f>
        <v>0</v>
      </c>
      <c r="O103" s="2">
        <f>[3]Jul!$T$3</f>
        <v>0</v>
      </c>
      <c r="P103" s="2">
        <f>[3]Jul!$U$3</f>
        <v>0</v>
      </c>
      <c r="Q103" s="2">
        <f>[3]Jul!$S$3</f>
        <v>0</v>
      </c>
      <c r="R103" s="2">
        <f>[3]Jul!$AP$3</f>
        <v>0</v>
      </c>
      <c r="S103" s="2">
        <f>SUM([3]Jul!$AA$3:$AB$3)</f>
        <v>0</v>
      </c>
      <c r="T103" s="2">
        <f>[3]Jul!$AQ$3</f>
        <v>0</v>
      </c>
      <c r="U103" s="2">
        <f>[3]Jul!$AR$3</f>
        <v>0</v>
      </c>
      <c r="V103" s="2">
        <f>[3]Jul!$AS$3</f>
        <v>0</v>
      </c>
      <c r="W103" s="2">
        <f>[3]Jul!$AD$3</f>
        <v>0</v>
      </c>
      <c r="X103" s="2">
        <f>[3]Jul!$AE$3</f>
        <v>0</v>
      </c>
      <c r="Y103" s="2">
        <f>SUM([3]Jul!$AF$3:$AG$3)</f>
        <v>0</v>
      </c>
      <c r="Z103" s="2">
        <f>[3]Jul!$AI$3</f>
        <v>0</v>
      </c>
      <c r="AA103" s="2">
        <f>SUM([3]Jul!$AH$3,[3]Jul!$AJ$3)</f>
        <v>0</v>
      </c>
      <c r="AB103" s="2">
        <f>[3]Jul!$AO$3</f>
        <v>0</v>
      </c>
      <c r="AC103" s="2">
        <f>[3]Jul!$AW$3</f>
        <v>0</v>
      </c>
      <c r="AD103" s="2">
        <f>[3]Jul!$AU$3</f>
        <v>0</v>
      </c>
      <c r="AE103" s="2">
        <f>[3]Jul!$AV$3</f>
        <v>0</v>
      </c>
      <c r="AF103" s="2">
        <f>[3]Jul!$Z$3</f>
        <v>0</v>
      </c>
      <c r="AG103" s="2">
        <f>[3]Jul!$BD$3</f>
        <v>0</v>
      </c>
      <c r="AH103" s="2">
        <f>[3]Jul!$AX$3</f>
        <v>0</v>
      </c>
      <c r="AI103" s="2">
        <f>[3]Jul!$AZ$3</f>
        <v>0</v>
      </c>
      <c r="AJ103" s="2">
        <f>[3]Jul!$V$3</f>
        <v>0</v>
      </c>
      <c r="AK103" s="2">
        <f>[3]Jul!$BE$3</f>
        <v>0</v>
      </c>
      <c r="AL103" s="2">
        <f>[3]Jul!$AC$3</f>
        <v>0</v>
      </c>
      <c r="AM103" s="2">
        <f>[3]Jul!$W$3</f>
        <v>0</v>
      </c>
      <c r="AN103" s="2">
        <f>[3]Jul!$Y$3</f>
        <v>0</v>
      </c>
      <c r="AO103" s="2">
        <f>[3]Jul!$X$3</f>
        <v>0</v>
      </c>
      <c r="AP103" s="2">
        <f>[3]Jul!$BF$3</f>
        <v>0</v>
      </c>
      <c r="AQ103" s="13">
        <f>[3]Jul!$BG$3</f>
        <v>0</v>
      </c>
      <c r="AR103" s="2">
        <f>[3]Jul!$BB$3</f>
        <v>0</v>
      </c>
      <c r="AS103" s="2">
        <f>[3]Jul!$BC$3</f>
        <v>0</v>
      </c>
      <c r="AT103" s="14">
        <f>[3]Jul!$BA$3</f>
        <v>0</v>
      </c>
      <c r="AU103" s="15">
        <f t="shared" si="2"/>
        <v>0</v>
      </c>
    </row>
    <row r="104" spans="1:47" x14ac:dyDescent="0.25">
      <c r="A104" s="19" t="s">
        <v>145</v>
      </c>
      <c r="B104" s="19" t="s">
        <v>20</v>
      </c>
      <c r="C104" s="9">
        <f>[3]Jul!$I$38</f>
        <v>0</v>
      </c>
      <c r="D104" s="9">
        <f>[3]Jul!$I$14</f>
        <v>0</v>
      </c>
      <c r="E104" s="9">
        <f>[3]Jul!$I$16</f>
        <v>0</v>
      </c>
      <c r="F104" s="9">
        <f>[3]Jul!$I$15</f>
        <v>0</v>
      </c>
      <c r="G104" s="9">
        <f>[3]Jul!$I$39</f>
        <v>0</v>
      </c>
      <c r="H104" s="9">
        <f>[3]Jul!$I$18</f>
        <v>0</v>
      </c>
      <c r="I104" s="9">
        <f>[3]Jul!$I$17</f>
        <v>0</v>
      </c>
      <c r="J104" s="9">
        <f>[3]Jul!$I$52</f>
        <v>0</v>
      </c>
      <c r="K104" s="9">
        <f>[3]Jul!$I$40</f>
        <v>0</v>
      </c>
      <c r="L104" s="9">
        <f>[3]Jul!$I$19</f>
        <v>0</v>
      </c>
      <c r="M104" s="9">
        <f>[3]Jul!$I$47</f>
        <v>0</v>
      </c>
      <c r="N104" s="9">
        <f>[3]Jul!$I$41</f>
        <v>0</v>
      </c>
      <c r="O104" s="9">
        <f>[3]Jul!$I$21</f>
        <v>0</v>
      </c>
      <c r="P104" s="9">
        <f>[3]Jul!$I$22</f>
        <v>0</v>
      </c>
      <c r="Q104" s="9">
        <f>[3]Jul!$I$20</f>
        <v>0</v>
      </c>
      <c r="R104" s="9">
        <f>[3]Jul!$I$43</f>
        <v>0</v>
      </c>
      <c r="S104" s="9">
        <f>SUM([3]Jul!$I$28:$I$29)</f>
        <v>0</v>
      </c>
      <c r="T104" s="9">
        <f>[3]Jul!$I$44</f>
        <v>0</v>
      </c>
      <c r="U104" s="9">
        <f>[3]Jul!$I$45</f>
        <v>0</v>
      </c>
      <c r="V104" s="9">
        <f>[3]Jul!$I$46</f>
        <v>0</v>
      </c>
      <c r="W104" s="9">
        <f>[3]Jul!$I$31</f>
        <v>0</v>
      </c>
      <c r="X104" s="9">
        <f>[3]Jul!$I$32</f>
        <v>0</v>
      </c>
      <c r="Y104" s="9">
        <f>SUM([3]Jul!$I$33:$I$34)</f>
        <v>0</v>
      </c>
      <c r="Z104" s="9">
        <f>[3]Jul!$I$36</f>
        <v>0</v>
      </c>
      <c r="AA104" s="9">
        <f>SUM([3]Jul!$I$35,[3]Jul!$I$37)</f>
        <v>0</v>
      </c>
      <c r="AB104" s="9">
        <f>[3]Jul!$I$42</f>
        <v>0</v>
      </c>
      <c r="AC104" s="9">
        <f>[3]Jul!$I$50</f>
        <v>0</v>
      </c>
      <c r="AD104" s="9">
        <f>[3]Jul!$I$48</f>
        <v>0</v>
      </c>
      <c r="AE104" s="9">
        <f>[3]Jul!$I$49</f>
        <v>0</v>
      </c>
      <c r="AF104" s="9">
        <f>[3]Jul!$I$27</f>
        <v>0</v>
      </c>
      <c r="AG104" s="9">
        <f>[3]Jul!$I$57</f>
        <v>0</v>
      </c>
      <c r="AH104" s="9">
        <f>[3]Jul!$I$51</f>
        <v>0</v>
      </c>
      <c r="AI104" s="9">
        <f>[3]Jul!$I$53</f>
        <v>0</v>
      </c>
      <c r="AJ104" s="9">
        <f>[3]Jul!$I$23</f>
        <v>0</v>
      </c>
      <c r="AK104" s="9">
        <f>[3]Jul!$I$58</f>
        <v>0</v>
      </c>
      <c r="AL104" s="9">
        <f>[3]Jul!$I$30</f>
        <v>0</v>
      </c>
      <c r="AM104" s="9">
        <f>[3]Jul!$I$24</f>
        <v>0</v>
      </c>
      <c r="AN104" s="9">
        <f>[3]Jul!$I$26</f>
        <v>0</v>
      </c>
      <c r="AO104" s="9">
        <f>[3]Jul!$I$25</f>
        <v>0</v>
      </c>
      <c r="AP104" s="9">
        <f>[3]Jul!$I$59</f>
        <v>0</v>
      </c>
      <c r="AQ104" s="10">
        <f>[3]Jul!$I$60</f>
        <v>0</v>
      </c>
      <c r="AR104" s="9">
        <f>[3]Jul!$I$55</f>
        <v>0</v>
      </c>
      <c r="AS104" s="9">
        <f>[3]Jul!$I$56</f>
        <v>0</v>
      </c>
      <c r="AT104" s="11">
        <f>[3]Jul!$I$54</f>
        <v>0</v>
      </c>
      <c r="AU104" s="12">
        <f t="shared" si="2"/>
        <v>0</v>
      </c>
    </row>
    <row r="105" spans="1:47" x14ac:dyDescent="0.25">
      <c r="A105" s="2"/>
      <c r="B105" s="2" t="s">
        <v>21</v>
      </c>
      <c r="C105" s="2">
        <f>[3]Jul!$AK$10</f>
        <v>0</v>
      </c>
      <c r="D105" s="2">
        <f>[3]Jul!$M$10</f>
        <v>0</v>
      </c>
      <c r="E105" s="2">
        <f>[3]Jul!$O$10</f>
        <v>0</v>
      </c>
      <c r="F105" s="2">
        <f>[3]Jul!$N$10</f>
        <v>0</v>
      </c>
      <c r="G105" s="2">
        <f>[3]Jul!$AL$10</f>
        <v>0</v>
      </c>
      <c r="H105" s="2">
        <f>[3]Jul!$Q$10</f>
        <v>0</v>
      </c>
      <c r="I105" s="2">
        <f>[3]Jul!$P$10</f>
        <v>0</v>
      </c>
      <c r="J105" s="2">
        <f>[3]Jul!$AY$10</f>
        <v>0</v>
      </c>
      <c r="K105" s="2">
        <f>[3]Jul!$AM$10</f>
        <v>0</v>
      </c>
      <c r="L105" s="2">
        <f>[3]Jul!$R$10</f>
        <v>0</v>
      </c>
      <c r="M105" s="2">
        <f>[3]Jul!$AT$10</f>
        <v>0</v>
      </c>
      <c r="N105" s="2">
        <f>[3]Jul!$AN$10</f>
        <v>0</v>
      </c>
      <c r="O105" s="2">
        <f>[3]Jul!$T$10</f>
        <v>0</v>
      </c>
      <c r="P105" s="2">
        <f>[3]Jul!$U$10</f>
        <v>0</v>
      </c>
      <c r="Q105" s="2">
        <f>[3]Jul!$S$10</f>
        <v>0</v>
      </c>
      <c r="R105" s="2">
        <f>[3]Jul!$AP$10</f>
        <v>0</v>
      </c>
      <c r="S105" s="2">
        <f>SUM([3]Jul!$AA$10:$AB$10)</f>
        <v>0</v>
      </c>
      <c r="T105" s="2">
        <f>[3]Jul!$AQ$10</f>
        <v>0</v>
      </c>
      <c r="U105" s="2">
        <f>[3]Jul!$AR$10</f>
        <v>0</v>
      </c>
      <c r="V105" s="2">
        <f>[3]Jul!$AS$10</f>
        <v>0</v>
      </c>
      <c r="W105" s="2">
        <f>[3]Jul!$AD$10</f>
        <v>4</v>
      </c>
      <c r="X105" s="2">
        <f>[3]Jul!$AE$10</f>
        <v>1</v>
      </c>
      <c r="Y105" s="2">
        <f>SUM([3]Jul!$AF$10:$AG$10)</f>
        <v>0</v>
      </c>
      <c r="Z105" s="2">
        <f>[3]Jul!$AI$10</f>
        <v>0</v>
      </c>
      <c r="AA105" s="2">
        <f>SUM([3]Jul!$AH$10,[3]Jul!$AJ$10)</f>
        <v>0</v>
      </c>
      <c r="AB105" s="2">
        <f>[3]Jul!$AO$10</f>
        <v>0</v>
      </c>
      <c r="AC105" s="2">
        <f>[3]Jul!$AW$10</f>
        <v>0</v>
      </c>
      <c r="AD105" s="2">
        <f>[3]Jul!$AU$10</f>
        <v>0</v>
      </c>
      <c r="AE105" s="2">
        <f>[3]Jul!$AV$10</f>
        <v>0</v>
      </c>
      <c r="AF105" s="2">
        <f>[3]Jul!$Z$10</f>
        <v>0</v>
      </c>
      <c r="AG105" s="2">
        <f>[3]Jul!$BD$10</f>
        <v>0</v>
      </c>
      <c r="AH105" s="2">
        <f>[3]Jul!$AX$10</f>
        <v>0</v>
      </c>
      <c r="AI105" s="2">
        <f>[3]Jul!$AZ$10</f>
        <v>0</v>
      </c>
      <c r="AJ105" s="2">
        <f>[3]Jul!$V$10</f>
        <v>0</v>
      </c>
      <c r="AK105" s="2">
        <f>[3]Jul!$BE$10</f>
        <v>0</v>
      </c>
      <c r="AL105" s="2">
        <f>[3]Jul!$AC$10</f>
        <v>0</v>
      </c>
      <c r="AM105" s="2">
        <f>[3]Jul!$W$10</f>
        <v>0</v>
      </c>
      <c r="AN105" s="2">
        <f>[3]Jul!$Y$10</f>
        <v>0</v>
      </c>
      <c r="AO105" s="2">
        <f>[3]Jul!$X$10</f>
        <v>0</v>
      </c>
      <c r="AP105" s="2">
        <f>[3]Jul!$BF$10</f>
        <v>0</v>
      </c>
      <c r="AQ105" s="13">
        <f>[3]Jul!$BG$10</f>
        <v>0</v>
      </c>
      <c r="AR105" s="2">
        <f>[3]Jul!$BB$10</f>
        <v>0</v>
      </c>
      <c r="AS105" s="2">
        <f>[3]Jul!$BC$10</f>
        <v>0</v>
      </c>
      <c r="AT105" s="14">
        <f>[3]Jul!$BA$10</f>
        <v>0</v>
      </c>
      <c r="AU105" s="15">
        <f t="shared" si="2"/>
        <v>5</v>
      </c>
    </row>
    <row r="106" spans="1:47" x14ac:dyDescent="0.25">
      <c r="A106" s="9" t="s">
        <v>188</v>
      </c>
      <c r="B106" s="19" t="s">
        <v>20</v>
      </c>
      <c r="C106" s="9">
        <f>[14]Jul!$C$7</f>
        <v>0</v>
      </c>
      <c r="D106" s="9">
        <f>[14]Jul!$C$8</f>
        <v>0</v>
      </c>
      <c r="E106" s="9">
        <f>[14]Jul!$C$9</f>
        <v>0</v>
      </c>
      <c r="F106" s="9">
        <f>[14]Jul!$C$10</f>
        <v>0</v>
      </c>
      <c r="G106" s="9">
        <f>[14]Jul!$C$11</f>
        <v>0</v>
      </c>
      <c r="H106" s="9">
        <f>[14]Jul!$C$12</f>
        <v>0</v>
      </c>
      <c r="I106" s="9">
        <f>[14]Jul!$C$13</f>
        <v>0</v>
      </c>
      <c r="J106" s="9">
        <f>[14]Jul!$C$14</f>
        <v>0</v>
      </c>
      <c r="K106" s="9">
        <f>[14]Jul!$C$15</f>
        <v>0</v>
      </c>
      <c r="L106" s="9">
        <f>[14]Jul!$C$16</f>
        <v>0</v>
      </c>
      <c r="M106" s="9">
        <f>[14]Jul!$C$17</f>
        <v>0</v>
      </c>
      <c r="N106" s="9">
        <f>[14]Jul!$C$18</f>
        <v>0</v>
      </c>
      <c r="O106" s="9">
        <f>[14]Jul!$C$19</f>
        <v>0</v>
      </c>
      <c r="P106" s="9">
        <f>[14]Jul!$C$20</f>
        <v>0</v>
      </c>
      <c r="Q106" s="9">
        <f>[14]Jul!$C$21</f>
        <v>0</v>
      </c>
      <c r="R106" s="9">
        <f>[14]Jul!$C$22</f>
        <v>0</v>
      </c>
      <c r="S106" s="9">
        <f>[14]Jul!$C$23</f>
        <v>0</v>
      </c>
      <c r="T106" s="9">
        <f>[14]Jul!$C$24</f>
        <v>0</v>
      </c>
      <c r="U106" s="9">
        <f>[14]Jul!$C$25</f>
        <v>0</v>
      </c>
      <c r="V106" s="9">
        <f>[14]Jul!$C$26</f>
        <v>0</v>
      </c>
      <c r="W106" s="9">
        <f>[14]Jul!$C$27</f>
        <v>0</v>
      </c>
      <c r="X106" s="9">
        <f>[14]Jul!$C$28</f>
        <v>0</v>
      </c>
      <c r="Y106" s="9">
        <f>[14]Jul!$C$29</f>
        <v>0</v>
      </c>
      <c r="Z106" s="9">
        <f>[14]Jul!$C$30</f>
        <v>0</v>
      </c>
      <c r="AA106" s="9">
        <f>[14]Jul!$C$31</f>
        <v>0</v>
      </c>
      <c r="AB106" s="9">
        <f>[14]Jul!$C$32</f>
        <v>0</v>
      </c>
      <c r="AC106" s="9">
        <f>[14]Jul!$C$33</f>
        <v>0</v>
      </c>
      <c r="AD106" s="9">
        <f>[14]Jul!$C$34</f>
        <v>0</v>
      </c>
      <c r="AE106" s="9">
        <f>[14]Jul!$C$35</f>
        <v>0</v>
      </c>
      <c r="AF106" s="9">
        <f>[14]Jul!$C$36</f>
        <v>0</v>
      </c>
      <c r="AG106" s="9">
        <f>[14]Jul!$C$37</f>
        <v>0</v>
      </c>
      <c r="AH106" s="9">
        <f>[14]Jul!$C$38</f>
        <v>0</v>
      </c>
      <c r="AI106" s="9">
        <f>[14]Jul!$C$39</f>
        <v>0</v>
      </c>
      <c r="AJ106" s="9">
        <f>[14]Jul!$C$40</f>
        <v>0</v>
      </c>
      <c r="AK106" s="9">
        <f>[14]Jul!$C$41</f>
        <v>0</v>
      </c>
      <c r="AL106" s="9">
        <f>[14]Jul!$C$42</f>
        <v>0</v>
      </c>
      <c r="AM106" s="9">
        <f>[14]Jul!$C$43</f>
        <v>0</v>
      </c>
      <c r="AN106" s="9">
        <f>[14]Jul!$C$44</f>
        <v>0</v>
      </c>
      <c r="AO106" s="9">
        <f>[14]Jul!$C$45</f>
        <v>0</v>
      </c>
      <c r="AP106" s="9">
        <f>[14]Jul!$C$46</f>
        <v>0</v>
      </c>
      <c r="AQ106" s="10">
        <f>[14]Jul!$C$47</f>
        <v>0</v>
      </c>
      <c r="AR106" s="9">
        <f>[14]Jul!$C$48</f>
        <v>0</v>
      </c>
      <c r="AS106" s="9">
        <f>[14]Jul!$C$49</f>
        <v>0</v>
      </c>
      <c r="AT106" s="11">
        <f>[14]Jul!$C$50</f>
        <v>0</v>
      </c>
      <c r="AU106" s="12">
        <f t="shared" si="2"/>
        <v>0</v>
      </c>
    </row>
    <row r="107" spans="1:47" x14ac:dyDescent="0.25">
      <c r="A107" s="2"/>
      <c r="B107" s="2" t="s">
        <v>21</v>
      </c>
      <c r="C107" s="2">
        <f>[14]Jul!$B$7</f>
        <v>0</v>
      </c>
      <c r="D107" s="2">
        <f>[14]Jul!$B$8</f>
        <v>0</v>
      </c>
      <c r="E107" s="2">
        <f>[14]Jul!$B$9</f>
        <v>0</v>
      </c>
      <c r="F107" s="2">
        <f>[14]Jul!$B$10</f>
        <v>0</v>
      </c>
      <c r="G107" s="2">
        <f>[14]Jul!$B$11</f>
        <v>0</v>
      </c>
      <c r="H107" s="2">
        <f>[14]Jul!$B$12</f>
        <v>0</v>
      </c>
      <c r="I107" s="2">
        <f>[14]Jul!$B$13</f>
        <v>0</v>
      </c>
      <c r="J107" s="2">
        <f>[14]Jul!$B$14</f>
        <v>0</v>
      </c>
      <c r="K107" s="2">
        <f>[14]Jul!$B$15</f>
        <v>0</v>
      </c>
      <c r="L107" s="2">
        <f>[14]Jul!$B$16</f>
        <v>0</v>
      </c>
      <c r="M107" s="2">
        <f>[14]Jul!$B$17</f>
        <v>0</v>
      </c>
      <c r="N107" s="2">
        <f>[14]Jul!$B$18</f>
        <v>0</v>
      </c>
      <c r="O107" s="2">
        <f>[14]Jul!$B$19</f>
        <v>0</v>
      </c>
      <c r="P107" s="2">
        <f>[14]Jul!$B$20</f>
        <v>0</v>
      </c>
      <c r="Q107" s="2">
        <f>[14]Jul!$B$21</f>
        <v>0</v>
      </c>
      <c r="R107" s="2">
        <f>[14]Jul!$B$22</f>
        <v>0</v>
      </c>
      <c r="S107" s="2">
        <f>[14]Jul!$B$23</f>
        <v>0</v>
      </c>
      <c r="T107" s="2">
        <f>[14]Jul!$B$24</f>
        <v>0</v>
      </c>
      <c r="U107" s="2">
        <f>[14]Jul!$B$25</f>
        <v>0</v>
      </c>
      <c r="V107" s="2">
        <f>[14]Jul!$B$26</f>
        <v>0</v>
      </c>
      <c r="W107" s="2">
        <f>[14]Jul!$B$27</f>
        <v>0</v>
      </c>
      <c r="X107" s="2">
        <f>[14]Jul!$B$28</f>
        <v>0</v>
      </c>
      <c r="Y107" s="2">
        <f>[14]Jul!$B$29</f>
        <v>0</v>
      </c>
      <c r="Z107" s="2">
        <f>[14]Jul!$B$30</f>
        <v>0</v>
      </c>
      <c r="AA107" s="2">
        <f>[14]Jul!$B$31</f>
        <v>0</v>
      </c>
      <c r="AB107" s="2">
        <f>[14]Jul!$B$32</f>
        <v>0</v>
      </c>
      <c r="AC107" s="2">
        <f>[14]Jul!$B$33</f>
        <v>0</v>
      </c>
      <c r="AD107" s="2">
        <f>[14]Jul!$B$34</f>
        <v>0</v>
      </c>
      <c r="AE107" s="2">
        <f>[14]Jul!$B$35</f>
        <v>0</v>
      </c>
      <c r="AF107" s="2">
        <f>[14]Jul!$B$36</f>
        <v>0</v>
      </c>
      <c r="AG107" s="2">
        <f>[14]Jul!$B$37</f>
        <v>0</v>
      </c>
      <c r="AH107" s="2">
        <f>[14]Jul!$B$38</f>
        <v>0</v>
      </c>
      <c r="AI107" s="2">
        <f>[14]Jul!$B$39</f>
        <v>0</v>
      </c>
      <c r="AJ107" s="2">
        <f>[14]Jul!$B$40</f>
        <v>0</v>
      </c>
      <c r="AK107" s="2">
        <f>[14]Jul!$B$41</f>
        <v>0</v>
      </c>
      <c r="AL107" s="2">
        <f>[14]Jul!$B$42</f>
        <v>0</v>
      </c>
      <c r="AM107" s="2">
        <f>[14]Jul!$B$43</f>
        <v>0</v>
      </c>
      <c r="AN107" s="2">
        <f>[14]Jul!$B$44</f>
        <v>0</v>
      </c>
      <c r="AO107" s="2">
        <f>[14]Jul!$B$45</f>
        <v>0</v>
      </c>
      <c r="AP107" s="2">
        <f>[14]Jul!$B$46</f>
        <v>0</v>
      </c>
      <c r="AQ107" s="13">
        <f>[14]Jul!$B$47</f>
        <v>0</v>
      </c>
      <c r="AR107" s="2">
        <f>[14]Jul!$B$48</f>
        <v>0</v>
      </c>
      <c r="AS107" s="2">
        <f>[14]Jul!$B$49</f>
        <v>0</v>
      </c>
      <c r="AT107" s="14">
        <f>[14]Jul!$B$50</f>
        <v>0</v>
      </c>
      <c r="AU107" s="15">
        <f t="shared" si="2"/>
        <v>0</v>
      </c>
    </row>
    <row r="108" spans="1:47" x14ac:dyDescent="0.25">
      <c r="A108" s="9" t="s">
        <v>93</v>
      </c>
      <c r="B108" s="9" t="s">
        <v>20</v>
      </c>
      <c r="C108" s="9">
        <f>[2]Jul!$L$42</f>
        <v>0</v>
      </c>
      <c r="D108" s="9">
        <f>[2]Jul!$L$18</f>
        <v>0</v>
      </c>
      <c r="E108" s="9">
        <f>[2]Jul!$L$20</f>
        <v>0</v>
      </c>
      <c r="F108" s="9">
        <f>[2]Jul!$L$19</f>
        <v>0</v>
      </c>
      <c r="G108" s="9">
        <f>[2]Jul!$L$43</f>
        <v>0</v>
      </c>
      <c r="H108" s="9">
        <f>[2]Jul!$L$22</f>
        <v>0</v>
      </c>
      <c r="I108" s="9">
        <f>[2]Jul!$L$21</f>
        <v>0</v>
      </c>
      <c r="J108" s="9">
        <f>[2]Jul!$L$56</f>
        <v>0</v>
      </c>
      <c r="K108" s="9">
        <f>[2]Jul!$L$44</f>
        <v>0</v>
      </c>
      <c r="L108" s="9">
        <f>[2]Jul!$L$23</f>
        <v>0</v>
      </c>
      <c r="M108" s="9">
        <f>[2]Jul!$L$51</f>
        <v>0</v>
      </c>
      <c r="N108" s="9">
        <f>[2]Jul!$L$45</f>
        <v>0</v>
      </c>
      <c r="O108" s="9">
        <f>[2]Jul!$L$25</f>
        <v>0</v>
      </c>
      <c r="P108" s="9">
        <f>[2]Jul!$L$26</f>
        <v>0</v>
      </c>
      <c r="Q108" s="9">
        <f>[2]Jul!$L$24</f>
        <v>0</v>
      </c>
      <c r="R108" s="9">
        <f>[2]Jul!$L$47</f>
        <v>0</v>
      </c>
      <c r="S108" s="9">
        <f>SUM([2]Jul!$L$32:$L$33)</f>
        <v>0</v>
      </c>
      <c r="T108" s="9">
        <f>[2]Jul!$L$48</f>
        <v>0</v>
      </c>
      <c r="U108" s="9">
        <f>[2]Jul!$L$49</f>
        <v>0</v>
      </c>
      <c r="V108" s="9">
        <f>[2]Jul!$L$50</f>
        <v>0</v>
      </c>
      <c r="W108" s="9">
        <f>[2]Jul!$L$35</f>
        <v>0</v>
      </c>
      <c r="X108" s="9">
        <f>[2]Jul!$L$36</f>
        <v>0</v>
      </c>
      <c r="Y108" s="9">
        <f>SUM([2]Jul!$L$37:$L$38)</f>
        <v>0</v>
      </c>
      <c r="Z108" s="9">
        <f>[2]Jul!$L$40</f>
        <v>0</v>
      </c>
      <c r="AA108" s="9">
        <f>SUM([2]Jul!$L$39,[2]Jul!$L$41)</f>
        <v>0</v>
      </c>
      <c r="AB108" s="9">
        <f>[2]Jul!$L$46</f>
        <v>0</v>
      </c>
      <c r="AC108" s="9">
        <f>[2]Jul!$L$54</f>
        <v>0</v>
      </c>
      <c r="AD108" s="9">
        <f>[2]Jul!$L$52</f>
        <v>0</v>
      </c>
      <c r="AE108" s="9">
        <f>[2]Jul!$L$53</f>
        <v>0</v>
      </c>
      <c r="AF108" s="9">
        <f>[2]Jul!$L$31</f>
        <v>0</v>
      </c>
      <c r="AG108" s="9">
        <f>[2]Jul!$L$61</f>
        <v>0</v>
      </c>
      <c r="AH108" s="9">
        <f>[2]Jul!$L$55</f>
        <v>0</v>
      </c>
      <c r="AI108" s="9">
        <f>[2]Jul!$L$57</f>
        <v>0</v>
      </c>
      <c r="AJ108" s="9">
        <f>[2]Jul!$L$27</f>
        <v>0</v>
      </c>
      <c r="AK108" s="9">
        <f>[2]Jul!$L$62</f>
        <v>0</v>
      </c>
      <c r="AL108" s="9">
        <f>[2]Jul!$L$34</f>
        <v>0</v>
      </c>
      <c r="AM108" s="9">
        <f>[2]Jul!$L$28</f>
        <v>0</v>
      </c>
      <c r="AN108" s="9">
        <f>[2]Jul!$L$30</f>
        <v>0</v>
      </c>
      <c r="AO108" s="9">
        <f>[2]Jul!$L$29</f>
        <v>0</v>
      </c>
      <c r="AP108" s="9">
        <f>[2]Jul!$L$63</f>
        <v>0</v>
      </c>
      <c r="AQ108" s="10">
        <f>[2]Jul!$L$64</f>
        <v>0</v>
      </c>
      <c r="AR108" s="9">
        <f>[2]Jul!$L$59</f>
        <v>0</v>
      </c>
      <c r="AS108" s="9">
        <f>[2]Jul!$L$60</f>
        <v>0</v>
      </c>
      <c r="AT108" s="11">
        <f>[2]Jul!$L$58</f>
        <v>0</v>
      </c>
      <c r="AU108" s="12">
        <f t="shared" ref="AU108:AU139" si="3">SUM(C108:AT108)</f>
        <v>0</v>
      </c>
    </row>
    <row r="109" spans="1:47" x14ac:dyDescent="0.25">
      <c r="A109" s="2"/>
      <c r="B109" s="2" t="s">
        <v>21</v>
      </c>
      <c r="C109" s="2">
        <f>[2]Jul!$AO$13</f>
        <v>0</v>
      </c>
      <c r="D109" s="2">
        <f>[2]Jul!$Q$13</f>
        <v>1</v>
      </c>
      <c r="E109" s="2">
        <f>[2]Jul!$S$13</f>
        <v>0</v>
      </c>
      <c r="F109" s="2">
        <f>[2]Jul!$R$13</f>
        <v>0</v>
      </c>
      <c r="G109" s="2">
        <f>[2]Jul!$AP$13</f>
        <v>0</v>
      </c>
      <c r="H109" s="2">
        <f>[2]Jul!$U$13</f>
        <v>0</v>
      </c>
      <c r="I109" s="2">
        <f>[2]Jul!$T$13</f>
        <v>0</v>
      </c>
      <c r="J109" s="2">
        <f>[2]Jul!$BC$13</f>
        <v>0</v>
      </c>
      <c r="K109" s="2">
        <f>[2]Jul!$AQ$13</f>
        <v>0</v>
      </c>
      <c r="L109" s="2">
        <f>[2]Jul!$V$13</f>
        <v>0</v>
      </c>
      <c r="M109" s="2">
        <f>[2]Jul!$AX$13</f>
        <v>0</v>
      </c>
      <c r="N109" s="2">
        <f>[2]Jul!$AR$13</f>
        <v>0</v>
      </c>
      <c r="O109" s="2">
        <f>[2]Jul!$X$13</f>
        <v>0</v>
      </c>
      <c r="P109" s="2">
        <f>[2]Jul!$Y$13</f>
        <v>0</v>
      </c>
      <c r="Q109" s="2">
        <f>[2]Jul!$W$13</f>
        <v>0</v>
      </c>
      <c r="R109" s="2">
        <f>[2]Jul!$AT$13</f>
        <v>0</v>
      </c>
      <c r="S109" s="2">
        <f>SUM([2]Jul!$AE$13:$AF$13)</f>
        <v>0</v>
      </c>
      <c r="T109" s="2">
        <f>[2]Jul!$AU$13</f>
        <v>0</v>
      </c>
      <c r="U109" s="2">
        <f>[2]Jul!$AV$13</f>
        <v>0</v>
      </c>
      <c r="V109" s="2">
        <f>[2]Jul!$AW$13</f>
        <v>0</v>
      </c>
      <c r="W109" s="2">
        <f>[2]Jul!$AH$13</f>
        <v>2</v>
      </c>
      <c r="X109" s="2">
        <f>[2]Jul!$AI$13</f>
        <v>0</v>
      </c>
      <c r="Y109" s="2">
        <f>SUM([2]Jul!$AJ$13:$AK$13)</f>
        <v>1</v>
      </c>
      <c r="Z109" s="2">
        <f>[2]Jul!$AM$13</f>
        <v>0</v>
      </c>
      <c r="AA109" s="2">
        <f>SUM([2]Jul!$AL$2,[2]Jul!$AN$2)</f>
        <v>0</v>
      </c>
      <c r="AB109" s="2">
        <f>[2]Jul!$AS$13</f>
        <v>0</v>
      </c>
      <c r="AC109" s="2">
        <f>[2]Jul!$BA$13</f>
        <v>0</v>
      </c>
      <c r="AD109" s="2">
        <f>[2]Jul!$AY$13</f>
        <v>0</v>
      </c>
      <c r="AE109" s="2">
        <f>[2]Jul!$AZ$13</f>
        <v>0</v>
      </c>
      <c r="AF109" s="2">
        <f>[2]Jul!$AD$13</f>
        <v>0</v>
      </c>
      <c r="AG109" s="2">
        <f>[2]Jul!$BH$13</f>
        <v>0</v>
      </c>
      <c r="AH109" s="2">
        <f>[2]Jul!$BB$13</f>
        <v>0</v>
      </c>
      <c r="AI109" s="2">
        <f>[2]Jul!$BD$13</f>
        <v>0</v>
      </c>
      <c r="AJ109" s="2">
        <f>[2]Jul!$Z$13</f>
        <v>0</v>
      </c>
      <c r="AK109" s="2">
        <f>[2]Jul!$BI$13</f>
        <v>0</v>
      </c>
      <c r="AL109" s="2">
        <f>[2]Jul!$AG$13</f>
        <v>0</v>
      </c>
      <c r="AM109" s="2">
        <f>[2]Jul!$AA$13</f>
        <v>0</v>
      </c>
      <c r="AN109" s="2">
        <f>[2]Jul!$AC$13</f>
        <v>0</v>
      </c>
      <c r="AO109" s="2">
        <f>[2]Jul!$AB$13</f>
        <v>0</v>
      </c>
      <c r="AP109" s="2">
        <f>[2]Jul!$BJ$13</f>
        <v>0</v>
      </c>
      <c r="AQ109" s="13">
        <f>[2]Jul!$BK$13</f>
        <v>0</v>
      </c>
      <c r="AR109" s="2">
        <f>[2]Jul!$BF$13</f>
        <v>0</v>
      </c>
      <c r="AS109" s="2">
        <f>[2]Jul!$BG$13</f>
        <v>0</v>
      </c>
      <c r="AT109" s="14">
        <f>[2]Jul!$BE$13</f>
        <v>0</v>
      </c>
      <c r="AU109" s="15">
        <f t="shared" si="3"/>
        <v>4</v>
      </c>
    </row>
    <row r="110" spans="1:47" x14ac:dyDescent="0.25">
      <c r="A110" s="9" t="s">
        <v>94</v>
      </c>
      <c r="B110" s="9" t="s">
        <v>20</v>
      </c>
      <c r="C110" s="9">
        <f>[2]Jul!$M$42</f>
        <v>0</v>
      </c>
      <c r="D110" s="9">
        <f>[2]Jul!$M$18</f>
        <v>0</v>
      </c>
      <c r="E110" s="9">
        <f>[2]Jul!$M$20</f>
        <v>0</v>
      </c>
      <c r="F110" s="9">
        <f>[2]Jul!$M$19</f>
        <v>0</v>
      </c>
      <c r="G110" s="9">
        <f>[2]Jul!$M$43</f>
        <v>0</v>
      </c>
      <c r="H110" s="9">
        <f>[2]Jul!$M$22</f>
        <v>1</v>
      </c>
      <c r="I110" s="9">
        <f>[2]Jul!$M$21</f>
        <v>0</v>
      </c>
      <c r="J110" s="9">
        <f>[2]Jul!$M$56</f>
        <v>0</v>
      </c>
      <c r="K110" s="9">
        <f>[2]Jul!$M$44</f>
        <v>0</v>
      </c>
      <c r="L110" s="9">
        <f>[2]Jul!$M$23</f>
        <v>0</v>
      </c>
      <c r="M110" s="9">
        <f>[2]Jul!$M$51</f>
        <v>0</v>
      </c>
      <c r="N110" s="9">
        <f>[2]Jul!$M$45</f>
        <v>0</v>
      </c>
      <c r="O110" s="9">
        <f>[2]Jul!$M$25</f>
        <v>0</v>
      </c>
      <c r="P110" s="9">
        <f>[2]Jul!$M$26</f>
        <v>0</v>
      </c>
      <c r="Q110" s="9">
        <f>[2]Jul!$M$24</f>
        <v>0</v>
      </c>
      <c r="R110" s="9">
        <f>[2]Jul!$M$47</f>
        <v>0</v>
      </c>
      <c r="S110" s="9">
        <f>SUM([2]Jul!$M$32:$M$33)</f>
        <v>0</v>
      </c>
      <c r="T110" s="9">
        <f>[2]Jul!$M$48</f>
        <v>0</v>
      </c>
      <c r="U110" s="9">
        <f>[2]Jul!$M$49</f>
        <v>0</v>
      </c>
      <c r="V110" s="9">
        <f>[2]Jul!$M$50</f>
        <v>0</v>
      </c>
      <c r="W110" s="9">
        <f>[2]Jul!$M$35</f>
        <v>0</v>
      </c>
      <c r="X110" s="9">
        <f>[2]Jul!$M$36</f>
        <v>0</v>
      </c>
      <c r="Y110" s="9">
        <f>SUM([2]Jul!$M$37:$M$38)</f>
        <v>0</v>
      </c>
      <c r="Z110" s="9">
        <f>[2]Jul!$M$40</f>
        <v>0</v>
      </c>
      <c r="AA110" s="9">
        <f>SUM([2]Jul!$M$39,[2]Jul!$M$41)</f>
        <v>0</v>
      </c>
      <c r="AB110" s="9">
        <f>[2]Jul!$M$46</f>
        <v>0</v>
      </c>
      <c r="AC110" s="9">
        <f>[2]Jul!$M$54</f>
        <v>0</v>
      </c>
      <c r="AD110" s="9">
        <f>[2]Jul!$M$52</f>
        <v>0</v>
      </c>
      <c r="AE110" s="9">
        <f>[2]Jul!$M$53</f>
        <v>0</v>
      </c>
      <c r="AF110" s="9">
        <f>[2]Jul!$M$31</f>
        <v>0</v>
      </c>
      <c r="AG110" s="9">
        <f>[2]Jul!$M$61</f>
        <v>0</v>
      </c>
      <c r="AH110" s="9">
        <f>[2]Jul!$M$55</f>
        <v>0</v>
      </c>
      <c r="AI110" s="9">
        <f>[2]Jul!$M$57</f>
        <v>0</v>
      </c>
      <c r="AJ110" s="9">
        <f>[2]Jul!$M$27</f>
        <v>1</v>
      </c>
      <c r="AK110" s="9">
        <f>[2]Jul!$M$62</f>
        <v>0</v>
      </c>
      <c r="AL110" s="9">
        <f>[2]Jul!$M$34</f>
        <v>0</v>
      </c>
      <c r="AM110" s="9">
        <f>[2]Jul!$M$28</f>
        <v>0</v>
      </c>
      <c r="AN110" s="9">
        <f>[2]Jul!$M$30</f>
        <v>0</v>
      </c>
      <c r="AO110" s="9">
        <f>[2]Jul!$M$29</f>
        <v>0</v>
      </c>
      <c r="AP110" s="9">
        <f>[2]Jul!$M$63</f>
        <v>1</v>
      </c>
      <c r="AQ110" s="10">
        <f>[2]Jul!$M$64</f>
        <v>0</v>
      </c>
      <c r="AR110" s="9">
        <f>[2]Jul!$M$59</f>
        <v>0</v>
      </c>
      <c r="AS110" s="9">
        <f>[2]Jul!$M$60</f>
        <v>0</v>
      </c>
      <c r="AT110" s="11">
        <f>[2]Jul!$M$58</f>
        <v>0</v>
      </c>
      <c r="AU110" s="12">
        <f t="shared" si="3"/>
        <v>3</v>
      </c>
    </row>
    <row r="111" spans="1:47" x14ac:dyDescent="0.25">
      <c r="A111" s="18"/>
      <c r="B111" s="18" t="s">
        <v>21</v>
      </c>
      <c r="C111" s="2">
        <f>[2]Jul!$AO$14</f>
        <v>0</v>
      </c>
      <c r="D111" s="2">
        <f>[2]Jul!$Q$14</f>
        <v>0</v>
      </c>
      <c r="E111" s="2">
        <f>[2]Jul!$S$14</f>
        <v>0</v>
      </c>
      <c r="F111" s="2">
        <f>[2]Jul!$R$14</f>
        <v>0</v>
      </c>
      <c r="G111" s="2">
        <f>[2]Jul!$AP$14</f>
        <v>0</v>
      </c>
      <c r="H111" s="2">
        <f>[2]Jul!$U$14</f>
        <v>0</v>
      </c>
      <c r="I111" s="2">
        <f>[2]Jul!$T$14</f>
        <v>0</v>
      </c>
      <c r="J111" s="2">
        <f>[2]Jul!$BC$14</f>
        <v>0</v>
      </c>
      <c r="K111" s="2">
        <f>[2]Jul!$AQ$14</f>
        <v>0</v>
      </c>
      <c r="L111" s="2">
        <f>[2]Jul!$V$14</f>
        <v>0</v>
      </c>
      <c r="M111" s="2">
        <f>[2]Jul!$AX$14</f>
        <v>0</v>
      </c>
      <c r="N111" s="2">
        <f>[2]Jul!$AR$14</f>
        <v>0</v>
      </c>
      <c r="O111" s="2">
        <f>[2]Jul!$X$14</f>
        <v>0</v>
      </c>
      <c r="P111" s="2">
        <f>[2]Jul!$Y$14</f>
        <v>0</v>
      </c>
      <c r="Q111" s="2">
        <f>[2]Jul!$W$14</f>
        <v>0</v>
      </c>
      <c r="R111" s="2">
        <f>[2]Jul!$AT$14</f>
        <v>0</v>
      </c>
      <c r="S111" s="2">
        <f>SUM([2]Jul!$AE$14:$AF$14)</f>
        <v>0</v>
      </c>
      <c r="T111" s="2">
        <f>[2]Jul!$AU$14</f>
        <v>0</v>
      </c>
      <c r="U111" s="2">
        <f>[2]Jul!$AV$14</f>
        <v>0</v>
      </c>
      <c r="V111" s="2">
        <f>[2]Jul!$AW$14</f>
        <v>0</v>
      </c>
      <c r="W111" s="2">
        <f>[2]Jul!$AH$14</f>
        <v>0</v>
      </c>
      <c r="X111" s="2">
        <f>[2]Jul!$AI$14</f>
        <v>0</v>
      </c>
      <c r="Y111" s="2">
        <f>SUM([2]Jul!$AJ$14:$AK$14)</f>
        <v>0</v>
      </c>
      <c r="Z111" s="2">
        <f>[2]Jul!$AM$14</f>
        <v>0</v>
      </c>
      <c r="AA111" s="2">
        <f>SUM([2]Jul!$AL$2,[2]Jul!$AN$2)</f>
        <v>0</v>
      </c>
      <c r="AB111" s="2">
        <f>[2]Jul!$AS$14</f>
        <v>0</v>
      </c>
      <c r="AC111" s="2">
        <f>[2]Jul!$BA$14</f>
        <v>0</v>
      </c>
      <c r="AD111" s="2">
        <f>[2]Jul!$AY$14</f>
        <v>0</v>
      </c>
      <c r="AE111" s="2">
        <f>[2]Jul!$AZ$14</f>
        <v>0</v>
      </c>
      <c r="AF111" s="2">
        <f>[2]Jul!$AD$14</f>
        <v>0</v>
      </c>
      <c r="AG111" s="2">
        <f>[2]Jul!$BH$14</f>
        <v>0</v>
      </c>
      <c r="AH111" s="2">
        <f>[2]Jul!$BB$14</f>
        <v>0</v>
      </c>
      <c r="AI111" s="2">
        <f>[2]Jul!$BD$14</f>
        <v>0</v>
      </c>
      <c r="AJ111" s="2">
        <f>[2]Jul!$Z$14</f>
        <v>0</v>
      </c>
      <c r="AK111" s="2">
        <f>[2]Jul!$BI$14</f>
        <v>0</v>
      </c>
      <c r="AL111" s="2">
        <f>[2]Jul!$AG$14</f>
        <v>0</v>
      </c>
      <c r="AM111" s="2">
        <f>[2]Jul!$AA$14</f>
        <v>0</v>
      </c>
      <c r="AN111" s="2">
        <f>[2]Jul!$AC$14</f>
        <v>0</v>
      </c>
      <c r="AO111" s="2">
        <f>[2]Jul!$AB$14</f>
        <v>0</v>
      </c>
      <c r="AP111" s="2">
        <f>[2]Jul!$BJ$14</f>
        <v>0</v>
      </c>
      <c r="AQ111" s="13">
        <f>[2]Jul!$BK$14</f>
        <v>0</v>
      </c>
      <c r="AR111" s="2">
        <f>[2]Jul!$BF$14</f>
        <v>0</v>
      </c>
      <c r="AS111" s="2">
        <f>[2]Jul!$BG$14</f>
        <v>0</v>
      </c>
      <c r="AT111" s="14">
        <f>[2]Jul!$BE$14</f>
        <v>0</v>
      </c>
      <c r="AU111" s="15">
        <f t="shared" si="3"/>
        <v>0</v>
      </c>
    </row>
    <row r="112" spans="1:47" x14ac:dyDescent="0.25">
      <c r="A112" s="9" t="s">
        <v>96</v>
      </c>
      <c r="B112" s="9" t="s">
        <v>20</v>
      </c>
      <c r="C112" s="9">
        <f>[15]Jul!$C$7</f>
        <v>0</v>
      </c>
      <c r="D112" s="9">
        <f>[15]Jul!$C$8</f>
        <v>0</v>
      </c>
      <c r="E112" s="9">
        <f>[15]Jul!$C$9</f>
        <v>0</v>
      </c>
      <c r="F112" s="9">
        <f>[15]Jul!$C$10</f>
        <v>0</v>
      </c>
      <c r="G112" s="9">
        <f>[15]Jul!$C$11</f>
        <v>0</v>
      </c>
      <c r="H112" s="9">
        <f>[15]Jul!$C$12</f>
        <v>0</v>
      </c>
      <c r="I112" s="9">
        <f>[15]Jul!$C$13</f>
        <v>0</v>
      </c>
      <c r="J112" s="9">
        <f>[15]Jul!$C$14</f>
        <v>0</v>
      </c>
      <c r="K112" s="9">
        <f>[15]Jul!$C$15</f>
        <v>1</v>
      </c>
      <c r="L112" s="9">
        <f>[15]Jul!$C$16</f>
        <v>0</v>
      </c>
      <c r="M112" s="9">
        <f>[15]Jul!$C$17</f>
        <v>0</v>
      </c>
      <c r="N112" s="9">
        <f>[15]Jul!$C$18</f>
        <v>0</v>
      </c>
      <c r="O112" s="9">
        <f>[15]Jul!$C$19</f>
        <v>0</v>
      </c>
      <c r="P112" s="9">
        <f>[15]Jul!$C$20</f>
        <v>0</v>
      </c>
      <c r="Q112" s="9">
        <f>[15]Jul!$C$21</f>
        <v>0</v>
      </c>
      <c r="R112" s="9">
        <f>[15]Jul!$C$22</f>
        <v>0</v>
      </c>
      <c r="S112" s="9">
        <f>[15]Jul!$C$23</f>
        <v>0</v>
      </c>
      <c r="T112" s="9">
        <f>[15]Jul!$C$24</f>
        <v>0</v>
      </c>
      <c r="U112" s="9">
        <f>[15]Jul!$C$25</f>
        <v>0</v>
      </c>
      <c r="V112" s="9">
        <f>[15]Jul!$C$26</f>
        <v>0</v>
      </c>
      <c r="W112" s="9">
        <f>[15]Jul!$C$27</f>
        <v>0</v>
      </c>
      <c r="X112" s="9">
        <f>[15]Jul!$C$28</f>
        <v>0</v>
      </c>
      <c r="Y112" s="9">
        <f>[15]Jul!$C$29</f>
        <v>0</v>
      </c>
      <c r="Z112" s="9">
        <f>[15]Jul!$C$30</f>
        <v>0</v>
      </c>
      <c r="AA112" s="9">
        <f>[15]Jul!$C$31</f>
        <v>0</v>
      </c>
      <c r="AB112" s="9">
        <f>[15]Jul!$C$32</f>
        <v>0</v>
      </c>
      <c r="AC112" s="9">
        <f>[15]Jul!$C$33</f>
        <v>0</v>
      </c>
      <c r="AD112" s="9">
        <f>[15]Jul!$C$34</f>
        <v>0</v>
      </c>
      <c r="AE112" s="9">
        <f>[15]Jul!$C$35</f>
        <v>0</v>
      </c>
      <c r="AF112" s="9">
        <f>[15]Jul!$C$36</f>
        <v>0</v>
      </c>
      <c r="AG112" s="9">
        <f>[15]Jul!$C$37</f>
        <v>1</v>
      </c>
      <c r="AH112" s="9">
        <f>[15]Jul!$C$38</f>
        <v>0</v>
      </c>
      <c r="AI112" s="9">
        <f>[15]Jul!$C$39</f>
        <v>0</v>
      </c>
      <c r="AJ112" s="9">
        <f>[15]Jul!$C$40</f>
        <v>2</v>
      </c>
      <c r="AK112" s="9">
        <f>[15]Jul!$C$41</f>
        <v>2</v>
      </c>
      <c r="AL112" s="9">
        <f>[15]Jul!$C$42</f>
        <v>0</v>
      </c>
      <c r="AM112" s="9">
        <f>[15]Jul!$C$43</f>
        <v>0</v>
      </c>
      <c r="AN112" s="9">
        <f>[15]Jul!$C$44</f>
        <v>0</v>
      </c>
      <c r="AO112" s="9">
        <f>[15]Jul!$C$45</f>
        <v>0</v>
      </c>
      <c r="AP112" s="9">
        <f>[15]Jul!$C$46</f>
        <v>3</v>
      </c>
      <c r="AQ112" s="10">
        <f>[15]Jul!$C$47</f>
        <v>6</v>
      </c>
      <c r="AR112" s="9">
        <f>[15]Jul!$C$48</f>
        <v>0</v>
      </c>
      <c r="AS112" s="9">
        <f>[15]Jul!$C$49</f>
        <v>1</v>
      </c>
      <c r="AT112" s="11">
        <f>[15]Jul!$C$50</f>
        <v>0</v>
      </c>
      <c r="AU112" s="12">
        <f t="shared" si="3"/>
        <v>16</v>
      </c>
    </row>
    <row r="113" spans="1:47" x14ac:dyDescent="0.25">
      <c r="A113" s="2"/>
      <c r="B113" s="2" t="s">
        <v>21</v>
      </c>
      <c r="C113" s="2">
        <f>[15]Jul!$B$7</f>
        <v>0</v>
      </c>
      <c r="D113" s="2">
        <f>[15]Jul!$B$8</f>
        <v>1</v>
      </c>
      <c r="E113" s="2">
        <f>[15]Jul!$B$9</f>
        <v>1</v>
      </c>
      <c r="F113" s="2">
        <f>[15]Jul!$B$10</f>
        <v>3</v>
      </c>
      <c r="G113" s="2">
        <f>[15]Jul!$B$11</f>
        <v>0</v>
      </c>
      <c r="H113" s="2">
        <f>[15]Jul!$B$12</f>
        <v>1</v>
      </c>
      <c r="I113" s="2">
        <f>[15]Jul!$B$13</f>
        <v>0</v>
      </c>
      <c r="J113" s="2">
        <f>[15]Jul!$B$14</f>
        <v>0</v>
      </c>
      <c r="K113" s="2">
        <f>[15]Jul!$B$15</f>
        <v>1</v>
      </c>
      <c r="L113" s="2">
        <f>[15]Jul!$B$16</f>
        <v>0</v>
      </c>
      <c r="M113" s="2">
        <f>[15]Jul!$B$17</f>
        <v>0</v>
      </c>
      <c r="N113" s="2">
        <f>[15]Jul!$B$18</f>
        <v>1</v>
      </c>
      <c r="O113" s="2">
        <f>[15]Jul!$B$19</f>
        <v>0</v>
      </c>
      <c r="P113" s="2">
        <f>[15]Jul!$B$20</f>
        <v>0</v>
      </c>
      <c r="Q113" s="2">
        <f>[15]Jul!$B$21</f>
        <v>0</v>
      </c>
      <c r="R113" s="2">
        <f>[15]Jul!$B$22</f>
        <v>0</v>
      </c>
      <c r="S113" s="2">
        <f>[15]Jul!$B$23</f>
        <v>0</v>
      </c>
      <c r="T113" s="2">
        <f>[15]Jul!$B$24</f>
        <v>0</v>
      </c>
      <c r="U113" s="2">
        <f>[15]Jul!$B$25</f>
        <v>0</v>
      </c>
      <c r="V113" s="2">
        <f>[15]Jul!$B$26</f>
        <v>0</v>
      </c>
      <c r="W113" s="2">
        <f>[15]Jul!$B$27</f>
        <v>10</v>
      </c>
      <c r="X113" s="2">
        <f>[15]Jul!$B$28</f>
        <v>0</v>
      </c>
      <c r="Y113" s="2">
        <f>[15]Jul!$B$29</f>
        <v>0</v>
      </c>
      <c r="Z113" s="2">
        <f>[15]Jul!$B$30</f>
        <v>0</v>
      </c>
      <c r="AA113" s="2">
        <f>[15]Jul!$B$31</f>
        <v>0</v>
      </c>
      <c r="AB113" s="2">
        <f>[15]Jul!$B$32</f>
        <v>1</v>
      </c>
      <c r="AC113" s="2">
        <f>[15]Jul!$B$33</f>
        <v>0</v>
      </c>
      <c r="AD113" s="2">
        <f>[15]Jul!$B$34</f>
        <v>0</v>
      </c>
      <c r="AE113" s="2">
        <f>[15]Jul!$B$35</f>
        <v>0</v>
      </c>
      <c r="AF113" s="2">
        <f>[15]Jul!$B$36</f>
        <v>1</v>
      </c>
      <c r="AG113" s="2">
        <f>[15]Jul!$B$37</f>
        <v>0</v>
      </c>
      <c r="AH113" s="2">
        <f>[15]Jul!$B$38</f>
        <v>0</v>
      </c>
      <c r="AI113" s="2">
        <f>[15]Jul!$B$39</f>
        <v>0</v>
      </c>
      <c r="AJ113" s="2">
        <f>[15]Jul!$B$40</f>
        <v>0</v>
      </c>
      <c r="AK113" s="2">
        <f>[15]Jul!$B$41</f>
        <v>0</v>
      </c>
      <c r="AL113" s="2">
        <f>[15]Jul!$B$42</f>
        <v>0</v>
      </c>
      <c r="AM113" s="2">
        <f>[15]Jul!$B$43</f>
        <v>0</v>
      </c>
      <c r="AN113" s="2">
        <f>[15]Jul!$B$44</f>
        <v>0</v>
      </c>
      <c r="AO113" s="2">
        <f>[15]Jul!$B$45</f>
        <v>0</v>
      </c>
      <c r="AP113" s="2">
        <f>[15]Jul!$B$46</f>
        <v>0</v>
      </c>
      <c r="AQ113" s="13">
        <f>[15]Jul!$B$47</f>
        <v>0</v>
      </c>
      <c r="AR113" s="2">
        <f>[15]Jul!$B$48</f>
        <v>0</v>
      </c>
      <c r="AS113" s="2">
        <f>[15]Jul!$B$49</f>
        <v>0</v>
      </c>
      <c r="AT113" s="14">
        <f>[15]Jul!$B$50</f>
        <v>0</v>
      </c>
      <c r="AU113" s="15">
        <f t="shared" si="3"/>
        <v>20</v>
      </c>
    </row>
    <row r="114" spans="1:47" x14ac:dyDescent="0.25">
      <c r="A114" s="19" t="s">
        <v>142</v>
      </c>
      <c r="B114" s="19" t="s">
        <v>20</v>
      </c>
      <c r="C114" s="9">
        <f>[2]Jul!$N$42</f>
        <v>0</v>
      </c>
      <c r="D114" s="9">
        <f>[2]Jul!$N$18</f>
        <v>0</v>
      </c>
      <c r="E114" s="9">
        <f>[2]Jul!$N$20</f>
        <v>0</v>
      </c>
      <c r="F114" s="9">
        <f>[2]Jul!$N$19</f>
        <v>0</v>
      </c>
      <c r="G114" s="9">
        <f>[2]Jul!$N$43</f>
        <v>0</v>
      </c>
      <c r="H114" s="9">
        <f>[2]Jul!$N$22</f>
        <v>0</v>
      </c>
      <c r="I114" s="9">
        <f>[2]Jul!$N$21</f>
        <v>0</v>
      </c>
      <c r="J114" s="9">
        <f>[2]Jul!$N$56</f>
        <v>0</v>
      </c>
      <c r="K114" s="9">
        <f>[2]Jul!$N$44</f>
        <v>0</v>
      </c>
      <c r="L114" s="9">
        <f>[2]Jul!$N$23</f>
        <v>0</v>
      </c>
      <c r="M114" s="9">
        <f>[2]Jul!$N$51</f>
        <v>0</v>
      </c>
      <c r="N114" s="9">
        <f>[2]Jul!$N$45</f>
        <v>0</v>
      </c>
      <c r="O114" s="9">
        <f>[2]Jul!$N$25</f>
        <v>0</v>
      </c>
      <c r="P114" s="9">
        <f>[2]Jul!$N$26</f>
        <v>0</v>
      </c>
      <c r="Q114" s="9">
        <f>[2]Jul!$N$24</f>
        <v>0</v>
      </c>
      <c r="R114" s="9">
        <f>[2]Jul!$N$47</f>
        <v>0</v>
      </c>
      <c r="S114" s="9">
        <f>SUM([2]Jul!$N$32:$N$33)</f>
        <v>0</v>
      </c>
      <c r="T114" s="9">
        <f>[2]Jul!$N$48</f>
        <v>0</v>
      </c>
      <c r="U114" s="9">
        <f>[2]Jul!$N$49</f>
        <v>0</v>
      </c>
      <c r="V114" s="9">
        <f>[2]Jul!$N$50</f>
        <v>0</v>
      </c>
      <c r="W114" s="9">
        <f>[2]Jul!$N$35</f>
        <v>0</v>
      </c>
      <c r="X114" s="9">
        <f>[2]Jul!$N$36</f>
        <v>0</v>
      </c>
      <c r="Y114" s="9">
        <f>SUM([2]Jul!$N$37:$N$38)</f>
        <v>0</v>
      </c>
      <c r="Z114" s="9">
        <f>[2]Jul!$N$40</f>
        <v>0</v>
      </c>
      <c r="AA114" s="9">
        <f>SUM([2]Jul!$N$39,[2]Jul!$N$41)</f>
        <v>0</v>
      </c>
      <c r="AB114" s="9">
        <f>[2]Jul!$N$46</f>
        <v>0</v>
      </c>
      <c r="AC114" s="9">
        <f>[2]Jul!$N$54</f>
        <v>0</v>
      </c>
      <c r="AD114" s="9">
        <f>[2]Jul!$N$52</f>
        <v>0</v>
      </c>
      <c r="AE114" s="9">
        <f>[2]Jul!$N$53</f>
        <v>0</v>
      </c>
      <c r="AF114" s="9">
        <f>[2]Jul!$N$31</f>
        <v>0</v>
      </c>
      <c r="AG114" s="9">
        <f>[2]Jul!$N$61</f>
        <v>0</v>
      </c>
      <c r="AH114" s="9">
        <f>[2]Jul!$N$55</f>
        <v>0</v>
      </c>
      <c r="AI114" s="9">
        <f>[2]Jul!$N$57</f>
        <v>0</v>
      </c>
      <c r="AJ114" s="9">
        <f>[2]Jul!$N$27</f>
        <v>0</v>
      </c>
      <c r="AK114" s="9">
        <f>[2]Jul!$N$62</f>
        <v>0</v>
      </c>
      <c r="AL114" s="9">
        <f>[2]Jul!$N$34</f>
        <v>0</v>
      </c>
      <c r="AM114" s="9">
        <f>[2]Jul!$N$28</f>
        <v>0</v>
      </c>
      <c r="AN114" s="9">
        <f>[2]Jul!$N$30</f>
        <v>0</v>
      </c>
      <c r="AO114" s="9">
        <f>[2]Jul!$N$29</f>
        <v>0</v>
      </c>
      <c r="AP114" s="9">
        <f>[2]Jul!$N$63</f>
        <v>0</v>
      </c>
      <c r="AQ114" s="10">
        <f>[2]Jul!$N$64</f>
        <v>0</v>
      </c>
      <c r="AR114" s="9">
        <f>[2]Jul!$N$59</f>
        <v>0</v>
      </c>
      <c r="AS114" s="9">
        <f>[2]Jul!$N$60</f>
        <v>0</v>
      </c>
      <c r="AT114" s="11">
        <f>[2]Jul!$N$58</f>
        <v>0</v>
      </c>
      <c r="AU114" s="12">
        <f t="shared" si="3"/>
        <v>0</v>
      </c>
    </row>
    <row r="115" spans="1:47" x14ac:dyDescent="0.25">
      <c r="A115" s="2"/>
      <c r="B115" s="2" t="s">
        <v>21</v>
      </c>
      <c r="C115" s="2">
        <f>[2]Jul!$AO$15</f>
        <v>0</v>
      </c>
      <c r="D115" s="2">
        <f>[2]Jul!$Q$15</f>
        <v>0</v>
      </c>
      <c r="E115" s="2">
        <f>[2]Jul!$S$15</f>
        <v>0</v>
      </c>
      <c r="F115" s="2">
        <f>[2]Jul!$R$15</f>
        <v>0</v>
      </c>
      <c r="G115" s="2">
        <f>[2]Jul!$AP$15</f>
        <v>0</v>
      </c>
      <c r="H115" s="2">
        <f>[2]Jul!$U$15</f>
        <v>0</v>
      </c>
      <c r="I115" s="2">
        <f>[2]Jul!$T$15</f>
        <v>0</v>
      </c>
      <c r="J115" s="2">
        <f>[2]Jul!$BC$15</f>
        <v>0</v>
      </c>
      <c r="K115" s="2">
        <f>[2]Jul!$AQ$15</f>
        <v>0</v>
      </c>
      <c r="L115" s="2">
        <f>[2]Jul!$V$15</f>
        <v>0</v>
      </c>
      <c r="M115" s="2">
        <f>[2]Jul!$AX$15</f>
        <v>0</v>
      </c>
      <c r="N115" s="2">
        <f>[2]Jul!$AR$15</f>
        <v>0</v>
      </c>
      <c r="O115" s="2">
        <f>[2]Jul!$X$15</f>
        <v>0</v>
      </c>
      <c r="P115" s="2">
        <f>[2]Jul!$Y$15</f>
        <v>0</v>
      </c>
      <c r="Q115" s="2">
        <f>[2]Jul!$W$15</f>
        <v>0</v>
      </c>
      <c r="R115" s="2">
        <f>[2]Jul!$AT$15</f>
        <v>0</v>
      </c>
      <c r="S115" s="2">
        <f>SUM([2]Jul!$AE$15:$AF$15)</f>
        <v>0</v>
      </c>
      <c r="T115" s="2">
        <f>[2]Jul!$AU$15</f>
        <v>0</v>
      </c>
      <c r="U115" s="2">
        <f>[2]Jul!$AV$15</f>
        <v>0</v>
      </c>
      <c r="V115" s="2">
        <f>[2]Jul!$AW$15</f>
        <v>0</v>
      </c>
      <c r="W115" s="2">
        <f>[2]Jul!$AH$15</f>
        <v>1</v>
      </c>
      <c r="X115" s="2">
        <f>[2]Jul!$AI$15</f>
        <v>0</v>
      </c>
      <c r="Y115" s="2">
        <f>SUM([2]Jul!$AJ$15:$AK$15)</f>
        <v>0</v>
      </c>
      <c r="Z115" s="2">
        <f>[2]Jul!$AM$15</f>
        <v>0</v>
      </c>
      <c r="AA115" s="2">
        <f>SUM([2]Jul!$AL$2,[2]Jul!$AN$2)</f>
        <v>0</v>
      </c>
      <c r="AB115" s="2">
        <f>[2]Jul!$AS$15</f>
        <v>0</v>
      </c>
      <c r="AC115" s="2">
        <f>[2]Jul!$BA$15</f>
        <v>0</v>
      </c>
      <c r="AD115" s="2">
        <f>[2]Jul!$AY$15</f>
        <v>0</v>
      </c>
      <c r="AE115" s="2">
        <f>[2]Jul!$AZ$15</f>
        <v>0</v>
      </c>
      <c r="AF115" s="2">
        <f>[2]Jul!$AD$15</f>
        <v>0</v>
      </c>
      <c r="AG115" s="2">
        <f>[2]Jul!$BH$15</f>
        <v>0</v>
      </c>
      <c r="AH115" s="2">
        <f>[2]Jul!$BB$15</f>
        <v>0</v>
      </c>
      <c r="AI115" s="2">
        <f>[2]Jul!$BD$15</f>
        <v>0</v>
      </c>
      <c r="AJ115" s="2">
        <f>[2]Jul!$Z$15</f>
        <v>0</v>
      </c>
      <c r="AK115" s="2">
        <f>[2]Jul!$BI$15</f>
        <v>0</v>
      </c>
      <c r="AL115" s="2">
        <f>[2]Jul!$AG$15</f>
        <v>0</v>
      </c>
      <c r="AM115" s="2">
        <f>[2]Jul!$AA$15</f>
        <v>0</v>
      </c>
      <c r="AN115" s="2">
        <f>[2]Jul!$AC$15</f>
        <v>0</v>
      </c>
      <c r="AO115" s="2">
        <f>[2]Jul!$AB$15</f>
        <v>0</v>
      </c>
      <c r="AP115" s="2">
        <f>[2]Jul!$BJ$15</f>
        <v>0</v>
      </c>
      <c r="AQ115" s="13">
        <f>[2]Jul!$BK$15</f>
        <v>0</v>
      </c>
      <c r="AR115" s="2">
        <f>[2]Jul!$BF$15</f>
        <v>0</v>
      </c>
      <c r="AS115" s="2">
        <f>[2]Jul!$BG$15</f>
        <v>0</v>
      </c>
      <c r="AT115" s="14">
        <f>[2]Jul!$BE$15</f>
        <v>0</v>
      </c>
      <c r="AU115" s="15">
        <f t="shared" si="3"/>
        <v>1</v>
      </c>
    </row>
    <row r="116" spans="1:47" x14ac:dyDescent="0.25">
      <c r="A116" s="9" t="s">
        <v>160</v>
      </c>
      <c r="B116" s="9" t="s">
        <v>20</v>
      </c>
      <c r="C116" s="9">
        <f>[11]Jul!$C$31</f>
        <v>0</v>
      </c>
      <c r="D116" s="9">
        <f>[11]Jul!$C$7</f>
        <v>0</v>
      </c>
      <c r="E116" s="9">
        <f>[11]Jul!$C$9</f>
        <v>0</v>
      </c>
      <c r="F116" s="9">
        <f>[11]Jul!$C$8</f>
        <v>0</v>
      </c>
      <c r="G116" s="9">
        <f>[11]Jul!$C$32</f>
        <v>0</v>
      </c>
      <c r="H116" s="9">
        <f>[11]Jul!$C$11</f>
        <v>0</v>
      </c>
      <c r="I116" s="9">
        <f>[11]Jul!$C$10</f>
        <v>0</v>
      </c>
      <c r="J116" s="9">
        <f>[11]Jul!$C$45</f>
        <v>0</v>
      </c>
      <c r="K116" s="9">
        <f>[11]Jul!$C$33</f>
        <v>0</v>
      </c>
      <c r="L116" s="9">
        <f>[11]Jul!$C$12</f>
        <v>0</v>
      </c>
      <c r="M116" s="9">
        <f>[11]Jul!$C$40</f>
        <v>0</v>
      </c>
      <c r="N116" s="9">
        <f>[11]Jul!$C$34</f>
        <v>0</v>
      </c>
      <c r="O116" s="9">
        <f>[11]Jul!$C$14</f>
        <v>0</v>
      </c>
      <c r="P116" s="9">
        <f>[11]Jul!$C$15</f>
        <v>0</v>
      </c>
      <c r="Q116" s="9">
        <f>[11]Jul!$C$13</f>
        <v>0</v>
      </c>
      <c r="R116" s="9">
        <f>[11]Jul!$C$36</f>
        <v>0</v>
      </c>
      <c r="S116" s="9">
        <f>SUM([11]Jul!$C$21:$C$22)</f>
        <v>0</v>
      </c>
      <c r="T116" s="9">
        <f>[11]Jul!$C$37</f>
        <v>0</v>
      </c>
      <c r="U116" s="9">
        <f>[11]Jul!$C$38</f>
        <v>0</v>
      </c>
      <c r="V116" s="9">
        <f>[11]Jul!$C$39</f>
        <v>0</v>
      </c>
      <c r="W116" s="9">
        <f>[11]Jul!$C$24</f>
        <v>0</v>
      </c>
      <c r="X116" s="9">
        <f>[11]Jul!$C$25</f>
        <v>0</v>
      </c>
      <c r="Y116" s="9">
        <f>SUM([11]Jul!$C$26:$C$27)</f>
        <v>0</v>
      </c>
      <c r="Z116" s="9">
        <f>[11]Jul!$C$29</f>
        <v>0</v>
      </c>
      <c r="AA116" s="9">
        <f>SUM([11]Jul!$A$28,[11]Jul!$A$30)</f>
        <v>0</v>
      </c>
      <c r="AB116" s="9">
        <f>[11]Jul!$C$35</f>
        <v>0</v>
      </c>
      <c r="AC116" s="9">
        <f>[11]Jul!$C$43</f>
        <v>0</v>
      </c>
      <c r="AD116" s="9">
        <f>[11]Jul!$C$41</f>
        <v>0</v>
      </c>
      <c r="AE116" s="9">
        <f>[11]Jul!$C$42</f>
        <v>0</v>
      </c>
      <c r="AF116" s="9">
        <f>[11]Jul!$C$20</f>
        <v>0</v>
      </c>
      <c r="AG116" s="9">
        <f>[11]Jul!$C$50</f>
        <v>0</v>
      </c>
      <c r="AH116" s="9">
        <f>[11]Jul!$C$44</f>
        <v>0</v>
      </c>
      <c r="AI116" s="9">
        <f>[11]Jul!$C$46</f>
        <v>0</v>
      </c>
      <c r="AJ116" s="9">
        <f>[11]Jul!$C$16</f>
        <v>0</v>
      </c>
      <c r="AK116" s="9">
        <f>[11]Jul!$C$51</f>
        <v>0</v>
      </c>
      <c r="AL116" s="9">
        <f>[11]Jul!$C$23</f>
        <v>0</v>
      </c>
      <c r="AM116" s="9">
        <f>[11]Jul!$C$17</f>
        <v>0</v>
      </c>
      <c r="AN116" s="9">
        <f>[11]Jul!$C$19</f>
        <v>0</v>
      </c>
      <c r="AO116" s="9">
        <f>[11]Jul!$C$18</f>
        <v>0</v>
      </c>
      <c r="AP116" s="9">
        <f>[11]Jul!$C$52</f>
        <v>0</v>
      </c>
      <c r="AQ116" s="10">
        <f>[11]Jul!$C$53</f>
        <v>0</v>
      </c>
      <c r="AR116" s="9">
        <f>[11]Jul!$C$48</f>
        <v>0</v>
      </c>
      <c r="AS116" s="9">
        <f>[11]Jul!$C$49</f>
        <v>0</v>
      </c>
      <c r="AT116" s="11">
        <f>[11]Jul!$C$47</f>
        <v>0</v>
      </c>
      <c r="AU116" s="12">
        <f t="shared" si="3"/>
        <v>0</v>
      </c>
    </row>
    <row r="117" spans="1:47" x14ac:dyDescent="0.25">
      <c r="A117" s="2"/>
      <c r="B117" s="2" t="s">
        <v>21</v>
      </c>
      <c r="C117" s="2">
        <f>[11]Jul!$AD$4</f>
        <v>0</v>
      </c>
      <c r="D117" s="2">
        <f>[11]Jul!$F$4</f>
        <v>4</v>
      </c>
      <c r="E117" s="2">
        <f>[11]Jul!$H$4</f>
        <v>0</v>
      </c>
      <c r="F117" s="2">
        <f>[11]Jul!$G$4</f>
        <v>0</v>
      </c>
      <c r="G117" s="2">
        <f>[11]Jul!$AE$4</f>
        <v>0</v>
      </c>
      <c r="H117" s="2">
        <f>[11]Jul!$J$4</f>
        <v>1</v>
      </c>
      <c r="I117" s="2">
        <f>[11]Jul!$I$4</f>
        <v>0</v>
      </c>
      <c r="J117" s="2">
        <f>[11]Jul!$AR$4</f>
        <v>0</v>
      </c>
      <c r="K117" s="2">
        <f>[11]Jul!$AF$4</f>
        <v>0</v>
      </c>
      <c r="L117" s="2">
        <f>[11]Jul!$K$4</f>
        <v>0</v>
      </c>
      <c r="M117" s="2">
        <f>[11]Jul!$AM$4</f>
        <v>0</v>
      </c>
      <c r="N117" s="2">
        <f>[11]Jul!$AG$4</f>
        <v>0</v>
      </c>
      <c r="O117" s="2">
        <f>[11]Jul!$M$4</f>
        <v>0</v>
      </c>
      <c r="P117" s="2">
        <f>[11]Jul!$N$4</f>
        <v>0</v>
      </c>
      <c r="Q117" s="2">
        <f>[11]Jul!$L$4</f>
        <v>0</v>
      </c>
      <c r="R117" s="2">
        <f>[11]Jul!$AI$4</f>
        <v>0</v>
      </c>
      <c r="S117" s="2">
        <f>SUM([11]Jul!$T$4:$U$4)</f>
        <v>0</v>
      </c>
      <c r="T117" s="2">
        <f>[11]Jul!$AJ$4</f>
        <v>0</v>
      </c>
      <c r="U117" s="2">
        <f>[11]Jul!$AK$4</f>
        <v>0</v>
      </c>
      <c r="V117" s="2">
        <f>[11]Jul!$AL$4</f>
        <v>0</v>
      </c>
      <c r="W117" s="2">
        <f>[11]Jul!$W$4</f>
        <v>4</v>
      </c>
      <c r="X117" s="2">
        <f>[11]Jul!$X$4</f>
        <v>0</v>
      </c>
      <c r="Y117" s="2">
        <f>SUM([11]Jul!$Y$4:$Z$4)</f>
        <v>1</v>
      </c>
      <c r="Z117" s="2">
        <f>[11]Jul!$AB$4</f>
        <v>0</v>
      </c>
      <c r="AA117" s="2">
        <f>SUM([11]Jul!$AA$4,[11]Jul!$AC$4)</f>
        <v>0</v>
      </c>
      <c r="AB117" s="2">
        <f>[11]Jul!$AH$4</f>
        <v>0</v>
      </c>
      <c r="AC117" s="2">
        <f>[11]Jul!$AP$4</f>
        <v>0</v>
      </c>
      <c r="AD117" s="2">
        <f>[11]Jul!$AN$4</f>
        <v>0</v>
      </c>
      <c r="AE117" s="2">
        <f>[11]Jul!$AO$4</f>
        <v>0</v>
      </c>
      <c r="AF117" s="2">
        <f>[11]Jul!$S$4</f>
        <v>1</v>
      </c>
      <c r="AG117" s="2">
        <f>[11]Jul!$AW$4</f>
        <v>0</v>
      </c>
      <c r="AH117" s="2">
        <f>[11]Jul!$AQ$4</f>
        <v>0</v>
      </c>
      <c r="AI117" s="2">
        <f>[11]Jul!$AS$4</f>
        <v>0</v>
      </c>
      <c r="AJ117" s="2">
        <f>[11]Jul!$O$4</f>
        <v>0</v>
      </c>
      <c r="AK117" s="2">
        <f>[11]Jul!$AX$4</f>
        <v>0</v>
      </c>
      <c r="AL117" s="2">
        <f>[11]Jul!$V$4</f>
        <v>0</v>
      </c>
      <c r="AM117" s="2">
        <f>[11]Jul!$P$4</f>
        <v>0</v>
      </c>
      <c r="AN117" s="2">
        <f>[11]Jul!$R$4</f>
        <v>0</v>
      </c>
      <c r="AO117" s="2">
        <f>[11]Jul!$Q$4</f>
        <v>0</v>
      </c>
      <c r="AP117" s="2">
        <f>[11]Jul!$AY$4</f>
        <v>0</v>
      </c>
      <c r="AQ117" s="13">
        <f>[11]Jul!$AZ$4</f>
        <v>0</v>
      </c>
      <c r="AR117" s="2">
        <f>[11]Jul!$AU$4</f>
        <v>0</v>
      </c>
      <c r="AS117" s="2">
        <f>[11]Jul!$AV$4</f>
        <v>0</v>
      </c>
      <c r="AT117" s="14">
        <f>[11]Jul!$AT$4</f>
        <v>0</v>
      </c>
      <c r="AU117" s="15">
        <f t="shared" si="3"/>
        <v>11</v>
      </c>
    </row>
    <row r="118" spans="1:47" x14ac:dyDescent="0.25">
      <c r="A118" s="9" t="s">
        <v>143</v>
      </c>
      <c r="B118" s="9" t="s">
        <v>20</v>
      </c>
      <c r="C118" s="9">
        <f>[3]Jul!$E$38</f>
        <v>0</v>
      </c>
      <c r="D118" s="9">
        <f>[3]Jul!$E$14</f>
        <v>0</v>
      </c>
      <c r="E118" s="9">
        <f>[3]Jul!$E$16</f>
        <v>0</v>
      </c>
      <c r="F118" s="9">
        <f>[3]Jul!$E$15</f>
        <v>0</v>
      </c>
      <c r="G118" s="9">
        <f>[3]Jul!$E$39</f>
        <v>0</v>
      </c>
      <c r="H118" s="9">
        <f>[3]Jul!$E$18</f>
        <v>0</v>
      </c>
      <c r="I118" s="9">
        <f>[3]Jul!$E$17</f>
        <v>0</v>
      </c>
      <c r="J118" s="9">
        <f>[3]Jul!$E$52</f>
        <v>0</v>
      </c>
      <c r="K118" s="9">
        <f>[3]Jul!$E$40</f>
        <v>0</v>
      </c>
      <c r="L118" s="9">
        <f>[3]Jul!$E$19</f>
        <v>0</v>
      </c>
      <c r="M118" s="9">
        <f>[3]Jul!$E$47</f>
        <v>0</v>
      </c>
      <c r="N118" s="9">
        <f>[3]Jul!$E$41</f>
        <v>0</v>
      </c>
      <c r="O118" s="9">
        <f>[3]Jul!$E$21</f>
        <v>0</v>
      </c>
      <c r="P118" s="9">
        <f>[3]Jul!$E$22</f>
        <v>0</v>
      </c>
      <c r="Q118" s="9">
        <f>[3]Jul!$E$20</f>
        <v>0</v>
      </c>
      <c r="R118" s="9">
        <f>[3]Jul!$E$43</f>
        <v>0</v>
      </c>
      <c r="S118" s="9">
        <f>SUM([3]Jul!$E$28:$E$29)</f>
        <v>0</v>
      </c>
      <c r="T118" s="9">
        <f>[3]Jul!$E$44</f>
        <v>0</v>
      </c>
      <c r="U118" s="9">
        <f>[3]Jul!$E$45</f>
        <v>0</v>
      </c>
      <c r="V118" s="9">
        <f>[3]Jul!$E$46</f>
        <v>0</v>
      </c>
      <c r="W118" s="9">
        <f>[3]Jul!$E$31</f>
        <v>0</v>
      </c>
      <c r="X118" s="9">
        <f>[3]Jul!$E$32</f>
        <v>0</v>
      </c>
      <c r="Y118" s="9">
        <f>SUM([3]Jul!$E$33:$E$34)</f>
        <v>0</v>
      </c>
      <c r="Z118" s="9">
        <f>[3]Jul!$E$36</f>
        <v>0</v>
      </c>
      <c r="AA118" s="9">
        <f>SUM([3]Jul!$E$35,[3]Jul!$E$37)</f>
        <v>0</v>
      </c>
      <c r="AB118" s="9">
        <f>[3]Jul!$E$42</f>
        <v>0</v>
      </c>
      <c r="AC118" s="9">
        <f>[3]Jul!$E$50</f>
        <v>0</v>
      </c>
      <c r="AD118" s="9">
        <f>[3]Jul!$E$48</f>
        <v>0</v>
      </c>
      <c r="AE118" s="9">
        <f>[3]Jul!$E$49</f>
        <v>0</v>
      </c>
      <c r="AF118" s="9">
        <f>[3]Jul!$E$27</f>
        <v>0</v>
      </c>
      <c r="AG118" s="9">
        <f>[3]Jul!$E$57</f>
        <v>0</v>
      </c>
      <c r="AH118" s="9">
        <f>[3]Jul!$E$51</f>
        <v>0</v>
      </c>
      <c r="AI118" s="9">
        <f>[3]Jul!$E$53</f>
        <v>0</v>
      </c>
      <c r="AJ118" s="9">
        <f>[3]Jul!$E$23</f>
        <v>0</v>
      </c>
      <c r="AK118" s="9">
        <f>[3]Jul!$E$58</f>
        <v>0</v>
      </c>
      <c r="AL118" s="9">
        <f>[3]Jul!$E$30</f>
        <v>0</v>
      </c>
      <c r="AM118" s="9">
        <f>[3]Jul!$E$24</f>
        <v>0</v>
      </c>
      <c r="AN118" s="9">
        <f>[3]Jul!$E$26</f>
        <v>0</v>
      </c>
      <c r="AO118" s="9">
        <f>[3]Jul!$E$25</f>
        <v>0</v>
      </c>
      <c r="AP118" s="9">
        <f>[3]Jul!$E$59</f>
        <v>0</v>
      </c>
      <c r="AQ118" s="10">
        <f>[3]Jul!$E$60</f>
        <v>0</v>
      </c>
      <c r="AR118" s="9">
        <f>[3]Jul!$E$55</f>
        <v>0</v>
      </c>
      <c r="AS118" s="9">
        <f>[3]Jul!$E$56</f>
        <v>0</v>
      </c>
      <c r="AT118" s="11">
        <f>[3]Jul!$E$54</f>
        <v>0</v>
      </c>
      <c r="AU118" s="12">
        <f t="shared" si="3"/>
        <v>0</v>
      </c>
    </row>
    <row r="119" spans="1:47" x14ac:dyDescent="0.25">
      <c r="A119" s="2"/>
      <c r="B119" s="2" t="s">
        <v>21</v>
      </c>
      <c r="C119" s="2">
        <f>[3]Jul!$AK$6</f>
        <v>0</v>
      </c>
      <c r="D119" s="2">
        <f>[3]Jul!$M$6</f>
        <v>1</v>
      </c>
      <c r="E119" s="2">
        <f>[3]Jul!$O$6</f>
        <v>0</v>
      </c>
      <c r="F119" s="2">
        <f>[3]Jul!$N$6</f>
        <v>0</v>
      </c>
      <c r="G119" s="2">
        <f>[3]Jul!$AL$6</f>
        <v>0</v>
      </c>
      <c r="H119" s="2">
        <f>[3]Jul!$Q$6</f>
        <v>0</v>
      </c>
      <c r="I119" s="2">
        <f>[3]Jul!$P$6</f>
        <v>0</v>
      </c>
      <c r="J119" s="2">
        <f>[3]Jul!$AY$6</f>
        <v>0</v>
      </c>
      <c r="K119" s="2">
        <f>[3]Jul!$AM$6</f>
        <v>0</v>
      </c>
      <c r="L119" s="2">
        <f>[3]Jul!$R$6</f>
        <v>0</v>
      </c>
      <c r="M119" s="2">
        <f>[3]Jul!$AT$6</f>
        <v>0</v>
      </c>
      <c r="N119" s="2">
        <f>[3]Jul!$AN$6</f>
        <v>0</v>
      </c>
      <c r="O119" s="2">
        <f>[3]Jul!$T$6</f>
        <v>0</v>
      </c>
      <c r="P119" s="2">
        <f>[3]Jul!$U$6</f>
        <v>0</v>
      </c>
      <c r="Q119" s="2">
        <f>[3]Jul!$S$6</f>
        <v>0</v>
      </c>
      <c r="R119" s="2">
        <f>[3]Jul!$AP$6</f>
        <v>0</v>
      </c>
      <c r="S119" s="2">
        <f>SUM([3]Jul!$AA$6:$AB$6)</f>
        <v>0</v>
      </c>
      <c r="T119" s="2">
        <f>[3]Jul!$AQ$6</f>
        <v>0</v>
      </c>
      <c r="U119" s="2">
        <f>[3]Jul!$AR$6</f>
        <v>0</v>
      </c>
      <c r="V119" s="2">
        <f>[3]Jul!$AS$6</f>
        <v>0</v>
      </c>
      <c r="W119" s="2">
        <f>[3]Jul!$AD$6</f>
        <v>1</v>
      </c>
      <c r="X119" s="2">
        <f>[3]Jul!$AE$6</f>
        <v>0</v>
      </c>
      <c r="Y119" s="2">
        <f>SUM([3]Jul!$AF$6:$AG$6)</f>
        <v>0</v>
      </c>
      <c r="Z119" s="2">
        <f>[3]Jul!$AI$6</f>
        <v>0</v>
      </c>
      <c r="AA119" s="2">
        <f>SUM([3]Jul!$AH$6,[3]Jul!$AJ$6)</f>
        <v>0</v>
      </c>
      <c r="AB119" s="2">
        <f>[3]Jul!$AO$6</f>
        <v>0</v>
      </c>
      <c r="AC119" s="2">
        <f>[3]Jul!$AW$6</f>
        <v>0</v>
      </c>
      <c r="AD119" s="2">
        <f>[3]Jul!$AU$6</f>
        <v>0</v>
      </c>
      <c r="AE119" s="2">
        <f>[3]Jul!$AV$6</f>
        <v>0</v>
      </c>
      <c r="AF119" s="2">
        <f>[3]Jul!$Z$6</f>
        <v>0</v>
      </c>
      <c r="AG119" s="2">
        <f>[3]Jul!$BD$6</f>
        <v>0</v>
      </c>
      <c r="AH119" s="2">
        <f>[3]Jul!$AX$6</f>
        <v>0</v>
      </c>
      <c r="AI119" s="2">
        <f>[3]Jul!$AZ$6</f>
        <v>0</v>
      </c>
      <c r="AJ119" s="2">
        <f>[3]Jul!$V$6</f>
        <v>0</v>
      </c>
      <c r="AK119" s="2">
        <f>[3]Jul!$BE$6</f>
        <v>0</v>
      </c>
      <c r="AL119" s="2">
        <f>[3]Jul!$AC$6</f>
        <v>0</v>
      </c>
      <c r="AM119" s="2">
        <f>[3]Jul!$W$6</f>
        <v>0</v>
      </c>
      <c r="AN119" s="2">
        <f>[3]Jul!$Y$6</f>
        <v>0</v>
      </c>
      <c r="AO119" s="2">
        <f>[3]Jul!$X$6</f>
        <v>0</v>
      </c>
      <c r="AP119" s="2">
        <f>[3]Jul!$BF$6</f>
        <v>0</v>
      </c>
      <c r="AQ119" s="13">
        <f>[3]Jul!$BG$6</f>
        <v>0</v>
      </c>
      <c r="AR119" s="2">
        <f>[3]Jul!$BB$6</f>
        <v>0</v>
      </c>
      <c r="AS119" s="2">
        <f>[3]Jul!$BC$6</f>
        <v>0</v>
      </c>
      <c r="AT119" s="14">
        <f>[3]Jul!$BA$6</f>
        <v>0</v>
      </c>
      <c r="AU119" s="15">
        <f t="shared" si="3"/>
        <v>2</v>
      </c>
    </row>
    <row r="120" spans="1:47" x14ac:dyDescent="0.25">
      <c r="A120" s="9" t="s">
        <v>137</v>
      </c>
      <c r="B120" s="9" t="s">
        <v>20</v>
      </c>
      <c r="C120" s="9">
        <f>[16]Jul!$C$7</f>
        <v>0</v>
      </c>
      <c r="D120" s="9">
        <f>[16]Jul!$C$8</f>
        <v>0</v>
      </c>
      <c r="E120" s="9">
        <f>[16]Jul!$C$9</f>
        <v>0</v>
      </c>
      <c r="F120" s="9">
        <f>[16]Jul!$C$10</f>
        <v>0</v>
      </c>
      <c r="G120" s="9">
        <f>[16]Jul!$C$11</f>
        <v>0</v>
      </c>
      <c r="H120" s="9">
        <f>[16]Jul!$C$12</f>
        <v>0</v>
      </c>
      <c r="I120" s="9">
        <f>[16]Jul!$C$13</f>
        <v>0</v>
      </c>
      <c r="J120" s="9">
        <f>[16]Jul!$C$14</f>
        <v>0</v>
      </c>
      <c r="K120" s="9">
        <f>[16]Jul!$C$15</f>
        <v>0</v>
      </c>
      <c r="L120" s="9">
        <f>[16]Jul!$C$16</f>
        <v>0</v>
      </c>
      <c r="M120" s="9">
        <f>[16]Jul!$C$17</f>
        <v>0</v>
      </c>
      <c r="N120" s="9">
        <f>[16]Jul!$C$18</f>
        <v>0</v>
      </c>
      <c r="O120" s="9">
        <f>[16]Jul!$C$19</f>
        <v>0</v>
      </c>
      <c r="P120" s="9">
        <f>[16]Jul!$C$20</f>
        <v>0</v>
      </c>
      <c r="Q120" s="9">
        <f>[16]Jul!$C$21</f>
        <v>0</v>
      </c>
      <c r="R120" s="9">
        <f>[16]Jul!$C$22</f>
        <v>0</v>
      </c>
      <c r="S120" s="9">
        <f>[16]Jul!$C$23</f>
        <v>0</v>
      </c>
      <c r="T120" s="9">
        <f>[16]Jul!$C$24</f>
        <v>0</v>
      </c>
      <c r="U120" s="9">
        <f>[16]Jul!$C$25</f>
        <v>0</v>
      </c>
      <c r="V120" s="9">
        <f>[16]Jul!$C$26</f>
        <v>0</v>
      </c>
      <c r="W120" s="9">
        <f>[16]Jul!$C$27</f>
        <v>0</v>
      </c>
      <c r="X120" s="9">
        <f>[16]Jul!$C$28</f>
        <v>0</v>
      </c>
      <c r="Y120" s="9">
        <f>[16]Jul!$C$29</f>
        <v>0</v>
      </c>
      <c r="Z120" s="9">
        <f>[16]Jul!$C$30</f>
        <v>0</v>
      </c>
      <c r="AA120" s="9">
        <f>[16]Jul!$C$31</f>
        <v>0</v>
      </c>
      <c r="AB120" s="9">
        <f>[16]Jul!$C$32</f>
        <v>0</v>
      </c>
      <c r="AC120" s="9">
        <f>[16]Jul!$C$33</f>
        <v>0</v>
      </c>
      <c r="AD120" s="9">
        <f>[16]Jul!$C$34</f>
        <v>0</v>
      </c>
      <c r="AE120" s="9">
        <f>[16]Jul!$C$35</f>
        <v>0</v>
      </c>
      <c r="AF120" s="9">
        <f>[16]Jul!$C$36</f>
        <v>0</v>
      </c>
      <c r="AG120" s="9">
        <f>[16]Jul!$C$37</f>
        <v>0</v>
      </c>
      <c r="AH120" s="9">
        <f>[16]Jul!$C$38</f>
        <v>0</v>
      </c>
      <c r="AI120" s="9">
        <f>[16]Jul!$C$39</f>
        <v>0</v>
      </c>
      <c r="AJ120" s="9">
        <f>[16]Jul!$C$40</f>
        <v>0</v>
      </c>
      <c r="AK120" s="9">
        <f>[16]Jul!$C$41</f>
        <v>0</v>
      </c>
      <c r="AL120" s="9">
        <f>[16]Jul!$C$42</f>
        <v>0</v>
      </c>
      <c r="AM120" s="9">
        <f>[16]Jul!$C$43</f>
        <v>0</v>
      </c>
      <c r="AN120" s="9">
        <f>[16]Jul!$C$44</f>
        <v>0</v>
      </c>
      <c r="AO120" s="9">
        <f>[16]Jul!$C$45</f>
        <v>0</v>
      </c>
      <c r="AP120" s="9">
        <f>[16]Jul!$C$46</f>
        <v>0</v>
      </c>
      <c r="AQ120" s="10">
        <f>[16]Jul!$C$47</f>
        <v>0</v>
      </c>
      <c r="AR120" s="9">
        <f>[16]Jul!$C$48</f>
        <v>0</v>
      </c>
      <c r="AS120" s="9">
        <f>[16]Jul!$C$49</f>
        <v>0</v>
      </c>
      <c r="AT120" s="11">
        <f>[16]Jul!$C$50</f>
        <v>0</v>
      </c>
      <c r="AU120" s="12">
        <f t="shared" si="3"/>
        <v>0</v>
      </c>
    </row>
    <row r="121" spans="1:47" x14ac:dyDescent="0.25">
      <c r="A121" s="2"/>
      <c r="B121" s="2" t="s">
        <v>21</v>
      </c>
      <c r="C121" s="2">
        <f>[16]Jul!$D$7</f>
        <v>0</v>
      </c>
      <c r="D121" s="2">
        <f>[16]Jul!$D$8</f>
        <v>0</v>
      </c>
      <c r="E121" s="2">
        <f>[16]Jul!$D$9</f>
        <v>0</v>
      </c>
      <c r="F121" s="2">
        <f>[16]Jul!$D$10</f>
        <v>0</v>
      </c>
      <c r="G121" s="2">
        <f>[16]Jul!$D$11</f>
        <v>0</v>
      </c>
      <c r="H121" s="2">
        <f>[16]Jul!$D$12</f>
        <v>0</v>
      </c>
      <c r="I121" s="2">
        <f>[16]Jul!$D$13</f>
        <v>0</v>
      </c>
      <c r="J121" s="2">
        <f>[16]Jul!$D$14</f>
        <v>0</v>
      </c>
      <c r="K121" s="2">
        <f>[16]Jul!$D$15</f>
        <v>0</v>
      </c>
      <c r="L121" s="2">
        <f>[16]Jul!$D$16</f>
        <v>0</v>
      </c>
      <c r="M121" s="2">
        <f>[16]Jul!$D$17</f>
        <v>0</v>
      </c>
      <c r="N121" s="2">
        <f>[16]Jul!$D$18</f>
        <v>0</v>
      </c>
      <c r="O121" s="2">
        <f>[16]Jul!$D$19</f>
        <v>0</v>
      </c>
      <c r="P121" s="2">
        <f>[16]Jul!$D$20</f>
        <v>0</v>
      </c>
      <c r="Q121" s="2">
        <f>[16]Jul!$D$21</f>
        <v>0</v>
      </c>
      <c r="R121" s="2">
        <f>[16]Jul!$D$22</f>
        <v>0</v>
      </c>
      <c r="S121" s="2">
        <f>[16]Jul!$D$23</f>
        <v>0</v>
      </c>
      <c r="T121" s="2">
        <f>[16]Jul!$D$24</f>
        <v>0</v>
      </c>
      <c r="U121" s="2">
        <f>[16]Jul!$D$25</f>
        <v>0</v>
      </c>
      <c r="V121" s="2">
        <f>[16]Jul!$D$26</f>
        <v>0</v>
      </c>
      <c r="W121" s="2">
        <f>[16]Jul!$D$27</f>
        <v>0</v>
      </c>
      <c r="X121" s="2">
        <f>[16]Jul!$D$28</f>
        <v>0</v>
      </c>
      <c r="Y121" s="2">
        <f>[16]Jul!$D$29</f>
        <v>0</v>
      </c>
      <c r="Z121" s="2">
        <f>[16]Jul!$D$30</f>
        <v>0</v>
      </c>
      <c r="AA121" s="2">
        <f>[16]Jul!$D$31</f>
        <v>0</v>
      </c>
      <c r="AB121" s="2">
        <f>[16]Jul!$D$32</f>
        <v>0</v>
      </c>
      <c r="AC121" s="2">
        <f>[16]Jul!$D$33</f>
        <v>0</v>
      </c>
      <c r="AD121" s="2">
        <f>[16]Jul!$D$34</f>
        <v>0</v>
      </c>
      <c r="AE121" s="2">
        <f>[16]Jul!$D$35</f>
        <v>0</v>
      </c>
      <c r="AF121" s="2">
        <f>[16]Jul!$D$36</f>
        <v>0</v>
      </c>
      <c r="AG121" s="2">
        <f>[16]Jul!$D$37</f>
        <v>0</v>
      </c>
      <c r="AH121" s="2">
        <f>[16]Jul!$D$38</f>
        <v>0</v>
      </c>
      <c r="AI121" s="2">
        <f>[16]Jul!$D$39</f>
        <v>0</v>
      </c>
      <c r="AJ121" s="2">
        <f>[16]Jul!$D$40</f>
        <v>0</v>
      </c>
      <c r="AK121" s="2">
        <f>[16]Jul!$D$41</f>
        <v>0</v>
      </c>
      <c r="AL121" s="2">
        <f>[16]Jul!$D$42</f>
        <v>0</v>
      </c>
      <c r="AM121" s="2">
        <f>[16]Jul!$D$43</f>
        <v>0</v>
      </c>
      <c r="AN121" s="2">
        <f>[16]Jul!$D$44</f>
        <v>0</v>
      </c>
      <c r="AO121" s="2">
        <f>[16]Jul!$D$45</f>
        <v>0</v>
      </c>
      <c r="AP121" s="2">
        <f>[16]Jul!$D$46</f>
        <v>0</v>
      </c>
      <c r="AQ121" s="13">
        <f>[16]Jul!$D$47</f>
        <v>0</v>
      </c>
      <c r="AR121" s="2">
        <f>[16]Jul!$D$48</f>
        <v>0</v>
      </c>
      <c r="AS121" s="2">
        <f>[16]Jul!$D$49</f>
        <v>0</v>
      </c>
      <c r="AT121" s="14">
        <f>[16]Jul!$D$50</f>
        <v>0</v>
      </c>
      <c r="AU121" s="15">
        <f t="shared" si="3"/>
        <v>0</v>
      </c>
    </row>
    <row r="122" spans="1:47" x14ac:dyDescent="0.25">
      <c r="A122" s="9" t="s">
        <v>161</v>
      </c>
      <c r="B122" s="9" t="s">
        <v>20</v>
      </c>
      <c r="C122" s="9">
        <f>[5]Jul!$C$31</f>
        <v>1</v>
      </c>
      <c r="D122" s="9">
        <f>[5]Jul!$C$7</f>
        <v>46</v>
      </c>
      <c r="E122" s="9">
        <f>[5]Jul!$C$9</f>
        <v>4</v>
      </c>
      <c r="F122" s="9">
        <f>[5]Jul!$C$8</f>
        <v>8</v>
      </c>
      <c r="G122" s="9">
        <f>[5]Jul!$C$32</f>
        <v>0</v>
      </c>
      <c r="H122" s="9">
        <f>[5]Jul!$C$11</f>
        <v>9</v>
      </c>
      <c r="I122" s="9">
        <f>[5]Jul!$C$10</f>
        <v>0</v>
      </c>
      <c r="J122" s="9">
        <f>[5]Jul!$C$45</f>
        <v>0</v>
      </c>
      <c r="K122" s="9">
        <f>[5]Jul!$C$33</f>
        <v>1</v>
      </c>
      <c r="L122" s="9">
        <f>[5]Jul!$C$12</f>
        <v>0</v>
      </c>
      <c r="M122" s="9">
        <f>[5]Jul!$C$40</f>
        <v>1</v>
      </c>
      <c r="N122" s="9">
        <f>[5]Jul!$C$34</f>
        <v>0</v>
      </c>
      <c r="O122" s="9">
        <f>[5]Jul!$C$14</f>
        <v>0</v>
      </c>
      <c r="P122" s="9">
        <f>[5]Jul!$C$15</f>
        <v>0</v>
      </c>
      <c r="Q122" s="9">
        <f>[5]Jul!$C$13</f>
        <v>0</v>
      </c>
      <c r="R122" s="9">
        <f>[5]Jul!$C$36</f>
        <v>0</v>
      </c>
      <c r="S122" s="9">
        <f>SUM([5]Jul!$C$21:$C$22)</f>
        <v>0</v>
      </c>
      <c r="T122" s="9">
        <f>[5]Jul!$C$37</f>
        <v>0</v>
      </c>
      <c r="U122" s="9">
        <f>[5]Jul!$C$38</f>
        <v>0</v>
      </c>
      <c r="V122" s="9">
        <f>[5]Jul!$C$39</f>
        <v>0</v>
      </c>
      <c r="W122" s="9">
        <f>[5]Jul!$C$24</f>
        <v>50</v>
      </c>
      <c r="X122" s="9">
        <f>[5]Jul!$C$25</f>
        <v>0</v>
      </c>
      <c r="Y122" s="9">
        <f>SUM([5]Jul!$C$26:$C$27)</f>
        <v>25</v>
      </c>
      <c r="Z122" s="9">
        <f>[5]Jul!$C$29</f>
        <v>5</v>
      </c>
      <c r="AA122" s="9">
        <f>SUM([5]Jul!$C$28,[5]Jul!$C$30)</f>
        <v>7</v>
      </c>
      <c r="AB122" s="9">
        <f>[5]Jul!$C$35</f>
        <v>9</v>
      </c>
      <c r="AC122" s="9">
        <f>[5]Jul!$C$43</f>
        <v>0</v>
      </c>
      <c r="AD122" s="9">
        <f>[5]Jul!$C$41</f>
        <v>0</v>
      </c>
      <c r="AE122" s="9">
        <f>[5]Jul!$C$42</f>
        <v>0</v>
      </c>
      <c r="AF122" s="9">
        <f>[5]Jul!$C$20</f>
        <v>25</v>
      </c>
      <c r="AG122" s="9">
        <f>[5]Jul!$C$50</f>
        <v>2</v>
      </c>
      <c r="AH122" s="9">
        <f>[5]Jul!$C$44</f>
        <v>0</v>
      </c>
      <c r="AI122" s="9">
        <f>[5]Jul!$C$46</f>
        <v>0</v>
      </c>
      <c r="AJ122" s="9">
        <f>[5]Jul!$C$16</f>
        <v>11</v>
      </c>
      <c r="AK122" s="9">
        <f>[5]Jul!$C$51</f>
        <v>2</v>
      </c>
      <c r="AL122" s="9">
        <f>[5]Jul!$C$23</f>
        <v>0</v>
      </c>
      <c r="AM122" s="9">
        <f>[5]Jul!$C$17</f>
        <v>0</v>
      </c>
      <c r="AN122" s="9">
        <f>[5]Jul!$C$19</f>
        <v>0</v>
      </c>
      <c r="AO122" s="9">
        <f>[5]Jul!$C$18</f>
        <v>0</v>
      </c>
      <c r="AP122" s="9">
        <f>[5]Jul!$C$52</f>
        <v>4</v>
      </c>
      <c r="AQ122" s="10">
        <f>[5]Jul!$C$53</f>
        <v>11</v>
      </c>
      <c r="AR122" s="9">
        <f>[5]Jul!$C$48</f>
        <v>0</v>
      </c>
      <c r="AS122" s="9">
        <f>[5]Jul!$C$49</f>
        <v>2</v>
      </c>
      <c r="AT122" s="11">
        <f>[5]Jul!$C$47</f>
        <v>0</v>
      </c>
      <c r="AU122" s="12">
        <f t="shared" si="3"/>
        <v>223</v>
      </c>
    </row>
    <row r="123" spans="1:47" x14ac:dyDescent="0.25">
      <c r="A123" s="18"/>
      <c r="B123" s="18" t="s">
        <v>21</v>
      </c>
      <c r="C123" s="2">
        <f>[5]Jul!$AC$5</f>
        <v>0</v>
      </c>
      <c r="D123" s="2">
        <f>[5]Jul!$E$5</f>
        <v>37</v>
      </c>
      <c r="E123" s="2">
        <f>[5]Jul!$G$5</f>
        <v>2</v>
      </c>
      <c r="F123" s="2">
        <f>[5]Jul!$F$5</f>
        <v>29</v>
      </c>
      <c r="G123" s="2">
        <f>[5]Jul!$AD$5</f>
        <v>0</v>
      </c>
      <c r="H123" s="2">
        <f>[5]Jul!$I$5</f>
        <v>40</v>
      </c>
      <c r="I123" s="2">
        <f>[5]Jul!$H$5</f>
        <v>0</v>
      </c>
      <c r="J123" s="2">
        <f>[5]Jul!$AQ$5</f>
        <v>0</v>
      </c>
      <c r="K123" s="2">
        <f>[5]Jul!$AE$5</f>
        <v>0</v>
      </c>
      <c r="L123" s="2">
        <f>[5]Jul!$J$5</f>
        <v>1</v>
      </c>
      <c r="M123" s="2">
        <f>[5]Jul!$AL$5</f>
        <v>1</v>
      </c>
      <c r="N123" s="2">
        <f>[5]Jul!$AF$5</f>
        <v>0</v>
      </c>
      <c r="O123" s="2">
        <f>[5]Jul!$L$5</f>
        <v>0</v>
      </c>
      <c r="P123" s="2">
        <f>[5]Jul!$M$5</f>
        <v>0</v>
      </c>
      <c r="Q123" s="2">
        <f>[5]Jul!$K$5</f>
        <v>0</v>
      </c>
      <c r="R123" s="2">
        <f>[5]Jul!$AH$5</f>
        <v>0</v>
      </c>
      <c r="S123" s="2">
        <f>SUM([5]Jul!$S$5:$T$5)</f>
        <v>1</v>
      </c>
      <c r="T123" s="2">
        <f>[5]Jul!$AI$5</f>
        <v>0</v>
      </c>
      <c r="U123" s="2">
        <f>[5]Jul!$AJ$5</f>
        <v>0</v>
      </c>
      <c r="V123" s="2">
        <f>[5]Jul!$AK$5</f>
        <v>0</v>
      </c>
      <c r="W123" s="2">
        <f>[5]Jul!$V$5</f>
        <v>169</v>
      </c>
      <c r="X123" s="2">
        <f>[5]Jul!$W$5</f>
        <v>0</v>
      </c>
      <c r="Y123" s="2">
        <f>SUM([5]Jul!$X$5:$Y$5)</f>
        <v>13</v>
      </c>
      <c r="Z123" s="2">
        <f>[5]Jul!$AA$5</f>
        <v>0</v>
      </c>
      <c r="AA123" s="2">
        <f>SUM([5]Jul!$Z$5,[5]Jul!$AB$5)</f>
        <v>2</v>
      </c>
      <c r="AB123" s="2">
        <f>[5]Jul!$AG$5</f>
        <v>4</v>
      </c>
      <c r="AC123" s="2">
        <f>[5]Jul!$AO$5</f>
        <v>0</v>
      </c>
      <c r="AD123" s="2">
        <f>[5]Jul!$AM$5</f>
        <v>0</v>
      </c>
      <c r="AE123" s="2">
        <f>[5]Jul!$AN$5</f>
        <v>0</v>
      </c>
      <c r="AF123" s="2">
        <f>[5]Jul!$R$5</f>
        <v>38</v>
      </c>
      <c r="AG123" s="2">
        <f>[5]Jul!$AV$5</f>
        <v>1</v>
      </c>
      <c r="AH123" s="2">
        <f>[5]Jul!$AP$5</f>
        <v>0</v>
      </c>
      <c r="AI123" s="2">
        <f>[5]Jul!$AR$5</f>
        <v>0</v>
      </c>
      <c r="AJ123" s="2">
        <f>[5]Jul!$N$5</f>
        <v>1</v>
      </c>
      <c r="AK123" s="2">
        <f>[5]Jul!$AW$5</f>
        <v>0</v>
      </c>
      <c r="AL123" s="2">
        <f>[5]Jul!$U$5</f>
        <v>0</v>
      </c>
      <c r="AM123" s="2">
        <f>[5]Jul!$O$5</f>
        <v>0</v>
      </c>
      <c r="AN123" s="2">
        <f>[5]Jul!$Q$5</f>
        <v>0</v>
      </c>
      <c r="AO123" s="2">
        <f>[5]Jul!$P$5</f>
        <v>0</v>
      </c>
      <c r="AP123" s="2">
        <f>[5]Jul!$AX$5</f>
        <v>0</v>
      </c>
      <c r="AQ123" s="13">
        <f>[5]Jul!$AY$5</f>
        <v>0</v>
      </c>
      <c r="AR123" s="2">
        <f>[5]Jul!$AT$5</f>
        <v>0</v>
      </c>
      <c r="AS123" s="2">
        <f>[5]Jul!$AU$5</f>
        <v>0</v>
      </c>
      <c r="AT123" s="14">
        <f>[5]Jul!$AS$5</f>
        <v>0</v>
      </c>
      <c r="AU123" s="15">
        <f t="shared" si="3"/>
        <v>339</v>
      </c>
    </row>
    <row r="124" spans="1:47" s="16" customFormat="1" x14ac:dyDescent="0.25">
      <c r="A124" s="9" t="s">
        <v>162</v>
      </c>
      <c r="B124" s="9" t="s">
        <v>20</v>
      </c>
      <c r="C124" s="9">
        <f>[9]Jul!$B$33</f>
        <v>0</v>
      </c>
      <c r="D124" s="9">
        <f>[9]Jul!$B$9</f>
        <v>0</v>
      </c>
      <c r="E124" s="9">
        <f>[9]Jul!$B$11</f>
        <v>0</v>
      </c>
      <c r="F124" s="9">
        <f>[9]Jul!$B$10</f>
        <v>0</v>
      </c>
      <c r="G124" s="9">
        <f>[9]Jul!$B$34</f>
        <v>0</v>
      </c>
      <c r="H124" s="9">
        <f>[9]Jul!$B$13</f>
        <v>0</v>
      </c>
      <c r="I124" s="9">
        <f>[9]Jul!$B$12</f>
        <v>0</v>
      </c>
      <c r="J124" s="9">
        <f>[9]Jul!$B$47</f>
        <v>0</v>
      </c>
      <c r="K124" s="9">
        <f>[9]Jul!$B$35</f>
        <v>0</v>
      </c>
      <c r="L124" s="9">
        <f>[9]Jul!$B$14</f>
        <v>0</v>
      </c>
      <c r="M124" s="9">
        <f>[9]Jul!$B$42</f>
        <v>0</v>
      </c>
      <c r="N124" s="9">
        <f>[9]Jul!$B$36</f>
        <v>0</v>
      </c>
      <c r="O124" s="9">
        <f>[9]Jul!$B$16</f>
        <v>0</v>
      </c>
      <c r="P124" s="9">
        <f>[9]Jul!$B$17</f>
        <v>0</v>
      </c>
      <c r="Q124" s="9">
        <f>[9]Jul!$B$15</f>
        <v>0</v>
      </c>
      <c r="R124" s="9">
        <f>[9]Jul!$B$38</f>
        <v>0</v>
      </c>
      <c r="S124" s="9">
        <f>SUM([9]Jul!$B$23:$B$24)</f>
        <v>0</v>
      </c>
      <c r="T124" s="9">
        <f>[9]Jul!$B$39</f>
        <v>0</v>
      </c>
      <c r="U124" s="9">
        <f>[9]Jul!$B$40</f>
        <v>0</v>
      </c>
      <c r="V124" s="9">
        <f>[9]Jul!$B$41</f>
        <v>0</v>
      </c>
      <c r="W124" s="9">
        <f>[9]Jul!$B$26</f>
        <v>0</v>
      </c>
      <c r="X124" s="9">
        <f>[9]Jul!$B$27</f>
        <v>0</v>
      </c>
      <c r="Y124" s="9">
        <f>SUM([9]Jul!$B$28:$B$29)</f>
        <v>0</v>
      </c>
      <c r="Z124" s="9">
        <f>[9]Jul!$B$31</f>
        <v>0</v>
      </c>
      <c r="AA124" s="9">
        <f>SUM([9]Jul!$B$30,[9]Jul!$B$32)</f>
        <v>0</v>
      </c>
      <c r="AB124" s="9">
        <f>[9]Jul!$B$37</f>
        <v>0</v>
      </c>
      <c r="AC124" s="9">
        <f>[9]Jul!$B$45</f>
        <v>0</v>
      </c>
      <c r="AD124" s="9">
        <f>[9]Jul!$B$43</f>
        <v>0</v>
      </c>
      <c r="AE124" s="9">
        <f>[9]Jul!$B$44</f>
        <v>0</v>
      </c>
      <c r="AF124" s="9">
        <f>[9]Jul!$B$22</f>
        <v>0</v>
      </c>
      <c r="AG124" s="9">
        <f>[9]Jul!$B$52</f>
        <v>0</v>
      </c>
      <c r="AH124" s="9">
        <f>[9]Jul!$B$46</f>
        <v>0</v>
      </c>
      <c r="AI124" s="9">
        <f>[9]Jul!$B$48</f>
        <v>0</v>
      </c>
      <c r="AJ124" s="9">
        <f>[9]Jul!$B$18</f>
        <v>0</v>
      </c>
      <c r="AK124" s="9">
        <f>[9]Jul!$B$53</f>
        <v>0</v>
      </c>
      <c r="AL124" s="9">
        <f>[9]Jul!$B$25</f>
        <v>0</v>
      </c>
      <c r="AM124" s="9">
        <f>[9]Jul!$B$19</f>
        <v>0</v>
      </c>
      <c r="AN124" s="9">
        <f>[9]Jul!$B$21</f>
        <v>0</v>
      </c>
      <c r="AO124" s="9">
        <f>[9]Jul!$B$20</f>
        <v>0</v>
      </c>
      <c r="AP124" s="9">
        <f>[9]Jul!$B$54</f>
        <v>0</v>
      </c>
      <c r="AQ124" s="10">
        <f>[9]Jul!$B$55</f>
        <v>0</v>
      </c>
      <c r="AR124" s="9">
        <f>[9]Jul!$B$50</f>
        <v>0</v>
      </c>
      <c r="AS124" s="9">
        <f>[9]Jul!$B$51</f>
        <v>0</v>
      </c>
      <c r="AT124" s="11">
        <f>[9]Jul!$B$49</f>
        <v>0</v>
      </c>
      <c r="AU124" s="12">
        <f t="shared" si="3"/>
        <v>0</v>
      </c>
    </row>
    <row r="125" spans="1:47" s="16" customFormat="1" x14ac:dyDescent="0.25">
      <c r="A125" s="2"/>
      <c r="B125" s="2" t="s">
        <v>21</v>
      </c>
      <c r="C125" s="2">
        <f>[9]Jul!$AF$3</f>
        <v>0</v>
      </c>
      <c r="D125" s="2">
        <f>[9]Jul!$H$3</f>
        <v>1</v>
      </c>
      <c r="E125" s="2">
        <f>[9]Jul!$J$3</f>
        <v>0</v>
      </c>
      <c r="F125" s="2">
        <f>[9]Jul!$I$3</f>
        <v>0</v>
      </c>
      <c r="G125" s="2">
        <f>[9]Jul!$AG$3</f>
        <v>0</v>
      </c>
      <c r="H125" s="2">
        <f>[9]Jul!$L$3</f>
        <v>1</v>
      </c>
      <c r="I125" s="2">
        <f>[9]Jul!$K$3</f>
        <v>0</v>
      </c>
      <c r="J125" s="2">
        <f>[9]Jul!$AT$3</f>
        <v>0</v>
      </c>
      <c r="K125" s="2">
        <f>[9]Jul!$AH$3</f>
        <v>0</v>
      </c>
      <c r="L125" s="2">
        <f>[9]Jul!$M$3</f>
        <v>0</v>
      </c>
      <c r="M125" s="2">
        <f>[9]Jul!$AO$3</f>
        <v>0</v>
      </c>
      <c r="N125" s="2">
        <f>[9]Jul!$AI$3</f>
        <v>0</v>
      </c>
      <c r="O125" s="2">
        <f>[9]Jul!$O$3</f>
        <v>0</v>
      </c>
      <c r="P125" s="2">
        <f>[9]Jul!$P$3</f>
        <v>0</v>
      </c>
      <c r="Q125" s="2">
        <f>[9]Jul!$N$3</f>
        <v>0</v>
      </c>
      <c r="R125" s="2">
        <f>[9]Jul!$AK$3</f>
        <v>0</v>
      </c>
      <c r="S125" s="2">
        <f>SUM([9]Jul!$V$3:$W$3)</f>
        <v>0</v>
      </c>
      <c r="T125" s="2">
        <f>[9]Jul!$AL$3</f>
        <v>0</v>
      </c>
      <c r="U125" s="2">
        <f>[9]Jul!$AM$3</f>
        <v>0</v>
      </c>
      <c r="V125" s="2">
        <f>[9]Jul!$AN$3</f>
        <v>0</v>
      </c>
      <c r="W125" s="2">
        <f>[9]Jul!$Y$3</f>
        <v>2</v>
      </c>
      <c r="X125" s="2">
        <f>[9]Jul!$Z$3</f>
        <v>0</v>
      </c>
      <c r="Y125" s="2">
        <f>SUM([9]Jul!$AA$3:$AB$3)</f>
        <v>0</v>
      </c>
      <c r="Z125" s="2">
        <f>[9]Jul!$AD$3</f>
        <v>0</v>
      </c>
      <c r="AA125" s="2">
        <f>SUM([9]Jul!$AC$3,[9]Jul!$AE$3)</f>
        <v>0</v>
      </c>
      <c r="AB125" s="2">
        <f>[9]Jul!$AJ$3</f>
        <v>0</v>
      </c>
      <c r="AC125" s="2">
        <f>[9]Jul!$AR$3</f>
        <v>0</v>
      </c>
      <c r="AD125" s="2">
        <f>[9]Jul!$AP$3</f>
        <v>0</v>
      </c>
      <c r="AE125" s="2">
        <f>[9]Jul!$AQ$3</f>
        <v>0</v>
      </c>
      <c r="AF125" s="2">
        <f>[9]Jul!$U$3</f>
        <v>1</v>
      </c>
      <c r="AG125" s="2">
        <f>[9]Jul!$AY$3</f>
        <v>0</v>
      </c>
      <c r="AH125" s="2">
        <f>[9]Jul!$AS$3</f>
        <v>0</v>
      </c>
      <c r="AI125" s="2">
        <f>[9]Jul!$AU$3</f>
        <v>0</v>
      </c>
      <c r="AJ125" s="2">
        <f>[9]Jul!$Q$3</f>
        <v>0</v>
      </c>
      <c r="AK125" s="2">
        <f>[9]Jul!$AZ$3</f>
        <v>0</v>
      </c>
      <c r="AL125" s="2">
        <f>[9]Jul!$X$3</f>
        <v>0</v>
      </c>
      <c r="AM125" s="2">
        <f>[9]Jul!$R$3</f>
        <v>0</v>
      </c>
      <c r="AN125" s="2">
        <f>[9]Jul!$T$3</f>
        <v>0</v>
      </c>
      <c r="AO125" s="2">
        <f>[9]Jul!$S$3</f>
        <v>0</v>
      </c>
      <c r="AP125" s="2">
        <f>[9]Jul!$BA$3</f>
        <v>0</v>
      </c>
      <c r="AQ125" s="13">
        <f>[9]Jul!$BB$3</f>
        <v>0</v>
      </c>
      <c r="AR125" s="2">
        <f>[9]Jul!$AW$3</f>
        <v>0</v>
      </c>
      <c r="AS125" s="2">
        <f>[9]Jul!$AX$3</f>
        <v>0</v>
      </c>
      <c r="AT125" s="14">
        <f>[9]Jul!$AV$3</f>
        <v>0</v>
      </c>
      <c r="AU125" s="15">
        <f t="shared" si="3"/>
        <v>5</v>
      </c>
    </row>
    <row r="126" spans="1:47" x14ac:dyDescent="0.25">
      <c r="A126" s="19" t="s">
        <v>101</v>
      </c>
      <c r="B126" s="19" t="s">
        <v>20</v>
      </c>
      <c r="C126" s="9">
        <f>[10]Jul!$E$8</f>
        <v>0</v>
      </c>
      <c r="D126" s="9">
        <f>[10]Jul!$E$9</f>
        <v>0</v>
      </c>
      <c r="E126" s="9">
        <f>[10]Jul!$E$10</f>
        <v>0</v>
      </c>
      <c r="F126" s="9">
        <f>[10]Jul!$E$11</f>
        <v>0</v>
      </c>
      <c r="G126" s="9">
        <f>[10]Jul!$E$12</f>
        <v>0</v>
      </c>
      <c r="H126" s="9">
        <f>[10]Jul!$E$13</f>
        <v>0</v>
      </c>
      <c r="I126" s="9">
        <f>[10]Jul!$E$14</f>
        <v>0</v>
      </c>
      <c r="J126" s="9">
        <f>[10]Jul!$E$15</f>
        <v>0</v>
      </c>
      <c r="K126" s="9">
        <f>[10]Jul!$E$16</f>
        <v>0</v>
      </c>
      <c r="L126" s="9">
        <f>[10]Jul!$E$17</f>
        <v>0</v>
      </c>
      <c r="M126" s="9">
        <f>[10]Jul!$E$18</f>
        <v>0</v>
      </c>
      <c r="N126" s="9">
        <f>[10]Jul!$E$19</f>
        <v>0</v>
      </c>
      <c r="O126" s="9">
        <f>[10]Jul!$E$20</f>
        <v>0</v>
      </c>
      <c r="P126" s="9">
        <f>[10]Jul!$E$21</f>
        <v>0</v>
      </c>
      <c r="Q126" s="9">
        <f>[10]Jul!$E$22</f>
        <v>0</v>
      </c>
      <c r="R126" s="9">
        <f>[10]Jul!$E$23</f>
        <v>0</v>
      </c>
      <c r="S126" s="9">
        <f>[10]Jul!$E$24</f>
        <v>0</v>
      </c>
      <c r="T126" s="9">
        <f>[10]Jul!$E$25</f>
        <v>0</v>
      </c>
      <c r="U126" s="9">
        <f>[10]Jul!$E$26</f>
        <v>0</v>
      </c>
      <c r="V126" s="9">
        <f>[10]Jul!$E$27</f>
        <v>0</v>
      </c>
      <c r="W126" s="9">
        <f>[10]Jul!$E$28</f>
        <v>0</v>
      </c>
      <c r="X126" s="9">
        <f>[10]Jul!$E$29</f>
        <v>0</v>
      </c>
      <c r="Y126" s="9">
        <f>[10]Jul!$E$30</f>
        <v>0</v>
      </c>
      <c r="Z126" s="9">
        <f>[10]Jul!$E$31</f>
        <v>0</v>
      </c>
      <c r="AA126" s="9">
        <f>[10]Jul!$E$32</f>
        <v>0</v>
      </c>
      <c r="AB126" s="9">
        <f>[10]Jul!$E$33</f>
        <v>0</v>
      </c>
      <c r="AC126" s="9">
        <f>[10]Jul!$E$34</f>
        <v>0</v>
      </c>
      <c r="AD126" s="9">
        <f>[10]Jul!$E$35</f>
        <v>0</v>
      </c>
      <c r="AE126" s="9">
        <f>[10]Jul!$E$36</f>
        <v>0</v>
      </c>
      <c r="AF126" s="9">
        <f>[10]Jul!$E$37</f>
        <v>1</v>
      </c>
      <c r="AG126" s="9">
        <f>[10]Jul!$E$38</f>
        <v>0</v>
      </c>
      <c r="AH126" s="9">
        <f>[10]Jul!$E$39</f>
        <v>0</v>
      </c>
      <c r="AI126" s="9">
        <f>[10]Jul!$E$40</f>
        <v>0</v>
      </c>
      <c r="AJ126" s="9">
        <f>[10]Jul!$E$41</f>
        <v>0</v>
      </c>
      <c r="AK126" s="9">
        <f>[10]Jul!$E$42</f>
        <v>0</v>
      </c>
      <c r="AL126" s="9">
        <f>[10]Jul!$E$43</f>
        <v>0</v>
      </c>
      <c r="AM126" s="9">
        <f>[10]Jul!$E$44</f>
        <v>0</v>
      </c>
      <c r="AN126" s="9">
        <f>[10]Jul!$E$45</f>
        <v>0</v>
      </c>
      <c r="AO126" s="9">
        <f>[10]Jul!$E$46</f>
        <v>0</v>
      </c>
      <c r="AP126" s="9">
        <f>[10]Jul!$E$47</f>
        <v>0</v>
      </c>
      <c r="AQ126" s="10">
        <f>[10]Jul!$E$48</f>
        <v>0</v>
      </c>
      <c r="AR126" s="9">
        <f>[10]Jul!$E$49</f>
        <v>0</v>
      </c>
      <c r="AS126" s="9">
        <f>[10]Jul!$E$50</f>
        <v>0</v>
      </c>
      <c r="AT126" s="11">
        <f>[10]Jul!$E$51</f>
        <v>0</v>
      </c>
      <c r="AU126" s="12">
        <f t="shared" si="3"/>
        <v>1</v>
      </c>
    </row>
    <row r="127" spans="1:47" x14ac:dyDescent="0.25">
      <c r="A127" s="2"/>
      <c r="B127" s="2" t="s">
        <v>21</v>
      </c>
      <c r="C127" s="2">
        <f>[10]Jul!$G$6</f>
        <v>0</v>
      </c>
      <c r="D127" s="2">
        <f>[10]Jul!$H$6</f>
        <v>0</v>
      </c>
      <c r="E127" s="2">
        <f>[10]Jul!$I$6</f>
        <v>0</v>
      </c>
      <c r="F127" s="2">
        <f>[10]Jul!$J$6</f>
        <v>0</v>
      </c>
      <c r="G127" s="2">
        <f>[10]Jul!$K$6</f>
        <v>0</v>
      </c>
      <c r="H127" s="2">
        <f>[10]Jul!$L$6</f>
        <v>0</v>
      </c>
      <c r="I127" s="2">
        <f>[10]Jul!$M$6</f>
        <v>0</v>
      </c>
      <c r="J127" s="2">
        <f>[10]Jul!$N$6</f>
        <v>0</v>
      </c>
      <c r="K127" s="2">
        <f>[10]Jul!$O$6</f>
        <v>0</v>
      </c>
      <c r="L127" s="2">
        <f>[10]Jul!$P$6</f>
        <v>0</v>
      </c>
      <c r="M127" s="2">
        <f>[10]Jul!$Q$6</f>
        <v>0</v>
      </c>
      <c r="N127" s="2">
        <f>[10]Jul!$R$6</f>
        <v>0</v>
      </c>
      <c r="O127" s="2">
        <f>[10]Jul!$S$6</f>
        <v>0</v>
      </c>
      <c r="P127" s="2">
        <f>[10]Jul!$T$6</f>
        <v>0</v>
      </c>
      <c r="Q127" s="2">
        <f>[10]Jul!$U$6</f>
        <v>0</v>
      </c>
      <c r="R127" s="2">
        <f>[10]Jul!$V$6</f>
        <v>0</v>
      </c>
      <c r="S127" s="2">
        <f>[10]Jul!$W$6</f>
        <v>0</v>
      </c>
      <c r="T127" s="2">
        <f>[10]Jul!$X$6</f>
        <v>0</v>
      </c>
      <c r="U127" s="2">
        <f>[10]Jul!$Y$6</f>
        <v>0</v>
      </c>
      <c r="V127" s="2">
        <f>[10]Jul!$Z$6</f>
        <v>0</v>
      </c>
      <c r="W127" s="2">
        <f>[10]Jul!$AA$6</f>
        <v>0</v>
      </c>
      <c r="X127" s="2">
        <f>[10]Jul!$AB$6</f>
        <v>0</v>
      </c>
      <c r="Y127" s="2">
        <f>[10]Jul!$AC$6</f>
        <v>0</v>
      </c>
      <c r="Z127" s="2">
        <f>[10]Jul!$AD$6</f>
        <v>0</v>
      </c>
      <c r="AA127" s="2">
        <f>[10]Jul!$AE$6</f>
        <v>0</v>
      </c>
      <c r="AB127" s="2">
        <f>[10]Jul!$AF$6</f>
        <v>0</v>
      </c>
      <c r="AC127" s="2">
        <f>[10]Jul!$AG$6</f>
        <v>0</v>
      </c>
      <c r="AD127" s="2">
        <f>[10]Jul!$AH$6</f>
        <v>0</v>
      </c>
      <c r="AE127" s="2">
        <f>[10]Jul!$AI$6</f>
        <v>0</v>
      </c>
      <c r="AF127" s="2">
        <f>[10]Jul!$AJ$6</f>
        <v>1</v>
      </c>
      <c r="AG127" s="2">
        <f>[10]Jul!$AK$6</f>
        <v>0</v>
      </c>
      <c r="AH127" s="2">
        <f>[10]Jul!$AL$6</f>
        <v>0</v>
      </c>
      <c r="AI127" s="2">
        <f>[10]Jul!$AM$6</f>
        <v>0</v>
      </c>
      <c r="AJ127" s="2">
        <f>[10]Jul!$AN$6</f>
        <v>1</v>
      </c>
      <c r="AK127" s="2">
        <f>[10]Jul!$AO$6</f>
        <v>0</v>
      </c>
      <c r="AL127" s="2">
        <f>[10]Jul!$AP$6</f>
        <v>0</v>
      </c>
      <c r="AM127" s="2">
        <f>[10]Jul!$AQ$6</f>
        <v>0</v>
      </c>
      <c r="AN127" s="2">
        <f>[10]Jul!$AR$6</f>
        <v>0</v>
      </c>
      <c r="AO127" s="2">
        <f>[10]Jul!$AS$6</f>
        <v>0</v>
      </c>
      <c r="AP127" s="2">
        <f>[10]Jul!$AT$6</f>
        <v>0</v>
      </c>
      <c r="AQ127" s="13">
        <f>[10]Jul!$AU$6</f>
        <v>0</v>
      </c>
      <c r="AR127" s="2">
        <f>[10]Jul!$AV$6</f>
        <v>0</v>
      </c>
      <c r="AS127" s="2">
        <f>[10]Jul!$AW$6</f>
        <v>0</v>
      </c>
      <c r="AT127" s="14">
        <f>[10]Jul!$AX$6</f>
        <v>0</v>
      </c>
      <c r="AU127" s="15">
        <f t="shared" si="3"/>
        <v>2</v>
      </c>
    </row>
    <row r="128" spans="1:47" x14ac:dyDescent="0.25">
      <c r="A128" s="9" t="s">
        <v>163</v>
      </c>
      <c r="B128" s="9" t="s">
        <v>20</v>
      </c>
      <c r="C128" s="9">
        <f>[9]Jul!$F$33</f>
        <v>0</v>
      </c>
      <c r="D128" s="9">
        <f>[9]Jul!$F$9</f>
        <v>0</v>
      </c>
      <c r="E128" s="9">
        <f>[9]Jul!$F$11</f>
        <v>0</v>
      </c>
      <c r="F128" s="9">
        <f>[9]Jul!$F$10</f>
        <v>0</v>
      </c>
      <c r="G128" s="9">
        <f>[9]Jul!$F$34</f>
        <v>0</v>
      </c>
      <c r="H128" s="9">
        <f>[9]Jul!$F$13</f>
        <v>0</v>
      </c>
      <c r="I128" s="9">
        <f>[9]Jul!$F$12</f>
        <v>0</v>
      </c>
      <c r="J128" s="9">
        <f>[9]Jul!$F$47</f>
        <v>0</v>
      </c>
      <c r="K128" s="9">
        <f>[9]Jul!$F$35</f>
        <v>0</v>
      </c>
      <c r="L128" s="9">
        <f>[9]Jul!$F$14</f>
        <v>0</v>
      </c>
      <c r="M128" s="9">
        <f>[9]Jul!$F$42</f>
        <v>0</v>
      </c>
      <c r="N128" s="9">
        <f>[9]Jul!$F$36</f>
        <v>0</v>
      </c>
      <c r="O128" s="9">
        <f>[9]Jul!$F$16</f>
        <v>0</v>
      </c>
      <c r="P128" s="9">
        <f>[9]Jul!$F$17</f>
        <v>0</v>
      </c>
      <c r="Q128" s="9">
        <f>[9]Jul!$F$15</f>
        <v>0</v>
      </c>
      <c r="R128" s="9">
        <f>[9]Jul!$F$38</f>
        <v>0</v>
      </c>
      <c r="S128" s="9">
        <f>SUM([9]Jul!$F$23:$F$24)</f>
        <v>0</v>
      </c>
      <c r="T128" s="9">
        <f>[9]Jul!$F$39</f>
        <v>0</v>
      </c>
      <c r="U128" s="9">
        <f>[9]Jul!$F$40</f>
        <v>0</v>
      </c>
      <c r="V128" s="9">
        <f>[9]Jul!$F$41</f>
        <v>0</v>
      </c>
      <c r="W128" s="9">
        <f>[9]Jul!$F$26</f>
        <v>0</v>
      </c>
      <c r="X128" s="9">
        <f>[9]Jul!$F$27</f>
        <v>0</v>
      </c>
      <c r="Y128" s="9">
        <f>SUM([9]Jul!$F$28:$F$29)</f>
        <v>0</v>
      </c>
      <c r="Z128" s="9">
        <f>[9]Jul!$F$31</f>
        <v>0</v>
      </c>
      <c r="AA128" s="9">
        <f>SUM([9]Jul!$F$30,[9]Jul!$F$32)</f>
        <v>0</v>
      </c>
      <c r="AB128" s="9">
        <f>[9]Jul!$F$37</f>
        <v>0</v>
      </c>
      <c r="AC128" s="9">
        <f>[9]Jul!$F$45</f>
        <v>0</v>
      </c>
      <c r="AD128" s="9">
        <f>[9]Jul!$F$43</f>
        <v>0</v>
      </c>
      <c r="AE128" s="9">
        <f>[9]Jul!$F$44</f>
        <v>0</v>
      </c>
      <c r="AF128" s="9">
        <f>[9]Jul!$F$22</f>
        <v>0</v>
      </c>
      <c r="AG128" s="9">
        <f>[9]Jul!$F$52</f>
        <v>0</v>
      </c>
      <c r="AH128" s="9">
        <f>[9]Jul!$F$46</f>
        <v>0</v>
      </c>
      <c r="AI128" s="9">
        <f>[9]Jul!$F$48</f>
        <v>0</v>
      </c>
      <c r="AJ128" s="9">
        <f>[9]Jul!$F$18</f>
        <v>0</v>
      </c>
      <c r="AK128" s="9">
        <f>[9]Jul!$F$53</f>
        <v>0</v>
      </c>
      <c r="AL128" s="9">
        <f>[9]Jul!$F$25</f>
        <v>0</v>
      </c>
      <c r="AM128" s="9">
        <f>[9]Jul!$F$19</f>
        <v>0</v>
      </c>
      <c r="AN128" s="9">
        <f>[9]Jul!$F$21</f>
        <v>0</v>
      </c>
      <c r="AO128" s="9">
        <f>[9]Jul!$F$20</f>
        <v>0</v>
      </c>
      <c r="AP128" s="9">
        <f>[9]Jul!$F$54</f>
        <v>0</v>
      </c>
      <c r="AQ128" s="10">
        <f>[9]Jul!$F$55</f>
        <v>0</v>
      </c>
      <c r="AR128" s="9">
        <f>[9]Jul!$F$50</f>
        <v>0</v>
      </c>
      <c r="AS128" s="9">
        <f>[9]Jul!$F$51</f>
        <v>0</v>
      </c>
      <c r="AT128" s="11">
        <f>[9]Jul!$F$49</f>
        <v>0</v>
      </c>
      <c r="AU128" s="12">
        <f t="shared" si="3"/>
        <v>0</v>
      </c>
    </row>
    <row r="129" spans="1:47" x14ac:dyDescent="0.25">
      <c r="A129" s="2"/>
      <c r="B129" s="2" t="s">
        <v>21</v>
      </c>
      <c r="C129" s="2">
        <f>[9]Jul!$AF$7</f>
        <v>0</v>
      </c>
      <c r="D129" s="2">
        <f>[9]Jul!$H$7</f>
        <v>0</v>
      </c>
      <c r="E129" s="2">
        <f>[9]Jul!$J$7</f>
        <v>0</v>
      </c>
      <c r="F129" s="2">
        <f>[9]Jul!$I$7</f>
        <v>0</v>
      </c>
      <c r="G129" s="2">
        <f>[9]Jul!$AG$7</f>
        <v>0</v>
      </c>
      <c r="H129" s="2">
        <f>[9]Jul!$L$7</f>
        <v>1</v>
      </c>
      <c r="I129" s="2">
        <f>[9]Jul!$K$7</f>
        <v>0</v>
      </c>
      <c r="J129" s="2">
        <f>[9]Jul!$AT$7</f>
        <v>0</v>
      </c>
      <c r="K129" s="2">
        <f>[9]Jul!$AH$7</f>
        <v>0</v>
      </c>
      <c r="L129" s="2">
        <f>[9]Jul!$M$7</f>
        <v>0</v>
      </c>
      <c r="M129" s="2">
        <f>[9]Jul!$AO$7</f>
        <v>0</v>
      </c>
      <c r="N129" s="2">
        <f>[9]Jul!$AI$7</f>
        <v>0</v>
      </c>
      <c r="O129" s="2">
        <f>[9]Jul!$O$7</f>
        <v>0</v>
      </c>
      <c r="P129" s="2">
        <f>[9]Jul!$P$7</f>
        <v>0</v>
      </c>
      <c r="Q129" s="2">
        <f>[9]Jul!$N$7</f>
        <v>0</v>
      </c>
      <c r="R129" s="2">
        <f>[9]Jul!$AK$7</f>
        <v>0</v>
      </c>
      <c r="S129" s="2">
        <f>SUM([9]Jul!$V$7:$W$7)</f>
        <v>0</v>
      </c>
      <c r="T129" s="2">
        <f>[9]Jul!$AL$7</f>
        <v>0</v>
      </c>
      <c r="U129" s="2">
        <f>[9]Jul!$AM$7</f>
        <v>0</v>
      </c>
      <c r="V129" s="2">
        <f>[9]Jul!$AN$7</f>
        <v>0</v>
      </c>
      <c r="W129" s="2">
        <f>[9]Jul!$Y$7</f>
        <v>1</v>
      </c>
      <c r="X129" s="2">
        <f>[9]Jul!$Z$7</f>
        <v>0</v>
      </c>
      <c r="Y129" s="2">
        <f>SUM([9]Jul!$AA$7:$AB$7)</f>
        <v>0</v>
      </c>
      <c r="Z129" s="2">
        <f>[9]Jul!$AD$7</f>
        <v>0</v>
      </c>
      <c r="AA129" s="2">
        <f>SUM([9]Jul!$AC$7,[9]Jul!$AE$7)</f>
        <v>0</v>
      </c>
      <c r="AB129" s="2">
        <f>[9]Jul!$AJ$7</f>
        <v>0</v>
      </c>
      <c r="AC129" s="2">
        <f>[9]Jul!$AR$7</f>
        <v>0</v>
      </c>
      <c r="AD129" s="2">
        <f>[9]Jul!$AP$7</f>
        <v>0</v>
      </c>
      <c r="AE129" s="2">
        <f>[9]Jul!$AQ$7</f>
        <v>0</v>
      </c>
      <c r="AF129" s="2">
        <f>[9]Jul!$U$7</f>
        <v>0</v>
      </c>
      <c r="AG129" s="2">
        <f>[9]Jul!$AY$7</f>
        <v>0</v>
      </c>
      <c r="AH129" s="2">
        <f>[9]Jul!$AS$7</f>
        <v>0</v>
      </c>
      <c r="AI129" s="2">
        <f>[9]Jul!$AU$7</f>
        <v>0</v>
      </c>
      <c r="AJ129" s="2">
        <f>[9]Jul!$Q$7</f>
        <v>0</v>
      </c>
      <c r="AK129" s="2">
        <f>[9]Jul!$AZ$7</f>
        <v>0</v>
      </c>
      <c r="AL129" s="2">
        <f>[9]Jul!$X$7</f>
        <v>0</v>
      </c>
      <c r="AM129" s="2">
        <f>[9]Jul!$R$7</f>
        <v>0</v>
      </c>
      <c r="AN129" s="2">
        <f>[9]Jul!$T$7</f>
        <v>0</v>
      </c>
      <c r="AO129" s="2">
        <f>[9]Jul!$S$7</f>
        <v>0</v>
      </c>
      <c r="AP129" s="2">
        <f>[9]Jul!$BA$7</f>
        <v>0</v>
      </c>
      <c r="AQ129" s="13">
        <f>[9]Jul!$BB$7</f>
        <v>0</v>
      </c>
      <c r="AR129" s="2">
        <f>[9]Jul!$AW$7</f>
        <v>0</v>
      </c>
      <c r="AS129" s="2">
        <f>[9]Jul!$AX$7</f>
        <v>0</v>
      </c>
      <c r="AT129" s="14">
        <f>[9]Jul!$AV$7</f>
        <v>0</v>
      </c>
      <c r="AU129" s="15">
        <f t="shared" si="3"/>
        <v>2</v>
      </c>
    </row>
    <row r="130" spans="1:47" x14ac:dyDescent="0.25">
      <c r="A130" s="9" t="s">
        <v>164</v>
      </c>
      <c r="B130" s="9" t="s">
        <v>20</v>
      </c>
      <c r="C130" s="9">
        <f>[9]Jul!$E$33</f>
        <v>0</v>
      </c>
      <c r="D130" s="9">
        <f>[9]Jul!$E$9</f>
        <v>0</v>
      </c>
      <c r="E130" s="9">
        <f>[9]Jul!$E$11</f>
        <v>0</v>
      </c>
      <c r="F130" s="9">
        <f>[9]Jul!$E$10</f>
        <v>0</v>
      </c>
      <c r="G130" s="9">
        <f>[9]Jul!$E$34</f>
        <v>0</v>
      </c>
      <c r="H130" s="9">
        <f>[9]Jul!$E$13</f>
        <v>0</v>
      </c>
      <c r="I130" s="9">
        <f>[9]Jul!$E$12</f>
        <v>0</v>
      </c>
      <c r="J130" s="9">
        <f>[9]Jul!$E$47</f>
        <v>0</v>
      </c>
      <c r="K130" s="9">
        <f>[9]Jul!$E$35</f>
        <v>0</v>
      </c>
      <c r="L130" s="9">
        <f>[9]Jul!$E$14</f>
        <v>0</v>
      </c>
      <c r="M130" s="9">
        <f>[9]Jul!$E$42</f>
        <v>0</v>
      </c>
      <c r="N130" s="9">
        <f>[9]Jul!$E$36</f>
        <v>0</v>
      </c>
      <c r="O130" s="9">
        <f>[9]Jul!$E$16</f>
        <v>0</v>
      </c>
      <c r="P130" s="9">
        <f>[9]Jul!$E$17</f>
        <v>0</v>
      </c>
      <c r="Q130" s="9">
        <f>[9]Jul!$E$15</f>
        <v>0</v>
      </c>
      <c r="R130" s="9">
        <f>[9]Jul!$E$38</f>
        <v>0</v>
      </c>
      <c r="S130" s="9">
        <f>SUM([9]Jul!$E$23:$E$24)</f>
        <v>0</v>
      </c>
      <c r="T130" s="9">
        <f>[9]Jul!$E$39</f>
        <v>0</v>
      </c>
      <c r="U130" s="9">
        <f>[9]Jul!$E$40</f>
        <v>0</v>
      </c>
      <c r="V130" s="9">
        <f>[9]Jul!$E$41</f>
        <v>0</v>
      </c>
      <c r="W130" s="9">
        <f>[9]Jul!$E$26</f>
        <v>0</v>
      </c>
      <c r="X130" s="9">
        <f>[9]Jul!$E$27</f>
        <v>0</v>
      </c>
      <c r="Y130" s="9">
        <f>SUM([9]Jul!$E$28:$E$29)</f>
        <v>0</v>
      </c>
      <c r="Z130" s="9">
        <f>[9]Jul!$E$31</f>
        <v>0</v>
      </c>
      <c r="AA130" s="9">
        <f>SUM([9]Jul!$E$30,[9]Jul!$E$32)</f>
        <v>0</v>
      </c>
      <c r="AB130" s="9">
        <f>[9]Jul!$E$37</f>
        <v>0</v>
      </c>
      <c r="AC130" s="9">
        <f>[9]Jul!$E$45</f>
        <v>0</v>
      </c>
      <c r="AD130" s="9">
        <f>[9]Jul!$E$43</f>
        <v>0</v>
      </c>
      <c r="AE130" s="9">
        <f>[9]Jul!$E$44</f>
        <v>0</v>
      </c>
      <c r="AF130" s="9">
        <f>[9]Jul!$E$22</f>
        <v>0</v>
      </c>
      <c r="AG130" s="9">
        <f>[9]Jul!$E$52</f>
        <v>0</v>
      </c>
      <c r="AH130" s="9">
        <f>[9]Jul!$E$46</f>
        <v>0</v>
      </c>
      <c r="AI130" s="9">
        <f>[9]Jul!$E$48</f>
        <v>0</v>
      </c>
      <c r="AJ130" s="9">
        <f>[9]Jul!$E$18</f>
        <v>0</v>
      </c>
      <c r="AK130" s="9">
        <f>[9]Jul!$E$53</f>
        <v>0</v>
      </c>
      <c r="AL130" s="9">
        <f>[9]Jul!$E$25</f>
        <v>0</v>
      </c>
      <c r="AM130" s="9">
        <f>[9]Jul!$E$19</f>
        <v>0</v>
      </c>
      <c r="AN130" s="9">
        <f>[9]Jul!$E$21</f>
        <v>0</v>
      </c>
      <c r="AO130" s="9">
        <f>[9]Jul!$E$20</f>
        <v>0</v>
      </c>
      <c r="AP130" s="9">
        <f>[9]Jul!$E$54</f>
        <v>0</v>
      </c>
      <c r="AQ130" s="10">
        <f>[9]Jul!$E$55</f>
        <v>0</v>
      </c>
      <c r="AR130" s="9">
        <f>[9]Jul!$E$50</f>
        <v>0</v>
      </c>
      <c r="AS130" s="9">
        <f>[9]Jul!$E$51</f>
        <v>0</v>
      </c>
      <c r="AT130" s="11">
        <f>[9]Jul!$E$49</f>
        <v>0</v>
      </c>
      <c r="AU130" s="12">
        <f t="shared" si="3"/>
        <v>0</v>
      </c>
    </row>
    <row r="131" spans="1:47" x14ac:dyDescent="0.25">
      <c r="A131" s="2"/>
      <c r="B131" s="2" t="s">
        <v>21</v>
      </c>
      <c r="C131" s="2">
        <f>[9]Jul!$AF$6</f>
        <v>0</v>
      </c>
      <c r="D131" s="2">
        <f>[9]Jul!$H$6</f>
        <v>0</v>
      </c>
      <c r="E131" s="2">
        <f>[9]Jul!$J$6</f>
        <v>1</v>
      </c>
      <c r="F131" s="2">
        <f>[9]Jul!$I$6</f>
        <v>0</v>
      </c>
      <c r="G131" s="2">
        <f>[9]Jul!$AG$6</f>
        <v>0</v>
      </c>
      <c r="H131" s="2">
        <f>[9]Jul!$L$6</f>
        <v>0</v>
      </c>
      <c r="I131" s="2">
        <f>[9]Jul!$K$6</f>
        <v>0</v>
      </c>
      <c r="J131" s="2">
        <f>[9]Jul!$AT$6</f>
        <v>0</v>
      </c>
      <c r="K131" s="2">
        <f>[9]Jul!$AH$6</f>
        <v>0</v>
      </c>
      <c r="L131" s="2">
        <f>[9]Jul!$M$6</f>
        <v>0</v>
      </c>
      <c r="M131" s="2">
        <f>[9]Jul!$AO$6</f>
        <v>0</v>
      </c>
      <c r="N131" s="2">
        <f>[9]Jul!$AI$6</f>
        <v>0</v>
      </c>
      <c r="O131" s="2">
        <f>[9]Jul!$O$6</f>
        <v>0</v>
      </c>
      <c r="P131" s="2">
        <f>[9]Jul!$P$6</f>
        <v>0</v>
      </c>
      <c r="Q131" s="2">
        <f>[9]Jul!$N$6</f>
        <v>0</v>
      </c>
      <c r="R131" s="2">
        <f>[9]Jul!$AK$6</f>
        <v>0</v>
      </c>
      <c r="S131" s="2">
        <f>SUM([9]Jul!$V$6:$W$6)</f>
        <v>0</v>
      </c>
      <c r="T131" s="2">
        <f>[9]Jul!$AL$6</f>
        <v>0</v>
      </c>
      <c r="U131" s="2">
        <f>[9]Jul!$AM$6</f>
        <v>0</v>
      </c>
      <c r="V131" s="2">
        <f>[9]Jul!$AN$6</f>
        <v>0</v>
      </c>
      <c r="W131" s="2">
        <f>[9]Jul!$Y$6</f>
        <v>5</v>
      </c>
      <c r="X131" s="2">
        <f>[9]Jul!$Z$6</f>
        <v>0</v>
      </c>
      <c r="Y131" s="2">
        <f>SUM([9]Jul!$AA$6:$AB$6)</f>
        <v>0</v>
      </c>
      <c r="Z131" s="2">
        <f>[9]Jul!$AD$6</f>
        <v>0</v>
      </c>
      <c r="AA131" s="2">
        <f>SUM([9]Jul!$AC$6,[9]Jul!$AE$6)</f>
        <v>0</v>
      </c>
      <c r="AB131" s="2">
        <f>[9]Jul!$AJ$6</f>
        <v>0</v>
      </c>
      <c r="AC131" s="2">
        <f>[9]Jul!$AR$6</f>
        <v>0</v>
      </c>
      <c r="AD131" s="2">
        <f>[9]Jul!$AP$6</f>
        <v>0</v>
      </c>
      <c r="AE131" s="2">
        <f>[9]Jul!$AQ$6</f>
        <v>0</v>
      </c>
      <c r="AF131" s="2">
        <f>[9]Jul!$U$6</f>
        <v>3</v>
      </c>
      <c r="AG131" s="2">
        <f>[9]Jul!$AY$6</f>
        <v>0</v>
      </c>
      <c r="AH131" s="2">
        <f>[9]Jul!$AS$6</f>
        <v>0</v>
      </c>
      <c r="AI131" s="2">
        <f>[9]Jul!$AU$6</f>
        <v>0</v>
      </c>
      <c r="AJ131" s="2">
        <f>[9]Jul!$Q$6</f>
        <v>1</v>
      </c>
      <c r="AK131" s="2">
        <f>[9]Jul!$AZ$6</f>
        <v>0</v>
      </c>
      <c r="AL131" s="2">
        <f>[9]Jul!$X$6</f>
        <v>0</v>
      </c>
      <c r="AM131" s="2">
        <f>[9]Jul!$R$6</f>
        <v>0</v>
      </c>
      <c r="AN131" s="2">
        <f>[9]Jul!$T$6</f>
        <v>0</v>
      </c>
      <c r="AO131" s="2">
        <f>[9]Jul!$S$6</f>
        <v>0</v>
      </c>
      <c r="AP131" s="2">
        <f>[9]Jul!$BA$6</f>
        <v>0</v>
      </c>
      <c r="AQ131" s="13">
        <f>[9]Jul!$BB$6</f>
        <v>0</v>
      </c>
      <c r="AR131" s="2">
        <f>[9]Jul!$AW$6</f>
        <v>0</v>
      </c>
      <c r="AS131" s="2">
        <f>[9]Jul!$AX$6</f>
        <v>0</v>
      </c>
      <c r="AT131" s="14">
        <f>[9]Jul!$AV$6</f>
        <v>0</v>
      </c>
      <c r="AU131" s="15">
        <f t="shared" si="3"/>
        <v>10</v>
      </c>
    </row>
    <row r="132" spans="1:47" x14ac:dyDescent="0.25">
      <c r="A132" s="9" t="s">
        <v>165</v>
      </c>
      <c r="B132" s="9" t="s">
        <v>20</v>
      </c>
      <c r="C132" s="9">
        <f>[4]Jul!$D$32</f>
        <v>0</v>
      </c>
      <c r="D132" s="9">
        <f>[4]Jul!$D$8</f>
        <v>0</v>
      </c>
      <c r="E132" s="9">
        <f>[4]Jul!$D$10</f>
        <v>0</v>
      </c>
      <c r="F132" s="9">
        <f>[4]Jul!$D$9</f>
        <v>0</v>
      </c>
      <c r="G132" s="9">
        <f>[4]Jul!$D$33</f>
        <v>0</v>
      </c>
      <c r="H132" s="9">
        <f>[4]Jul!$D$12</f>
        <v>0</v>
      </c>
      <c r="I132" s="9">
        <f>[4]Jul!$D$11</f>
        <v>0</v>
      </c>
      <c r="J132" s="9">
        <f>[4]Jul!$D$46</f>
        <v>0</v>
      </c>
      <c r="K132" s="9">
        <f>[4]Jul!$D$34</f>
        <v>0</v>
      </c>
      <c r="L132" s="9">
        <f>[4]Jul!$D$13</f>
        <v>0</v>
      </c>
      <c r="M132" s="9">
        <f>[4]Jul!$D$41</f>
        <v>0</v>
      </c>
      <c r="N132" s="9">
        <f>[4]Jul!$D$35</f>
        <v>0</v>
      </c>
      <c r="O132" s="9">
        <f>[4]Jul!$D$15</f>
        <v>0</v>
      </c>
      <c r="P132" s="9">
        <f>[4]Jul!$D$16</f>
        <v>0</v>
      </c>
      <c r="Q132" s="9">
        <f>[4]Jul!$D$14</f>
        <v>0</v>
      </c>
      <c r="R132" s="9">
        <f>[4]Jul!$D$37</f>
        <v>0</v>
      </c>
      <c r="S132" s="9">
        <f>SUM([4]Jul!$D$22:$D$23)</f>
        <v>0</v>
      </c>
      <c r="T132" s="9">
        <f>[4]Jul!$D$38</f>
        <v>0</v>
      </c>
      <c r="U132" s="9">
        <f>[4]Jul!$D$39</f>
        <v>0</v>
      </c>
      <c r="V132" s="9">
        <f>[4]Jul!$D$40</f>
        <v>0</v>
      </c>
      <c r="W132" s="9">
        <f>[4]Jul!$D$25</f>
        <v>0</v>
      </c>
      <c r="X132" s="9">
        <f>[4]Jul!$D$26</f>
        <v>0</v>
      </c>
      <c r="Y132" s="9">
        <f>SUM([4]Jul!$D$27:$D$28)</f>
        <v>0</v>
      </c>
      <c r="Z132" s="9">
        <f>[4]Jul!$D$30</f>
        <v>0</v>
      </c>
      <c r="AA132" s="9">
        <f>SUM([4]Jul!$D$29,[4]Jul!$D$31)</f>
        <v>0</v>
      </c>
      <c r="AB132" s="9">
        <f>[4]Jul!$D$36</f>
        <v>0</v>
      </c>
      <c r="AC132" s="9">
        <f>[4]Jul!$D$44</f>
        <v>0</v>
      </c>
      <c r="AD132" s="9">
        <f>[4]Jul!$D$42</f>
        <v>0</v>
      </c>
      <c r="AE132" s="9">
        <f>[4]Jul!$D$43</f>
        <v>0</v>
      </c>
      <c r="AF132" s="9">
        <f>[4]Jul!$D$21</f>
        <v>0</v>
      </c>
      <c r="AG132" s="9">
        <f>[4]Jul!$D$51</f>
        <v>0</v>
      </c>
      <c r="AH132" s="9">
        <f>[4]Jul!$D$45</f>
        <v>0</v>
      </c>
      <c r="AI132" s="9">
        <f>[4]Jul!$D$47</f>
        <v>0</v>
      </c>
      <c r="AJ132" s="9">
        <f>[4]Jul!$D$17</f>
        <v>0</v>
      </c>
      <c r="AK132" s="9">
        <f>[4]Jul!$D$52</f>
        <v>0</v>
      </c>
      <c r="AL132" s="9">
        <f>[4]Jul!$D$24</f>
        <v>0</v>
      </c>
      <c r="AM132" s="9">
        <f>[4]Jul!$D$18</f>
        <v>0</v>
      </c>
      <c r="AN132" s="9">
        <f>[4]Jul!$D$20</f>
        <v>0</v>
      </c>
      <c r="AO132" s="9">
        <f>[4]Jul!$D$19</f>
        <v>0</v>
      </c>
      <c r="AP132" s="9">
        <f>[4]Jul!$D$53</f>
        <v>0</v>
      </c>
      <c r="AQ132" s="10">
        <f>[4]Jul!$D$54</f>
        <v>0</v>
      </c>
      <c r="AR132" s="9">
        <f>[4]Jul!$D$49</f>
        <v>0</v>
      </c>
      <c r="AS132" s="9">
        <f>[4]Jul!$D$50</f>
        <v>0</v>
      </c>
      <c r="AT132" s="11">
        <f>[4]Jul!$D$48</f>
        <v>0</v>
      </c>
      <c r="AU132" s="12">
        <f t="shared" si="3"/>
        <v>0</v>
      </c>
    </row>
    <row r="133" spans="1:47" x14ac:dyDescent="0.25">
      <c r="A133" s="2"/>
      <c r="B133" s="2" t="s">
        <v>21</v>
      </c>
      <c r="C133" s="2">
        <f>[4]Jul!$AE$5</f>
        <v>0</v>
      </c>
      <c r="D133" s="2">
        <f>[4]Jul!$G$5</f>
        <v>0</v>
      </c>
      <c r="E133" s="2">
        <f>[4]Jul!$I$5</f>
        <v>0</v>
      </c>
      <c r="F133" s="2">
        <f>[4]Jul!$H$5</f>
        <v>0</v>
      </c>
      <c r="G133" s="2">
        <f>[4]Jul!$AF$5</f>
        <v>0</v>
      </c>
      <c r="H133" s="2">
        <f>[4]Jul!$K$5</f>
        <v>0</v>
      </c>
      <c r="I133" s="2">
        <f>[4]Jul!$J$5</f>
        <v>0</v>
      </c>
      <c r="J133" s="2">
        <f>[4]Jul!$AS$5</f>
        <v>0</v>
      </c>
      <c r="K133" s="2">
        <f>[4]Jul!$AG$5</f>
        <v>0</v>
      </c>
      <c r="L133" s="2">
        <f>[4]Jul!$L$5</f>
        <v>0</v>
      </c>
      <c r="M133" s="2">
        <f>[4]Jul!$AN$5</f>
        <v>0</v>
      </c>
      <c r="N133" s="2">
        <f>[4]Jul!$AH$5</f>
        <v>0</v>
      </c>
      <c r="O133" s="2">
        <f>[4]Jul!$N$5</f>
        <v>0</v>
      </c>
      <c r="P133" s="2">
        <f>[4]Jul!$O$5</f>
        <v>0</v>
      </c>
      <c r="Q133" s="2">
        <f>[4]Jul!$M$5</f>
        <v>0</v>
      </c>
      <c r="R133" s="2">
        <f>[4]Jul!$AJ$5</f>
        <v>0</v>
      </c>
      <c r="S133" s="2">
        <f>SUM([4]Jul!$U$5:$V$5)</f>
        <v>0</v>
      </c>
      <c r="T133" s="2">
        <f>[4]Jul!$AK$5</f>
        <v>0</v>
      </c>
      <c r="U133" s="2">
        <f>[4]Jul!$AL$5</f>
        <v>0</v>
      </c>
      <c r="V133" s="2">
        <f>[4]Jul!$AM$5</f>
        <v>0</v>
      </c>
      <c r="W133" s="2">
        <f>[4]Jul!$X$5</f>
        <v>1</v>
      </c>
      <c r="X133" s="2">
        <f>[4]Jul!$Y$5</f>
        <v>0</v>
      </c>
      <c r="Y133" s="2">
        <f>SUM([4]Jul!$Z$5:$AA$5)</f>
        <v>1</v>
      </c>
      <c r="Z133" s="2">
        <f>[4]Jul!$AC$5</f>
        <v>0</v>
      </c>
      <c r="AA133" s="2">
        <f>SUM([4]Jul!$AB$5,[4]Jul!$AD$5)</f>
        <v>0</v>
      </c>
      <c r="AB133" s="2">
        <f>[4]Jul!$AI$5</f>
        <v>0</v>
      </c>
      <c r="AC133" s="2">
        <f>[4]Jul!$AQ$5</f>
        <v>0</v>
      </c>
      <c r="AD133" s="2">
        <f>[4]Jul!$AO$5</f>
        <v>0</v>
      </c>
      <c r="AE133" s="2">
        <f>[4]Jul!$AP$5</f>
        <v>0</v>
      </c>
      <c r="AF133" s="2">
        <f>[4]Jul!$T$5</f>
        <v>0</v>
      </c>
      <c r="AG133" s="2">
        <f>[4]Jul!$AX$5</f>
        <v>0</v>
      </c>
      <c r="AH133" s="2">
        <f>[4]Jul!$AR$5</f>
        <v>0</v>
      </c>
      <c r="AI133" s="2">
        <f>[4]Jul!$AT$5</f>
        <v>0</v>
      </c>
      <c r="AJ133" s="2">
        <f>[4]Jul!$P$5</f>
        <v>0</v>
      </c>
      <c r="AK133" s="2">
        <f>[4]Jul!$AY$5</f>
        <v>0</v>
      </c>
      <c r="AL133" s="2">
        <f>[4]Jul!$W$5</f>
        <v>0</v>
      </c>
      <c r="AM133" s="2">
        <f>[4]Jul!$Q$5</f>
        <v>0</v>
      </c>
      <c r="AN133" s="2">
        <f>[4]Jul!$S$5</f>
        <v>0</v>
      </c>
      <c r="AO133" s="2">
        <f>[4]Jul!$R$5</f>
        <v>0</v>
      </c>
      <c r="AP133" s="2">
        <f>[4]Jul!$AZ$5</f>
        <v>0</v>
      </c>
      <c r="AQ133" s="13">
        <f>[4]Jul!$BA$5</f>
        <v>0</v>
      </c>
      <c r="AR133" s="2">
        <f>[4]Jul!$AV$5</f>
        <v>0</v>
      </c>
      <c r="AS133" s="2">
        <f>[4]Jul!$AW$5</f>
        <v>0</v>
      </c>
      <c r="AT133" s="14">
        <f>[4]Jul!$AU$5</f>
        <v>0</v>
      </c>
      <c r="AU133" s="15">
        <f t="shared" si="3"/>
        <v>2</v>
      </c>
    </row>
    <row r="134" spans="1:47" x14ac:dyDescent="0.25">
      <c r="A134" s="9" t="s">
        <v>105</v>
      </c>
      <c r="B134" s="9" t="s">
        <v>20</v>
      </c>
      <c r="C134" s="9">
        <f>[1]Jul!$E$34</f>
        <v>0</v>
      </c>
      <c r="D134" s="9">
        <f>[1]Jul!$E$10</f>
        <v>0</v>
      </c>
      <c r="E134" s="9">
        <f>[1]Jul!$E$12</f>
        <v>0</v>
      </c>
      <c r="F134" s="9">
        <f>[1]Jul!$E$11</f>
        <v>0</v>
      </c>
      <c r="G134" s="9">
        <f>[1]Jul!$E$35</f>
        <v>0</v>
      </c>
      <c r="H134" s="9">
        <f>[1]Jul!$E$14</f>
        <v>0</v>
      </c>
      <c r="I134" s="9">
        <f>[1]Jul!$E$13</f>
        <v>0</v>
      </c>
      <c r="J134" s="9">
        <f>[1]Jul!$E$48</f>
        <v>0</v>
      </c>
      <c r="K134" s="9">
        <f>[1]Jul!$E$36</f>
        <v>0</v>
      </c>
      <c r="L134" s="9">
        <f>[1]Jul!$E$15</f>
        <v>0</v>
      </c>
      <c r="M134" s="9">
        <f>[1]Jul!$E$43</f>
        <v>0</v>
      </c>
      <c r="N134" s="9">
        <f>[1]Jul!$E$37</f>
        <v>0</v>
      </c>
      <c r="O134" s="9">
        <f>[1]Jul!$E$17</f>
        <v>0</v>
      </c>
      <c r="P134" s="9">
        <f>[1]Jul!$E$18</f>
        <v>0</v>
      </c>
      <c r="Q134" s="9">
        <f>[1]Jul!$E$16</f>
        <v>0</v>
      </c>
      <c r="R134" s="9">
        <f>[1]Jul!$E$39</f>
        <v>0</v>
      </c>
      <c r="S134" s="9">
        <f>SUM([1]Jul!$E$24:$E$25)</f>
        <v>0</v>
      </c>
      <c r="T134" s="9">
        <f>[1]Jul!$E$40</f>
        <v>0</v>
      </c>
      <c r="U134" s="9">
        <f>[1]Jul!$E$41</f>
        <v>0</v>
      </c>
      <c r="V134" s="9">
        <f>[1]Jul!$E$42</f>
        <v>0</v>
      </c>
      <c r="W134" s="9">
        <f>[1]Jul!$E$27</f>
        <v>0</v>
      </c>
      <c r="X134" s="9">
        <f>[1]Jul!$E$28</f>
        <v>0</v>
      </c>
      <c r="Y134" s="9">
        <f>SUM([1]Jul!$E$29:$E$30)</f>
        <v>0</v>
      </c>
      <c r="Z134" s="9">
        <f>[1]Jul!$E$32</f>
        <v>0</v>
      </c>
      <c r="AA134" s="9">
        <f>SUM([1]Jul!$E$31,[1]Jul!$E$33)</f>
        <v>0</v>
      </c>
      <c r="AB134" s="9">
        <f>[1]Jul!$E$38</f>
        <v>0</v>
      </c>
      <c r="AC134" s="9">
        <f>[1]Jul!$E$46</f>
        <v>0</v>
      </c>
      <c r="AD134" s="9">
        <f>[1]Jul!$E$44</f>
        <v>0</v>
      </c>
      <c r="AE134" s="9">
        <f>[1]Jul!$E$45</f>
        <v>0</v>
      </c>
      <c r="AF134" s="9">
        <f>[1]Jul!$E$23</f>
        <v>0</v>
      </c>
      <c r="AG134" s="9">
        <f>[1]Jul!$E$53</f>
        <v>0</v>
      </c>
      <c r="AH134" s="9">
        <f>[1]Jul!$E$47</f>
        <v>0</v>
      </c>
      <c r="AI134" s="9">
        <f>[1]Jul!$E$49</f>
        <v>0</v>
      </c>
      <c r="AJ134" s="9">
        <f>[1]Jul!$E$19</f>
        <v>0</v>
      </c>
      <c r="AK134" s="9">
        <f>[1]Jul!$E$54</f>
        <v>0</v>
      </c>
      <c r="AL134" s="9">
        <f>[1]Jul!$E$26</f>
        <v>0</v>
      </c>
      <c r="AM134" s="9">
        <f>[1]Jul!$E$20</f>
        <v>0</v>
      </c>
      <c r="AN134" s="9">
        <f>[1]Jul!$E$22</f>
        <v>0</v>
      </c>
      <c r="AO134" s="9">
        <f>[1]Jul!$E$21</f>
        <v>0</v>
      </c>
      <c r="AP134" s="9">
        <f>[1]Jul!$E$55</f>
        <v>0</v>
      </c>
      <c r="AQ134" s="10">
        <f>[1]Jul!$E$56</f>
        <v>0</v>
      </c>
      <c r="AR134" s="9">
        <f>[1]Jul!$E$51</f>
        <v>0</v>
      </c>
      <c r="AS134" s="9">
        <f>[1]Jul!$E$52</f>
        <v>0</v>
      </c>
      <c r="AT134" s="11">
        <f>[1]Jul!$E$50</f>
        <v>0</v>
      </c>
      <c r="AU134" s="12">
        <f t="shared" si="3"/>
        <v>0</v>
      </c>
    </row>
    <row r="135" spans="1:47" x14ac:dyDescent="0.25">
      <c r="A135" s="2"/>
      <c r="B135" s="2" t="s">
        <v>21</v>
      </c>
      <c r="C135" s="2">
        <f>[1]Jul!$AG$6</f>
        <v>0</v>
      </c>
      <c r="D135" s="2">
        <f>[1]Jul!$I$6</f>
        <v>0</v>
      </c>
      <c r="E135" s="2">
        <f>[1]Jul!$K$6</f>
        <v>0</v>
      </c>
      <c r="F135" s="2">
        <f>[1]Jul!$J$6</f>
        <v>0</v>
      </c>
      <c r="G135" s="2">
        <f>[1]Jul!$AH$6</f>
        <v>0</v>
      </c>
      <c r="H135" s="2">
        <f>[1]Jul!$M$6</f>
        <v>0</v>
      </c>
      <c r="I135" s="2">
        <f>[1]Jul!$L$6</f>
        <v>0</v>
      </c>
      <c r="J135" s="2">
        <f>[1]Jul!$AU$6</f>
        <v>0</v>
      </c>
      <c r="K135" s="2">
        <f>[1]Jul!$AI$6</f>
        <v>0</v>
      </c>
      <c r="L135" s="2">
        <f>[1]Jul!$N$6</f>
        <v>0</v>
      </c>
      <c r="M135" s="2">
        <f>[1]Jul!$AP$6</f>
        <v>0</v>
      </c>
      <c r="N135" s="2">
        <f>[1]Jul!$AJ$6</f>
        <v>0</v>
      </c>
      <c r="O135" s="2">
        <f>[1]Jul!$P$6</f>
        <v>0</v>
      </c>
      <c r="P135" s="2">
        <f>[1]Jul!$Q$6</f>
        <v>0</v>
      </c>
      <c r="Q135" s="2">
        <f>[1]Jul!$O$6</f>
        <v>0</v>
      </c>
      <c r="R135" s="2">
        <f>[1]Jul!$AL$6</f>
        <v>0</v>
      </c>
      <c r="S135" s="2">
        <f>SUM([1]Jul!$W$6:$X$6)</f>
        <v>0</v>
      </c>
      <c r="T135" s="2">
        <f>[1]Jul!$AM$6</f>
        <v>0</v>
      </c>
      <c r="U135" s="2">
        <f>[1]Jul!$AN$6</f>
        <v>0</v>
      </c>
      <c r="V135" s="2">
        <f>[1]Jul!$AO$6</f>
        <v>0</v>
      </c>
      <c r="W135" s="2">
        <f>[1]Jul!$Z$6</f>
        <v>0</v>
      </c>
      <c r="X135" s="2">
        <f>[1]Jul!$AA$6</f>
        <v>0</v>
      </c>
      <c r="Y135" s="2">
        <f>SUM([1]Jul!$AB$6:$AC$6)</f>
        <v>0</v>
      </c>
      <c r="Z135" s="2">
        <f>[1]Jul!$AE$6</f>
        <v>0</v>
      </c>
      <c r="AA135" s="2">
        <f>SUM([1]Jul!$AD$6,[1]Jul!$AF$6)</f>
        <v>0</v>
      </c>
      <c r="AB135" s="2">
        <f>[1]Jul!$AK$6</f>
        <v>0</v>
      </c>
      <c r="AC135" s="2">
        <f>[1]Jul!$AS$6</f>
        <v>0</v>
      </c>
      <c r="AD135" s="2">
        <f>[1]Jul!$AQ$6</f>
        <v>0</v>
      </c>
      <c r="AE135" s="2">
        <f>[1]Jul!$AR$6</f>
        <v>0</v>
      </c>
      <c r="AF135" s="2">
        <f>[1]Jul!$V$6</f>
        <v>0</v>
      </c>
      <c r="AG135" s="2">
        <f>[1]Jul!$AZ$6</f>
        <v>0</v>
      </c>
      <c r="AH135" s="2">
        <f>[1]Jul!$AT$6</f>
        <v>0</v>
      </c>
      <c r="AI135" s="2">
        <f>[1]Jul!$AV$6</f>
        <v>0</v>
      </c>
      <c r="AJ135" s="2">
        <f>[1]Jul!$R$6</f>
        <v>0</v>
      </c>
      <c r="AK135" s="2">
        <f>[1]Jul!$BA$6</f>
        <v>0</v>
      </c>
      <c r="AL135" s="2">
        <f>[1]Jul!$Y$6</f>
        <v>0</v>
      </c>
      <c r="AM135" s="2">
        <f>[1]Jul!$S$6</f>
        <v>0</v>
      </c>
      <c r="AN135" s="2">
        <f>[1]Jul!$U$6</f>
        <v>0</v>
      </c>
      <c r="AO135" s="2">
        <f>[1]Jul!$T$6</f>
        <v>0</v>
      </c>
      <c r="AP135" s="2">
        <f>[1]Jul!$BB$6</f>
        <v>0</v>
      </c>
      <c r="AQ135" s="13">
        <f>[1]Jul!$BC$6</f>
        <v>0</v>
      </c>
      <c r="AR135" s="2">
        <f>[1]Jul!$AX$6</f>
        <v>0</v>
      </c>
      <c r="AS135" s="2">
        <f>[1]Jul!$AY$6</f>
        <v>0</v>
      </c>
      <c r="AT135" s="14">
        <f>[1]Jul!$AW$6</f>
        <v>0</v>
      </c>
      <c r="AU135" s="15">
        <f t="shared" si="3"/>
        <v>0</v>
      </c>
    </row>
    <row r="136" spans="1:47" x14ac:dyDescent="0.25">
      <c r="A136" s="9" t="s">
        <v>106</v>
      </c>
      <c r="B136" s="9" t="s">
        <v>20</v>
      </c>
      <c r="C136" s="9">
        <f>[6]Jul!$F$34</f>
        <v>0</v>
      </c>
      <c r="D136" s="9">
        <f>[6]Jul!$F$10</f>
        <v>0</v>
      </c>
      <c r="E136" s="9">
        <f>[6]Jul!$F$12</f>
        <v>0</v>
      </c>
      <c r="F136" s="9">
        <f>[6]Jul!$F$11</f>
        <v>0</v>
      </c>
      <c r="G136" s="9">
        <f>[6]Jul!$F$35</f>
        <v>0</v>
      </c>
      <c r="H136" s="9">
        <f>[6]Jul!$F$14</f>
        <v>0</v>
      </c>
      <c r="I136" s="9">
        <f>[6]Jul!$F$13</f>
        <v>0</v>
      </c>
      <c r="J136" s="9">
        <f>[6]Jul!$F$48</f>
        <v>0</v>
      </c>
      <c r="K136" s="9">
        <f>[6]Jul!$F$36</f>
        <v>0</v>
      </c>
      <c r="L136" s="9">
        <f>[6]Jul!$F$15</f>
        <v>0</v>
      </c>
      <c r="M136" s="9">
        <f>[6]Jul!$F$43</f>
        <v>0</v>
      </c>
      <c r="N136" s="9">
        <f>[6]Jul!$F$37</f>
        <v>0</v>
      </c>
      <c r="O136" s="9">
        <f>[6]Jul!$F$17</f>
        <v>0</v>
      </c>
      <c r="P136" s="9">
        <f>[6]Jul!$F$18</f>
        <v>0</v>
      </c>
      <c r="Q136" s="9">
        <f>[6]Jul!$F$16</f>
        <v>0</v>
      </c>
      <c r="R136" s="9">
        <f>[6]Jul!$F$39</f>
        <v>0</v>
      </c>
      <c r="S136" s="9">
        <f>SUM([6]Jul!$F$24:$F$25)</f>
        <v>0</v>
      </c>
      <c r="T136" s="9">
        <f>[6]Jul!$F$40</f>
        <v>0</v>
      </c>
      <c r="U136" s="9">
        <f>[6]Jul!$F$41</f>
        <v>0</v>
      </c>
      <c r="V136" s="9">
        <f>[6]Jul!$F$42</f>
        <v>0</v>
      </c>
      <c r="W136" s="9">
        <f>[6]Jul!$F$27</f>
        <v>0</v>
      </c>
      <c r="X136" s="9">
        <f>[6]Jul!$F$28</f>
        <v>0</v>
      </c>
      <c r="Y136" s="9">
        <f>SUM([6]Jul!$F$29:$F$30)</f>
        <v>0</v>
      </c>
      <c r="Z136" s="9">
        <f>[6]Jul!$F$32</f>
        <v>0</v>
      </c>
      <c r="AA136" s="9">
        <f>SUM([6]Jul!$F$31,[6]Jul!$F$33)</f>
        <v>0</v>
      </c>
      <c r="AB136" s="9">
        <f>[6]Jul!$F$38</f>
        <v>0</v>
      </c>
      <c r="AC136" s="9">
        <f>[6]Jul!$F$46</f>
        <v>0</v>
      </c>
      <c r="AD136" s="9">
        <f>[6]Jul!$F$44</f>
        <v>0</v>
      </c>
      <c r="AE136" s="9">
        <f>[6]Jul!$F$45</f>
        <v>0</v>
      </c>
      <c r="AF136" s="9">
        <f>[6]Jul!$F$23</f>
        <v>0</v>
      </c>
      <c r="AG136" s="9">
        <f>[6]Jul!$F$53</f>
        <v>0</v>
      </c>
      <c r="AH136" s="9">
        <f>[6]Jul!$F$47</f>
        <v>0</v>
      </c>
      <c r="AI136" s="9">
        <f>[6]Jul!$F$49</f>
        <v>0</v>
      </c>
      <c r="AJ136" s="9">
        <f>[6]Jul!$F$19</f>
        <v>0</v>
      </c>
      <c r="AK136" s="9">
        <f>[6]Jul!$F$54</f>
        <v>0</v>
      </c>
      <c r="AL136" s="9">
        <f>[6]Jul!$F$26</f>
        <v>0</v>
      </c>
      <c r="AM136" s="9">
        <f>[6]Jul!$F$20</f>
        <v>0</v>
      </c>
      <c r="AN136" s="9">
        <f>[6]Jul!$F$22</f>
        <v>0</v>
      </c>
      <c r="AO136" s="9">
        <f>[6]Jul!$F$21</f>
        <v>0</v>
      </c>
      <c r="AP136" s="9">
        <f>[6]Jul!$F$55</f>
        <v>0</v>
      </c>
      <c r="AQ136" s="9">
        <f>[6]Jul!$F$56</f>
        <v>0</v>
      </c>
      <c r="AR136" s="9">
        <f>[6]Jul!$F$51</f>
        <v>0</v>
      </c>
      <c r="AS136" s="9">
        <f>[6]Jul!$F$52</f>
        <v>0</v>
      </c>
      <c r="AT136" s="11">
        <f>[6]Jul!$F$50</f>
        <v>0</v>
      </c>
      <c r="AU136" s="12">
        <f t="shared" si="3"/>
        <v>0</v>
      </c>
    </row>
    <row r="137" spans="1:47" x14ac:dyDescent="0.25">
      <c r="A137" s="2"/>
      <c r="B137" s="2" t="s">
        <v>21</v>
      </c>
      <c r="C137" s="2">
        <f>[6]Jul!$AG$7</f>
        <v>0</v>
      </c>
      <c r="D137" s="2">
        <f>[6]Jul!$I$7</f>
        <v>0</v>
      </c>
      <c r="E137" s="2">
        <f>[6]Jul!$K$7</f>
        <v>0</v>
      </c>
      <c r="F137" s="2">
        <f>[6]Jul!$J$7</f>
        <v>1</v>
      </c>
      <c r="G137" s="2">
        <f>[6]Jul!$AH$7</f>
        <v>0</v>
      </c>
      <c r="H137" s="2">
        <f>[6]Jul!$M$7</f>
        <v>0</v>
      </c>
      <c r="I137" s="2">
        <f>[6]Jul!$L$7</f>
        <v>0</v>
      </c>
      <c r="J137" s="2">
        <f>[6]Jul!$AU$7</f>
        <v>0</v>
      </c>
      <c r="K137" s="2">
        <f>[6]Jul!$AI$7</f>
        <v>0</v>
      </c>
      <c r="L137" s="2">
        <f>[6]Jul!$N$7</f>
        <v>0</v>
      </c>
      <c r="M137" s="2">
        <f>[6]Jul!$AP$7</f>
        <v>0</v>
      </c>
      <c r="N137" s="2">
        <f>[6]Jul!$AJ$7</f>
        <v>0</v>
      </c>
      <c r="O137" s="2">
        <f>[6]Jul!$P$7</f>
        <v>0</v>
      </c>
      <c r="P137" s="2">
        <f>[6]Jul!$Q$7</f>
        <v>0</v>
      </c>
      <c r="Q137" s="2">
        <f>[6]Jul!$O$7</f>
        <v>0</v>
      </c>
      <c r="R137" s="2">
        <f>[6]Jul!$AL$7</f>
        <v>0</v>
      </c>
      <c r="S137" s="2">
        <f>SUM([6]Jul!$W$7:$X$7)</f>
        <v>0</v>
      </c>
      <c r="T137" s="2">
        <f>[6]Jul!$AM$7</f>
        <v>0</v>
      </c>
      <c r="U137" s="2">
        <f>[6]Jul!$AN$7</f>
        <v>0</v>
      </c>
      <c r="V137" s="2">
        <f>[6]Jul!$AO$7</f>
        <v>0</v>
      </c>
      <c r="W137" s="2">
        <f>[6]Jul!$Z$7</f>
        <v>1</v>
      </c>
      <c r="X137" s="2">
        <f>[6]Jul!$AA$7</f>
        <v>0</v>
      </c>
      <c r="Y137" s="2">
        <f>SUM([6]Jul!$AB$7:$AC$7)</f>
        <v>1</v>
      </c>
      <c r="Z137" s="2">
        <f>[6]Jul!$AE$7</f>
        <v>0</v>
      </c>
      <c r="AA137" s="2">
        <f>SUM([6]Jul!$AD$7,[6]Jul!$AF$7)</f>
        <v>0</v>
      </c>
      <c r="AB137" s="2">
        <f>[6]Jul!$AK$7</f>
        <v>0</v>
      </c>
      <c r="AC137" s="2">
        <f>[6]Jul!$AS$7</f>
        <v>0</v>
      </c>
      <c r="AD137" s="2">
        <f>[6]Jul!$AQ$7</f>
        <v>0</v>
      </c>
      <c r="AE137" s="2">
        <f>[6]Jul!$AR$7</f>
        <v>0</v>
      </c>
      <c r="AF137" s="2">
        <f>[6]Jul!$V$7</f>
        <v>0</v>
      </c>
      <c r="AG137" s="2">
        <f>[6]Jul!$AZ$7</f>
        <v>0</v>
      </c>
      <c r="AH137" s="2">
        <f>[6]Jul!$AT$7</f>
        <v>0</v>
      </c>
      <c r="AI137" s="2">
        <f>[6]Jul!$AV$7</f>
        <v>0</v>
      </c>
      <c r="AJ137" s="2">
        <f>[6]Jul!$R$7</f>
        <v>0</v>
      </c>
      <c r="AK137" s="2">
        <f>[6]Jul!$BA$7</f>
        <v>0</v>
      </c>
      <c r="AL137" s="2">
        <f>[6]Jul!$Y$7</f>
        <v>0</v>
      </c>
      <c r="AM137" s="2">
        <f>[6]Jul!$S$7</f>
        <v>0</v>
      </c>
      <c r="AN137" s="2">
        <f>[6]Jul!$U$7</f>
        <v>0</v>
      </c>
      <c r="AO137" s="2">
        <f>[6]Jul!$T$7</f>
        <v>0</v>
      </c>
      <c r="AP137" s="2">
        <f>[6]Jul!$BB$7</f>
        <v>0</v>
      </c>
      <c r="AQ137" s="2">
        <f>[6]Jul!$BC$7</f>
        <v>0</v>
      </c>
      <c r="AR137" s="2">
        <f>[6]Jul!$AX$7</f>
        <v>0</v>
      </c>
      <c r="AS137" s="2">
        <f>[6]Jul!$AY$7</f>
        <v>0</v>
      </c>
      <c r="AT137" s="14">
        <f>[6]Jul!$AW$7</f>
        <v>0</v>
      </c>
      <c r="AU137" s="15">
        <f t="shared" si="3"/>
        <v>3</v>
      </c>
    </row>
    <row r="138" spans="1:47" x14ac:dyDescent="0.25">
      <c r="A138" s="9" t="s">
        <v>166</v>
      </c>
      <c r="B138" s="9" t="s">
        <v>20</v>
      </c>
      <c r="C138" s="9">
        <f>[11]Jul!$D$31</f>
        <v>0</v>
      </c>
      <c r="D138" s="9">
        <f>[11]Jul!$D$7</f>
        <v>0</v>
      </c>
      <c r="E138" s="9">
        <f>[11]Jul!$D$9</f>
        <v>0</v>
      </c>
      <c r="F138" s="9">
        <f>[11]Jul!$D$8</f>
        <v>0</v>
      </c>
      <c r="G138" s="9">
        <f>[11]Jul!$D$32</f>
        <v>0</v>
      </c>
      <c r="H138" s="9">
        <f>[11]Jul!$D$11</f>
        <v>0</v>
      </c>
      <c r="I138" s="9">
        <f>[11]Jul!$D$10</f>
        <v>0</v>
      </c>
      <c r="J138" s="9">
        <f>[11]Jul!$D$45</f>
        <v>0</v>
      </c>
      <c r="K138" s="9">
        <f>[11]Jul!$D$33</f>
        <v>0</v>
      </c>
      <c r="L138" s="9">
        <f>[11]Jul!$D$12</f>
        <v>0</v>
      </c>
      <c r="M138" s="9">
        <f>[11]Jul!$D$40</f>
        <v>0</v>
      </c>
      <c r="N138" s="9">
        <f>[11]Jul!$D$34</f>
        <v>0</v>
      </c>
      <c r="O138" s="9">
        <f>[11]Jul!$D$14</f>
        <v>0</v>
      </c>
      <c r="P138" s="9">
        <f>[11]Jul!$D$15</f>
        <v>0</v>
      </c>
      <c r="Q138" s="9">
        <f>[11]Jul!$D$13</f>
        <v>0</v>
      </c>
      <c r="R138" s="9">
        <f>[11]Jul!$D$36</f>
        <v>0</v>
      </c>
      <c r="S138" s="9">
        <f>SUM([11]Jul!$D$21:$D$22)</f>
        <v>0</v>
      </c>
      <c r="T138" s="9">
        <f>[11]Jul!$D$37</f>
        <v>0</v>
      </c>
      <c r="U138" s="9">
        <f>[11]Jul!$D$38</f>
        <v>0</v>
      </c>
      <c r="V138" s="9">
        <f>[11]Jul!$D$39</f>
        <v>0</v>
      </c>
      <c r="W138" s="9">
        <f>[11]Jul!$D$24</f>
        <v>0</v>
      </c>
      <c r="X138" s="9">
        <f>[11]Jul!$D$25</f>
        <v>0</v>
      </c>
      <c r="Y138" s="9">
        <f>SUM([11]Jul!$D$26:$D$27)</f>
        <v>0</v>
      </c>
      <c r="Z138" s="9">
        <f>[11]Jul!$D$29</f>
        <v>0</v>
      </c>
      <c r="AA138" s="9">
        <f>SUM([11]Jul!$A$28,[11]Jul!$A$30)</f>
        <v>0</v>
      </c>
      <c r="AB138" s="9">
        <f>[11]Jul!$D$35</f>
        <v>0</v>
      </c>
      <c r="AC138" s="9">
        <f>[11]Jul!$D$43</f>
        <v>0</v>
      </c>
      <c r="AD138" s="9">
        <f>[11]Jul!$D$41</f>
        <v>0</v>
      </c>
      <c r="AE138" s="9">
        <f>[11]Jul!$D$42</f>
        <v>0</v>
      </c>
      <c r="AF138" s="9">
        <f>[11]Jul!$D$20</f>
        <v>0</v>
      </c>
      <c r="AG138" s="9">
        <f>[11]Jul!$D$50</f>
        <v>0</v>
      </c>
      <c r="AH138" s="9">
        <f>[11]Jul!$D$44</f>
        <v>0</v>
      </c>
      <c r="AI138" s="9">
        <f>[11]Jul!$D$46</f>
        <v>0</v>
      </c>
      <c r="AJ138" s="9">
        <f>[11]Jul!$D$16</f>
        <v>0</v>
      </c>
      <c r="AK138" s="9">
        <f>[11]Jul!$D$51</f>
        <v>0</v>
      </c>
      <c r="AL138" s="9">
        <f>[11]Jul!$D$23</f>
        <v>0</v>
      </c>
      <c r="AM138" s="9">
        <f>[11]Jul!$D$17</f>
        <v>0</v>
      </c>
      <c r="AN138" s="9">
        <f>[11]Jul!$D$19</f>
        <v>0</v>
      </c>
      <c r="AO138" s="9">
        <f>[11]Jul!$D$18</f>
        <v>0</v>
      </c>
      <c r="AP138" s="9">
        <f>[11]Jul!$D$52</f>
        <v>0</v>
      </c>
      <c r="AQ138" s="10">
        <f>[11]Jul!$D$53</f>
        <v>0</v>
      </c>
      <c r="AR138" s="9">
        <f>[11]Jul!$D$48</f>
        <v>0</v>
      </c>
      <c r="AS138" s="9">
        <f>[11]Jul!$D$49</f>
        <v>0</v>
      </c>
      <c r="AT138" s="11">
        <f>[11]Jul!$D$47</f>
        <v>0</v>
      </c>
      <c r="AU138" s="12">
        <f t="shared" si="3"/>
        <v>0</v>
      </c>
    </row>
    <row r="139" spans="1:47" x14ac:dyDescent="0.25">
      <c r="A139" s="2"/>
      <c r="B139" s="2" t="s">
        <v>21</v>
      </c>
      <c r="C139" s="2">
        <f>[11]Jul!$AD$5</f>
        <v>0</v>
      </c>
      <c r="D139" s="2">
        <f>[11]Jul!$F$5</f>
        <v>0</v>
      </c>
      <c r="E139" s="2">
        <f>[11]Jul!$H$5</f>
        <v>0</v>
      </c>
      <c r="F139" s="2">
        <f>[11]Jul!$G$5</f>
        <v>0</v>
      </c>
      <c r="G139" s="2">
        <f>[11]Jul!$AE$5</f>
        <v>0</v>
      </c>
      <c r="H139" s="2">
        <f>[11]Jul!$J$5</f>
        <v>0</v>
      </c>
      <c r="I139" s="2">
        <f>[11]Jul!$I$5</f>
        <v>0</v>
      </c>
      <c r="J139" s="2">
        <f>[11]Jul!$AR$5</f>
        <v>0</v>
      </c>
      <c r="K139" s="2">
        <f>[11]Jul!$AF$5</f>
        <v>0</v>
      </c>
      <c r="L139" s="2">
        <f>[11]Jul!$K$5</f>
        <v>0</v>
      </c>
      <c r="M139" s="2">
        <f>[11]Jul!$AM$5</f>
        <v>0</v>
      </c>
      <c r="N139" s="2">
        <f>[11]Jul!$AG$5</f>
        <v>0</v>
      </c>
      <c r="O139" s="2">
        <f>[11]Jul!$M$5</f>
        <v>0</v>
      </c>
      <c r="P139" s="2">
        <f>[11]Jul!$N$5</f>
        <v>0</v>
      </c>
      <c r="Q139" s="2">
        <f>[11]Jul!$L$5</f>
        <v>0</v>
      </c>
      <c r="R139" s="2">
        <f>[11]Jul!$AI$5</f>
        <v>0</v>
      </c>
      <c r="S139" s="2">
        <f>SUM([11]Jul!$T$5:$U$5)</f>
        <v>0</v>
      </c>
      <c r="T139" s="2">
        <f>[11]Jul!$AJ$5</f>
        <v>0</v>
      </c>
      <c r="U139" s="2">
        <f>[11]Jul!$AK$5</f>
        <v>0</v>
      </c>
      <c r="V139" s="2">
        <f>[11]Jul!$AL$5</f>
        <v>0</v>
      </c>
      <c r="W139" s="2">
        <f>[11]Jul!$W$5</f>
        <v>1</v>
      </c>
      <c r="X139" s="2">
        <f>[11]Jul!$X$5</f>
        <v>0</v>
      </c>
      <c r="Y139" s="2">
        <f>SUM([11]Jul!$Y$5:$Z$5)</f>
        <v>0</v>
      </c>
      <c r="Z139" s="2">
        <f>[11]Jul!$AB$5</f>
        <v>0</v>
      </c>
      <c r="AA139" s="2">
        <f>SUM([11]Jul!$AA$5,[11]Jul!$AC$5)</f>
        <v>0</v>
      </c>
      <c r="AB139" s="2">
        <f>[11]Jul!$AH$5</f>
        <v>0</v>
      </c>
      <c r="AC139" s="2">
        <f>[11]Jul!$AP$5</f>
        <v>0</v>
      </c>
      <c r="AD139" s="2">
        <f>[11]Jul!$AN$5</f>
        <v>0</v>
      </c>
      <c r="AE139" s="2">
        <f>[11]Jul!$AO$5</f>
        <v>0</v>
      </c>
      <c r="AF139" s="2">
        <f>[11]Jul!$S$5</f>
        <v>0</v>
      </c>
      <c r="AG139" s="2">
        <f>[11]Jul!$AW$5</f>
        <v>0</v>
      </c>
      <c r="AH139" s="2">
        <f>[11]Jul!$AQ$5</f>
        <v>0</v>
      </c>
      <c r="AI139" s="2">
        <f>[11]Jul!$AS$5</f>
        <v>0</v>
      </c>
      <c r="AJ139" s="2">
        <f>[11]Jul!$O$5</f>
        <v>0</v>
      </c>
      <c r="AK139" s="2">
        <f>[11]Jul!$AX$5</f>
        <v>0</v>
      </c>
      <c r="AL139" s="2">
        <f>[11]Jul!$V$5</f>
        <v>0</v>
      </c>
      <c r="AM139" s="2">
        <f>[11]Jul!$P$5</f>
        <v>0</v>
      </c>
      <c r="AN139" s="2">
        <f>[11]Jul!$R$5</f>
        <v>0</v>
      </c>
      <c r="AO139" s="2">
        <f>[11]Jul!$Q$5</f>
        <v>0</v>
      </c>
      <c r="AP139" s="2">
        <f>[11]Jul!$AY$5</f>
        <v>0</v>
      </c>
      <c r="AQ139" s="13">
        <f>[11]Jul!$AZ$5</f>
        <v>0</v>
      </c>
      <c r="AR139" s="2">
        <f>[11]Jul!$AU$5</f>
        <v>0</v>
      </c>
      <c r="AS139" s="2">
        <f>[11]Jul!$AV$5</f>
        <v>0</v>
      </c>
      <c r="AT139" s="14">
        <f>[11]Jul!$AT$5</f>
        <v>0</v>
      </c>
      <c r="AU139" s="15">
        <f t="shared" si="3"/>
        <v>1</v>
      </c>
    </row>
    <row r="140" spans="1:47" x14ac:dyDescent="0.25">
      <c r="A140" s="9" t="s">
        <v>108</v>
      </c>
      <c r="B140" s="9" t="s">
        <v>20</v>
      </c>
      <c r="C140" s="9">
        <f>[1]Jul!$G$34</f>
        <v>0</v>
      </c>
      <c r="D140" s="9">
        <f>[1]Jul!$G$10</f>
        <v>0</v>
      </c>
      <c r="E140" s="9">
        <f>[1]Jul!$G$12</f>
        <v>0</v>
      </c>
      <c r="F140" s="9">
        <f>[1]Jul!$G$11</f>
        <v>0</v>
      </c>
      <c r="G140" s="9">
        <f>[1]Jul!$G$35</f>
        <v>0</v>
      </c>
      <c r="H140" s="9">
        <f>[1]Jul!$G$14</f>
        <v>0</v>
      </c>
      <c r="I140" s="9">
        <f>[1]Jul!$G$13</f>
        <v>0</v>
      </c>
      <c r="J140" s="9">
        <f>[1]Jul!$G$48</f>
        <v>0</v>
      </c>
      <c r="K140" s="9">
        <f>[1]Jul!$G$36</f>
        <v>0</v>
      </c>
      <c r="L140" s="9">
        <f>[1]Jul!$G$15</f>
        <v>0</v>
      </c>
      <c r="M140" s="9">
        <f>[1]Jul!$G$43</f>
        <v>0</v>
      </c>
      <c r="N140" s="9">
        <f>[1]Jul!$G$37</f>
        <v>0</v>
      </c>
      <c r="O140" s="9">
        <f>[1]Jul!$G$17</f>
        <v>0</v>
      </c>
      <c r="P140" s="9">
        <f>[1]Jul!$G$18</f>
        <v>0</v>
      </c>
      <c r="Q140" s="9">
        <f>[1]Jul!$G$16</f>
        <v>0</v>
      </c>
      <c r="R140" s="9">
        <f>[1]Jul!$G$39</f>
        <v>0</v>
      </c>
      <c r="S140" s="9">
        <f>SUM([1]Jul!$G$24:$G$25)</f>
        <v>0</v>
      </c>
      <c r="T140" s="9">
        <f>[1]Jul!$G$40</f>
        <v>0</v>
      </c>
      <c r="U140" s="9">
        <f>[1]Jul!$G$41</f>
        <v>0</v>
      </c>
      <c r="V140" s="9">
        <f>[1]Jul!$G$42</f>
        <v>0</v>
      </c>
      <c r="W140" s="9">
        <f>[1]Jul!$G$27</f>
        <v>0</v>
      </c>
      <c r="X140" s="9">
        <f>[1]Jul!$G$28</f>
        <v>0</v>
      </c>
      <c r="Y140" s="9">
        <f>SUM([1]Jul!$G$29:$G$30)</f>
        <v>0</v>
      </c>
      <c r="Z140" s="9">
        <f>[1]Jul!$G$32</f>
        <v>0</v>
      </c>
      <c r="AA140" s="9">
        <f>SUM([1]Jul!$G$31,[1]Jul!$G$33)</f>
        <v>0</v>
      </c>
      <c r="AB140" s="9">
        <f>[1]Jul!$G$38</f>
        <v>0</v>
      </c>
      <c r="AC140" s="9">
        <f>[1]Jul!$G$46</f>
        <v>0</v>
      </c>
      <c r="AD140" s="9">
        <f>[1]Jul!$G$44</f>
        <v>0</v>
      </c>
      <c r="AE140" s="9">
        <f>[1]Jul!$G$45</f>
        <v>0</v>
      </c>
      <c r="AF140" s="9">
        <f>[1]Jul!$G$23</f>
        <v>0</v>
      </c>
      <c r="AG140" s="9">
        <f>[1]Jul!$G$53</f>
        <v>0</v>
      </c>
      <c r="AH140" s="9">
        <f>[1]Jul!$G$47</f>
        <v>0</v>
      </c>
      <c r="AI140" s="9">
        <f>[1]Jul!$G$49</f>
        <v>0</v>
      </c>
      <c r="AJ140" s="9">
        <f>[1]Jul!$G$19</f>
        <v>0</v>
      </c>
      <c r="AK140" s="9">
        <f>[1]Jul!$G$54</f>
        <v>0</v>
      </c>
      <c r="AL140" s="9">
        <f>[1]Jul!$G$26</f>
        <v>0</v>
      </c>
      <c r="AM140" s="9">
        <f>[1]Jul!$G$20</f>
        <v>0</v>
      </c>
      <c r="AN140" s="9">
        <f>[1]Jul!$G$22</f>
        <v>0</v>
      </c>
      <c r="AO140" s="9">
        <f>[1]Jul!$G$21</f>
        <v>0</v>
      </c>
      <c r="AP140" s="9">
        <f>[1]Jul!$G$55</f>
        <v>0</v>
      </c>
      <c r="AQ140" s="10">
        <f>[1]Jul!$G$56</f>
        <v>0</v>
      </c>
      <c r="AR140" s="9">
        <f>[1]Jul!$G$51</f>
        <v>0</v>
      </c>
      <c r="AS140" s="9">
        <f>[1]Jul!$G$52</f>
        <v>0</v>
      </c>
      <c r="AT140" s="11">
        <f>[1]Jul!$G$50</f>
        <v>0</v>
      </c>
      <c r="AU140" s="12">
        <f t="shared" ref="AU140:AU171" si="4">SUM(C140:AT140)</f>
        <v>0</v>
      </c>
    </row>
    <row r="141" spans="1:47" x14ac:dyDescent="0.25">
      <c r="A141" s="2"/>
      <c r="B141" s="2" t="s">
        <v>21</v>
      </c>
      <c r="C141" s="2">
        <f>[1]Jul!$AG$8</f>
        <v>0</v>
      </c>
      <c r="D141" s="2">
        <f>[1]Jul!$I$8</f>
        <v>0</v>
      </c>
      <c r="E141" s="2">
        <f>[1]Jul!$K$8</f>
        <v>0</v>
      </c>
      <c r="F141" s="2">
        <f>[1]Jul!$J$8</f>
        <v>0</v>
      </c>
      <c r="G141" s="2">
        <f>[1]Jul!$AH$8</f>
        <v>0</v>
      </c>
      <c r="H141" s="2">
        <f>[1]Jul!$M$8</f>
        <v>1</v>
      </c>
      <c r="I141" s="2">
        <f>[1]Jul!$L$8</f>
        <v>0</v>
      </c>
      <c r="J141" s="2">
        <f>[1]Jul!$AU$8</f>
        <v>0</v>
      </c>
      <c r="K141" s="2">
        <f>[1]Jul!$AI$8</f>
        <v>0</v>
      </c>
      <c r="L141" s="2">
        <f>[1]Jul!$N$8</f>
        <v>0</v>
      </c>
      <c r="M141" s="2">
        <f>[1]Jul!$AP$8</f>
        <v>0</v>
      </c>
      <c r="N141" s="2">
        <f>[1]Jul!$AJ$8</f>
        <v>0</v>
      </c>
      <c r="O141" s="2">
        <f>[1]Jul!$P$8</f>
        <v>0</v>
      </c>
      <c r="P141" s="2">
        <f>[1]Jul!$Q$8</f>
        <v>0</v>
      </c>
      <c r="Q141" s="2">
        <f>[1]Jul!$O$8</f>
        <v>0</v>
      </c>
      <c r="R141" s="2">
        <f>[1]Jul!$AL$8</f>
        <v>0</v>
      </c>
      <c r="S141" s="2">
        <f>SUM([1]Jul!$W$8:$X$8)</f>
        <v>0</v>
      </c>
      <c r="T141" s="2">
        <f>[1]Jul!$AM$8</f>
        <v>0</v>
      </c>
      <c r="U141" s="2">
        <f>[1]Jul!$AN$8</f>
        <v>0</v>
      </c>
      <c r="V141" s="2">
        <f>[1]Jul!$AO$8</f>
        <v>0</v>
      </c>
      <c r="W141" s="2">
        <f>[1]Jul!$Z$8</f>
        <v>2</v>
      </c>
      <c r="X141" s="2">
        <f>[1]Jul!$AA$8</f>
        <v>0</v>
      </c>
      <c r="Y141" s="2">
        <f>SUM([1]Jul!$AB$8:$AC$8)</f>
        <v>0</v>
      </c>
      <c r="Z141" s="2">
        <f>[1]Jul!$AE$8</f>
        <v>0</v>
      </c>
      <c r="AA141" s="2">
        <f>SUM([1]Jul!$AD$8,[1]Jul!$AF$8)</f>
        <v>0</v>
      </c>
      <c r="AB141" s="2">
        <f>[1]Jul!$AK$8</f>
        <v>0</v>
      </c>
      <c r="AC141" s="2">
        <f>[1]Jul!$AS$8</f>
        <v>0</v>
      </c>
      <c r="AD141" s="2">
        <f>[1]Jul!$AQ$8</f>
        <v>0</v>
      </c>
      <c r="AE141" s="2">
        <f>[1]Jul!$AR$8</f>
        <v>0</v>
      </c>
      <c r="AF141" s="2">
        <f>[1]Jul!$V$8</f>
        <v>1</v>
      </c>
      <c r="AG141" s="2">
        <f>[1]Jul!$AZ$8</f>
        <v>0</v>
      </c>
      <c r="AH141" s="2">
        <f>[1]Jul!$AT$8</f>
        <v>0</v>
      </c>
      <c r="AI141" s="2">
        <f>[1]Jul!$AV$8</f>
        <v>0</v>
      </c>
      <c r="AJ141" s="2">
        <f>[1]Jul!$R$8</f>
        <v>0</v>
      </c>
      <c r="AK141" s="2">
        <f>[1]Jul!$BA$8</f>
        <v>0</v>
      </c>
      <c r="AL141" s="2">
        <f>[1]Jul!$Y$8</f>
        <v>0</v>
      </c>
      <c r="AM141" s="2">
        <f>[1]Jul!$S$8</f>
        <v>0</v>
      </c>
      <c r="AN141" s="2">
        <f>[1]Jul!$U$8</f>
        <v>0</v>
      </c>
      <c r="AO141" s="2">
        <f>[1]Jul!$T$8</f>
        <v>0</v>
      </c>
      <c r="AP141" s="2">
        <f>[1]Jul!$BB$8</f>
        <v>0</v>
      </c>
      <c r="AQ141" s="13">
        <f>[1]Jul!$BC$8</f>
        <v>0</v>
      </c>
      <c r="AR141" s="2">
        <f>[1]Jul!$AX$8</f>
        <v>0</v>
      </c>
      <c r="AS141" s="2">
        <f>[1]Jul!$AY$8</f>
        <v>0</v>
      </c>
      <c r="AT141" s="14">
        <f>[1]Jul!$AW$8</f>
        <v>0</v>
      </c>
      <c r="AU141" s="15">
        <f t="shared" si="4"/>
        <v>4</v>
      </c>
    </row>
    <row r="142" spans="1:47" x14ac:dyDescent="0.25">
      <c r="A142" s="9" t="s">
        <v>109</v>
      </c>
      <c r="B142" s="9" t="s">
        <v>20</v>
      </c>
      <c r="C142" s="9">
        <f>[17]Jul!$C$7</f>
        <v>0</v>
      </c>
      <c r="D142" s="9">
        <f>[17]Jul!$C$8</f>
        <v>39</v>
      </c>
      <c r="E142" s="9">
        <f>[17]Jul!$C$9</f>
        <v>2</v>
      </c>
      <c r="F142" s="9">
        <f>[17]Jul!$C$10</f>
        <v>9</v>
      </c>
      <c r="G142" s="9">
        <f>[17]Jul!$C$11</f>
        <v>0</v>
      </c>
      <c r="H142" s="9">
        <f>[17]Jul!$C$12</f>
        <v>13</v>
      </c>
      <c r="I142" s="9">
        <f>[17]Jul!$C$13</f>
        <v>0</v>
      </c>
      <c r="J142" s="9">
        <f>[17]Jul!$C$14</f>
        <v>0</v>
      </c>
      <c r="K142" s="9">
        <f>[17]Jul!$C$15</f>
        <v>5</v>
      </c>
      <c r="L142" s="9">
        <f>[17]Jul!$C$16</f>
        <v>0</v>
      </c>
      <c r="M142" s="9">
        <f>[17]Jul!$C$17</f>
        <v>0</v>
      </c>
      <c r="N142" s="9">
        <f>[17]Jul!$C$18</f>
        <v>2</v>
      </c>
      <c r="O142" s="9">
        <f>[17]Jul!$C$19</f>
        <v>0</v>
      </c>
      <c r="P142" s="9">
        <f>[17]Jul!$C$20</f>
        <v>0</v>
      </c>
      <c r="Q142" s="9">
        <f>[17]Jul!$C$21</f>
        <v>0</v>
      </c>
      <c r="R142" s="9">
        <f>[17]Jul!$C$22</f>
        <v>0</v>
      </c>
      <c r="S142" s="9">
        <f>[17]Jul!$C$23</f>
        <v>0</v>
      </c>
      <c r="T142" s="9">
        <f>[17]Jul!$C$24</f>
        <v>0</v>
      </c>
      <c r="U142" s="9">
        <f>[17]Jul!$C$25</f>
        <v>0</v>
      </c>
      <c r="V142" s="9">
        <f>[17]Jul!$C$26</f>
        <v>0</v>
      </c>
      <c r="W142" s="9">
        <f>[17]Jul!$C$27</f>
        <v>49</v>
      </c>
      <c r="X142" s="9">
        <f>[17]Jul!$C$28</f>
        <v>6</v>
      </c>
      <c r="Y142" s="9">
        <f>[17]Jul!$C$29</f>
        <v>17</v>
      </c>
      <c r="Z142" s="9">
        <f>[17]Jul!$C$30</f>
        <v>6</v>
      </c>
      <c r="AA142" s="9">
        <f>[17]Jul!$C$31</f>
        <v>4</v>
      </c>
      <c r="AB142" s="9">
        <f>[17]Jul!$C$32</f>
        <v>7</v>
      </c>
      <c r="AC142" s="9">
        <f>[17]Jul!$C$33</f>
        <v>0</v>
      </c>
      <c r="AD142" s="9">
        <f>[17]Jul!$C$34</f>
        <v>0</v>
      </c>
      <c r="AE142" s="9">
        <f>[17]Jul!$C$35</f>
        <v>0</v>
      </c>
      <c r="AF142" s="9">
        <f>[17]Jul!$C$36</f>
        <v>26</v>
      </c>
      <c r="AG142" s="9">
        <f>[17]Jul!$C$37</f>
        <v>2</v>
      </c>
      <c r="AH142" s="9">
        <f>[17]Jul!$C$38</f>
        <v>0</v>
      </c>
      <c r="AI142" s="9">
        <f>[17]Jul!$C$39</f>
        <v>0</v>
      </c>
      <c r="AJ142" s="9">
        <f>[17]Jul!$C$40</f>
        <v>11</v>
      </c>
      <c r="AK142" s="9">
        <f>[17]Jul!$C$41</f>
        <v>0</v>
      </c>
      <c r="AL142" s="9">
        <f>[17]Jul!$C$42</f>
        <v>0</v>
      </c>
      <c r="AM142" s="9">
        <f>[17]Jul!$C$43</f>
        <v>0</v>
      </c>
      <c r="AN142" s="9">
        <f>[17]Jul!$C$44</f>
        <v>0</v>
      </c>
      <c r="AO142" s="9">
        <f>[17]Jul!$C$45</f>
        <v>0</v>
      </c>
      <c r="AP142" s="9">
        <f>[17]Jul!$C$46</f>
        <v>4</v>
      </c>
      <c r="AQ142" s="10">
        <f>[17]Jul!$C$47</f>
        <v>5</v>
      </c>
      <c r="AR142" s="9">
        <f>[17]Jul!$C$48</f>
        <v>0</v>
      </c>
      <c r="AS142" s="9">
        <f>[17]Jul!$C$49</f>
        <v>1</v>
      </c>
      <c r="AT142" s="11">
        <f>[17]Jul!$C$50</f>
        <v>0</v>
      </c>
      <c r="AU142" s="12">
        <f t="shared" si="4"/>
        <v>208</v>
      </c>
    </row>
    <row r="143" spans="1:47" x14ac:dyDescent="0.25">
      <c r="A143" s="18"/>
      <c r="B143" s="18" t="s">
        <v>21</v>
      </c>
      <c r="C143" s="2">
        <f>[17]Jul!$B$7</f>
        <v>0</v>
      </c>
      <c r="D143" s="2">
        <f>[17]Jul!$B$8</f>
        <v>15</v>
      </c>
      <c r="E143" s="2">
        <f>[17]Jul!$B$9</f>
        <v>0</v>
      </c>
      <c r="F143" s="2">
        <f>[17]Jul!$B$10</f>
        <v>6</v>
      </c>
      <c r="G143" s="2">
        <f>[17]Jul!$B$11</f>
        <v>0</v>
      </c>
      <c r="H143" s="2">
        <f>[17]Jul!$B$12</f>
        <v>7</v>
      </c>
      <c r="I143" s="2">
        <f>[17]Jul!$B$13</f>
        <v>0</v>
      </c>
      <c r="J143" s="2">
        <f>[17]Jul!$B$14</f>
        <v>0</v>
      </c>
      <c r="K143" s="2">
        <f>[17]Jul!$B$15</f>
        <v>0</v>
      </c>
      <c r="L143" s="2">
        <f>[17]Jul!$B$16</f>
        <v>0</v>
      </c>
      <c r="M143" s="2">
        <f>[17]Jul!$B$17</f>
        <v>0</v>
      </c>
      <c r="N143" s="2">
        <f>[17]Jul!$B$18</f>
        <v>0</v>
      </c>
      <c r="O143" s="2">
        <f>[17]Jul!$B$19</f>
        <v>0</v>
      </c>
      <c r="P143" s="2">
        <f>[17]Jul!$B$20</f>
        <v>0</v>
      </c>
      <c r="Q143" s="2">
        <f>[17]Jul!$B$21</f>
        <v>0</v>
      </c>
      <c r="R143" s="2">
        <f>[17]Jul!$B$22</f>
        <v>0</v>
      </c>
      <c r="S143" s="2">
        <f>[17]Jul!$B$23</f>
        <v>0</v>
      </c>
      <c r="T143" s="2">
        <f>[17]Jul!$B$24</f>
        <v>0</v>
      </c>
      <c r="U143" s="2">
        <f>[17]Jul!$B$25</f>
        <v>0</v>
      </c>
      <c r="V143" s="2">
        <f>[17]Jul!$B$26</f>
        <v>0</v>
      </c>
      <c r="W143" s="2">
        <f>[17]Jul!$B$27</f>
        <v>26</v>
      </c>
      <c r="X143" s="2">
        <f>[17]Jul!$B$28</f>
        <v>0</v>
      </c>
      <c r="Y143" s="2">
        <f>[17]Jul!$B$29</f>
        <v>1</v>
      </c>
      <c r="Z143" s="2">
        <f>[17]Jul!$B$30</f>
        <v>0</v>
      </c>
      <c r="AA143" s="2">
        <f>[17]Jul!$B$31</f>
        <v>0</v>
      </c>
      <c r="AB143" s="2">
        <f>[17]Jul!$B$32</f>
        <v>1</v>
      </c>
      <c r="AC143" s="2">
        <f>[17]Jul!$B$33</f>
        <v>0</v>
      </c>
      <c r="AD143" s="2">
        <f>[17]Jul!$B$34</f>
        <v>0</v>
      </c>
      <c r="AE143" s="2">
        <f>[17]Jul!$B$35</f>
        <v>0</v>
      </c>
      <c r="AF143" s="2">
        <f>[17]Jul!$B$36</f>
        <v>9</v>
      </c>
      <c r="AG143" s="2">
        <f>[17]Jul!$B$37</f>
        <v>0</v>
      </c>
      <c r="AH143" s="2">
        <f>[17]Jul!$B$38</f>
        <v>0</v>
      </c>
      <c r="AI143" s="2">
        <f>[17]Jul!$B$39</f>
        <v>0</v>
      </c>
      <c r="AJ143" s="2">
        <f>[17]Jul!$B$40</f>
        <v>0</v>
      </c>
      <c r="AK143" s="2">
        <f>[17]Jul!$B$41</f>
        <v>0</v>
      </c>
      <c r="AL143" s="2">
        <f>[17]Jul!$B$42</f>
        <v>0</v>
      </c>
      <c r="AM143" s="2">
        <f>[17]Jul!$B$43</f>
        <v>0</v>
      </c>
      <c r="AN143" s="2">
        <f>[17]Jul!$B$44</f>
        <v>0</v>
      </c>
      <c r="AO143" s="2">
        <f>[17]Jul!$B$45</f>
        <v>0</v>
      </c>
      <c r="AP143" s="2">
        <f>[17]Jul!$B$46</f>
        <v>0</v>
      </c>
      <c r="AQ143" s="13">
        <f>[17]Jul!$B$47</f>
        <v>0</v>
      </c>
      <c r="AR143" s="2">
        <f>[17]Jul!$B$48</f>
        <v>0</v>
      </c>
      <c r="AS143" s="2">
        <f>[17]Jul!$B$49</f>
        <v>0</v>
      </c>
      <c r="AT143" s="14">
        <f>[17]Jul!$B$50</f>
        <v>0</v>
      </c>
      <c r="AU143" s="15">
        <f t="shared" si="4"/>
        <v>65</v>
      </c>
    </row>
    <row r="144" spans="1:47" x14ac:dyDescent="0.25">
      <c r="A144" s="9" t="s">
        <v>167</v>
      </c>
      <c r="B144" s="9" t="s">
        <v>20</v>
      </c>
      <c r="C144" s="9">
        <f>[4]Jul!$B$32</f>
        <v>0</v>
      </c>
      <c r="D144" s="9">
        <f>[4]Jul!$B$8</f>
        <v>0</v>
      </c>
      <c r="E144" s="9">
        <f>[4]Jul!$B$10</f>
        <v>0</v>
      </c>
      <c r="F144" s="9">
        <f>[4]Jul!$B$9</f>
        <v>0</v>
      </c>
      <c r="G144" s="9">
        <f>[4]Jul!$B$33</f>
        <v>0</v>
      </c>
      <c r="H144" s="9">
        <f>[4]Jul!$B$12</f>
        <v>0</v>
      </c>
      <c r="I144" s="9">
        <f>[4]Jul!$B$11</f>
        <v>0</v>
      </c>
      <c r="J144" s="9">
        <f>[4]Jul!$B$46</f>
        <v>0</v>
      </c>
      <c r="K144" s="9">
        <f>[4]Jul!$B$34</f>
        <v>0</v>
      </c>
      <c r="L144" s="9">
        <f>[4]Jul!$B$13</f>
        <v>0</v>
      </c>
      <c r="M144" s="9">
        <f>[4]Jul!$B$41</f>
        <v>0</v>
      </c>
      <c r="N144" s="9">
        <f>[4]Jul!$B$35</f>
        <v>0</v>
      </c>
      <c r="O144" s="9">
        <f>[4]Jul!$B$15</f>
        <v>0</v>
      </c>
      <c r="P144" s="9">
        <f>[4]Jul!$B$16</f>
        <v>0</v>
      </c>
      <c r="Q144" s="9">
        <f>[4]Jul!$B$14</f>
        <v>0</v>
      </c>
      <c r="R144" s="9">
        <f>[4]Jul!$B$37</f>
        <v>0</v>
      </c>
      <c r="S144" s="9">
        <f>SUM([4]Jul!$B$22:$B$23)</f>
        <v>0</v>
      </c>
      <c r="T144" s="9">
        <f>[4]Jul!$B$38</f>
        <v>0</v>
      </c>
      <c r="U144" s="9">
        <f>[4]Jul!$B$39</f>
        <v>0</v>
      </c>
      <c r="V144" s="9">
        <f>[4]Jul!$B$40</f>
        <v>0</v>
      </c>
      <c r="W144" s="9">
        <f>[4]Jul!$B$25</f>
        <v>1</v>
      </c>
      <c r="X144" s="9">
        <f>[4]Jul!$B$26</f>
        <v>0</v>
      </c>
      <c r="Y144" s="9">
        <f>SUM([4]Jul!$B$27:$B$28)</f>
        <v>0</v>
      </c>
      <c r="Z144" s="9">
        <f>[4]Jul!$B$30</f>
        <v>0</v>
      </c>
      <c r="AA144" s="9">
        <f>SUM([4]Jul!$B$29,[4]Jul!$B$31)</f>
        <v>0</v>
      </c>
      <c r="AB144" s="9">
        <f>[4]Jul!$B$36</f>
        <v>0</v>
      </c>
      <c r="AC144" s="9">
        <f>[4]Jul!$B$44</f>
        <v>0</v>
      </c>
      <c r="AD144" s="9">
        <f>[4]Jul!$B$42</f>
        <v>0</v>
      </c>
      <c r="AE144" s="9">
        <f>[4]Jul!$B$43</f>
        <v>0</v>
      </c>
      <c r="AF144" s="9">
        <f>[4]Jul!$B$21</f>
        <v>0</v>
      </c>
      <c r="AG144" s="9">
        <f>[4]Jul!$B$51</f>
        <v>1</v>
      </c>
      <c r="AH144" s="9">
        <f>[4]Jul!$B$45</f>
        <v>0</v>
      </c>
      <c r="AI144" s="9">
        <f>[4]Jul!$B$47</f>
        <v>0</v>
      </c>
      <c r="AJ144" s="9">
        <f>[4]Jul!$B$17</f>
        <v>0</v>
      </c>
      <c r="AK144" s="9">
        <f>[4]Jul!$B$52</f>
        <v>0</v>
      </c>
      <c r="AL144" s="9">
        <f>[4]Jul!$B$24</f>
        <v>0</v>
      </c>
      <c r="AM144" s="9">
        <f>[4]Jul!$B$18</f>
        <v>0</v>
      </c>
      <c r="AN144" s="9">
        <f>[4]Jul!$B$20</f>
        <v>0</v>
      </c>
      <c r="AO144" s="9">
        <f>[4]Jul!$B$19</f>
        <v>0</v>
      </c>
      <c r="AP144" s="9">
        <f>[4]Jul!$B$53</f>
        <v>0</v>
      </c>
      <c r="AQ144" s="10">
        <f>[4]Jul!$B$54</f>
        <v>0</v>
      </c>
      <c r="AR144" s="9">
        <f>[4]Jul!$B$49</f>
        <v>0</v>
      </c>
      <c r="AS144" s="9">
        <f>[4]Jul!$B$50</f>
        <v>0</v>
      </c>
      <c r="AT144" s="11">
        <f>[4]Jul!$B$48</f>
        <v>0</v>
      </c>
      <c r="AU144" s="12">
        <f t="shared" si="4"/>
        <v>2</v>
      </c>
    </row>
    <row r="145" spans="1:47" x14ac:dyDescent="0.25">
      <c r="A145" s="2"/>
      <c r="B145" s="2" t="s">
        <v>21</v>
      </c>
      <c r="C145" s="2">
        <f>[4]Jul!$AE$3</f>
        <v>0</v>
      </c>
      <c r="D145" s="2">
        <f>[4]Jul!$G$3</f>
        <v>2</v>
      </c>
      <c r="E145" s="2">
        <f>[4]Jul!$I$3</f>
        <v>0</v>
      </c>
      <c r="F145" s="2">
        <f>[4]Jul!$H$3</f>
        <v>1</v>
      </c>
      <c r="G145" s="2">
        <f>[4]Jul!$AF$3</f>
        <v>0</v>
      </c>
      <c r="H145" s="2">
        <f>[4]Jul!$K$3</f>
        <v>0</v>
      </c>
      <c r="I145" s="2">
        <f>[4]Jul!$J$3</f>
        <v>0</v>
      </c>
      <c r="J145" s="2">
        <f>[4]Jul!$AS$3</f>
        <v>0</v>
      </c>
      <c r="K145" s="2">
        <f>[4]Jul!$AG$3</f>
        <v>0</v>
      </c>
      <c r="L145" s="2">
        <f>[4]Jul!$L$3</f>
        <v>0</v>
      </c>
      <c r="M145" s="2">
        <f>[4]Jul!$AN$3</f>
        <v>0</v>
      </c>
      <c r="N145" s="2">
        <f>[4]Jul!$AH$3</f>
        <v>0</v>
      </c>
      <c r="O145" s="2">
        <f>[4]Jul!$N$3</f>
        <v>0</v>
      </c>
      <c r="P145" s="2">
        <f>[4]Jul!$O$3</f>
        <v>0</v>
      </c>
      <c r="Q145" s="2">
        <f>[4]Jul!$M$3</f>
        <v>0</v>
      </c>
      <c r="R145" s="2">
        <f>[4]Jul!$AJ$3</f>
        <v>0</v>
      </c>
      <c r="S145" s="2">
        <f>SUM([4]Jul!$U$3:$V$3)</f>
        <v>0</v>
      </c>
      <c r="T145" s="2">
        <f>[4]Jul!$AK$3</f>
        <v>0</v>
      </c>
      <c r="U145" s="2">
        <f>[4]Jul!$AL$3</f>
        <v>0</v>
      </c>
      <c r="V145" s="2">
        <f>[4]Jul!$AM$3</f>
        <v>0</v>
      </c>
      <c r="W145" s="2">
        <f>[4]Jul!$X$3</f>
        <v>4</v>
      </c>
      <c r="X145" s="2">
        <f>[4]Jul!$Y$3</f>
        <v>0</v>
      </c>
      <c r="Y145" s="2">
        <f>SUM([4]Jul!$Z$3:$AA$3)</f>
        <v>0</v>
      </c>
      <c r="Z145" s="2">
        <f>[4]Jul!$AC$3</f>
        <v>0</v>
      </c>
      <c r="AA145" s="2">
        <f>SUM([4]Jul!$AB$3,[4]Jul!$AD$3)</f>
        <v>1</v>
      </c>
      <c r="AB145" s="2">
        <f>[4]Jul!$AI$3</f>
        <v>0</v>
      </c>
      <c r="AC145" s="2">
        <f>[4]Jul!$AQ$3</f>
        <v>0</v>
      </c>
      <c r="AD145" s="2">
        <f>[4]Jul!$AO$3</f>
        <v>0</v>
      </c>
      <c r="AE145" s="2">
        <f>[4]Jul!$AP$3</f>
        <v>0</v>
      </c>
      <c r="AF145" s="2">
        <f>[4]Jul!$T$3</f>
        <v>1</v>
      </c>
      <c r="AG145" s="2">
        <f>[4]Jul!$AX$3</f>
        <v>0</v>
      </c>
      <c r="AH145" s="2">
        <f>[4]Jul!$AR$3</f>
        <v>0</v>
      </c>
      <c r="AI145" s="2">
        <f>[4]Jul!$AT$3</f>
        <v>0</v>
      </c>
      <c r="AJ145" s="2">
        <f>[4]Jul!$P$3</f>
        <v>0</v>
      </c>
      <c r="AK145" s="2">
        <f>[4]Jul!$AY$3</f>
        <v>0</v>
      </c>
      <c r="AL145" s="2">
        <f>[4]Jul!$W$3</f>
        <v>0</v>
      </c>
      <c r="AM145" s="2">
        <f>[4]Jul!$Q$3</f>
        <v>0</v>
      </c>
      <c r="AN145" s="2">
        <f>[4]Jul!$S$3</f>
        <v>0</v>
      </c>
      <c r="AO145" s="2">
        <f>[4]Jul!$R$3</f>
        <v>0</v>
      </c>
      <c r="AP145" s="2">
        <f>[4]Jul!$AZ$3</f>
        <v>0</v>
      </c>
      <c r="AQ145" s="13">
        <f>[4]Jul!$BA$3</f>
        <v>0</v>
      </c>
      <c r="AR145" s="2">
        <f>[4]Jul!$AV$3</f>
        <v>0</v>
      </c>
      <c r="AS145" s="2">
        <f>[4]Jul!$AW$3</f>
        <v>0</v>
      </c>
      <c r="AT145" s="14">
        <f>[4]Jul!$AU$3</f>
        <v>0</v>
      </c>
      <c r="AU145" s="15">
        <f t="shared" si="4"/>
        <v>9</v>
      </c>
    </row>
    <row r="146" spans="1:47" x14ac:dyDescent="0.25">
      <c r="A146" s="19" t="s">
        <v>111</v>
      </c>
      <c r="B146" s="19" t="s">
        <v>20</v>
      </c>
      <c r="C146" s="19">
        <f>[13]Jul!$B$35</f>
        <v>0</v>
      </c>
      <c r="D146" s="19">
        <f>[13]Jul!$B$11</f>
        <v>0</v>
      </c>
      <c r="E146" s="19">
        <f>[13]Jul!$B$13</f>
        <v>0</v>
      </c>
      <c r="F146" s="19">
        <f>[13]Jul!$B$12</f>
        <v>0</v>
      </c>
      <c r="G146" s="19">
        <f>[13]Jul!$B$36</f>
        <v>0</v>
      </c>
      <c r="H146" s="19">
        <f>[13]Jul!$B$15</f>
        <v>0</v>
      </c>
      <c r="I146" s="19">
        <f>[13]Jul!$B$14</f>
        <v>0</v>
      </c>
      <c r="J146" s="19">
        <f>[13]Jul!$B$49</f>
        <v>0</v>
      </c>
      <c r="K146" s="19">
        <f>[13]Jul!$B$37</f>
        <v>0</v>
      </c>
      <c r="L146" s="19">
        <f>[13]Jul!$B$16</f>
        <v>0</v>
      </c>
      <c r="M146" s="19">
        <f>[13]Jul!$B$44</f>
        <v>0</v>
      </c>
      <c r="N146" s="19">
        <f>[13]Jul!$B$38</f>
        <v>0</v>
      </c>
      <c r="O146" s="19">
        <f>[13]Jul!$B$18</f>
        <v>0</v>
      </c>
      <c r="P146" s="19">
        <f>[13]Jul!$B$19</f>
        <v>0</v>
      </c>
      <c r="Q146" s="19">
        <f>[13]Jul!$B$17</f>
        <v>0</v>
      </c>
      <c r="R146" s="19">
        <f>[13]Jul!$B$40</f>
        <v>0</v>
      </c>
      <c r="S146" s="19">
        <f>SUM([13]Jul!$B$25:$B$26)</f>
        <v>0</v>
      </c>
      <c r="T146" s="19">
        <f>[13]Jul!$B$41</f>
        <v>0</v>
      </c>
      <c r="U146" s="19">
        <f>[13]Jul!$B$42</f>
        <v>0</v>
      </c>
      <c r="V146" s="19">
        <f>[13]Jul!$B$43</f>
        <v>0</v>
      </c>
      <c r="W146" s="19">
        <f>[13]Jul!$B$28</f>
        <v>1</v>
      </c>
      <c r="X146" s="19">
        <f>[13]Jul!$B$29</f>
        <v>0</v>
      </c>
      <c r="Y146" s="19">
        <f>SUM([13]Jul!$B$30:$B$31)</f>
        <v>0</v>
      </c>
      <c r="Z146" s="19">
        <f>[13]Jul!$B$33</f>
        <v>0</v>
      </c>
      <c r="AA146" s="19">
        <f>SUM([13]Jul!$B$32,[13]Jul!$B$34)</f>
        <v>0</v>
      </c>
      <c r="AB146" s="19">
        <f>[13]Jul!$B$39</f>
        <v>0</v>
      </c>
      <c r="AC146" s="19">
        <f>[13]Jul!$B$47</f>
        <v>0</v>
      </c>
      <c r="AD146" s="19">
        <f>[13]Jul!$B$45</f>
        <v>0</v>
      </c>
      <c r="AE146" s="19">
        <f>[13]Jul!$B$46</f>
        <v>0</v>
      </c>
      <c r="AF146" s="19">
        <f>[13]Jul!$B$24</f>
        <v>0</v>
      </c>
      <c r="AG146" s="19">
        <f>[13]Jul!$B$54</f>
        <v>0</v>
      </c>
      <c r="AH146" s="19">
        <f>[13]Jul!$B$48</f>
        <v>0</v>
      </c>
      <c r="AI146" s="19">
        <f>[13]Jul!$B$50</f>
        <v>0</v>
      </c>
      <c r="AJ146" s="19">
        <f>[13]Jul!$B$20</f>
        <v>3</v>
      </c>
      <c r="AK146" s="19">
        <f>[13]Jul!$B$55</f>
        <v>0</v>
      </c>
      <c r="AL146" s="19">
        <f>[13]Jul!$B$27</f>
        <v>0</v>
      </c>
      <c r="AM146" s="19">
        <f>[13]Jul!$B$21</f>
        <v>0</v>
      </c>
      <c r="AN146" s="19">
        <f>[13]Jul!$B$23</f>
        <v>0</v>
      </c>
      <c r="AO146" s="19">
        <f>[13]Jul!$B$22</f>
        <v>0</v>
      </c>
      <c r="AP146" s="19">
        <f>[13]Jul!$B$56</f>
        <v>0</v>
      </c>
      <c r="AQ146" s="29">
        <f>[13]Jul!$B$57</f>
        <v>2</v>
      </c>
      <c r="AR146" s="19">
        <f>[13]Jul!$B$52</f>
        <v>0</v>
      </c>
      <c r="AS146" s="19">
        <f>[13]Jul!$B$53</f>
        <v>0</v>
      </c>
      <c r="AT146" s="38">
        <f>[13]Jul!$B$51</f>
        <v>0</v>
      </c>
      <c r="AU146" s="12">
        <f t="shared" si="4"/>
        <v>6</v>
      </c>
    </row>
    <row r="147" spans="1:47" x14ac:dyDescent="0.25">
      <c r="A147" s="2"/>
      <c r="B147" s="2" t="s">
        <v>21</v>
      </c>
      <c r="C147" s="2">
        <f>[13]Jul!$AH$3</f>
        <v>0</v>
      </c>
      <c r="D147" s="2">
        <f>[13]Jul!$J$3</f>
        <v>4</v>
      </c>
      <c r="E147" s="2">
        <f>[13]Jul!$L$3</f>
        <v>0</v>
      </c>
      <c r="F147" s="2">
        <f>[13]Jul!$K$3</f>
        <v>3</v>
      </c>
      <c r="G147" s="2">
        <f>[13]Jul!$AI$3</f>
        <v>0</v>
      </c>
      <c r="H147" s="2">
        <f>[13]Jul!$N$3</f>
        <v>2</v>
      </c>
      <c r="I147" s="2">
        <f>[13]Jul!$M$3</f>
        <v>0</v>
      </c>
      <c r="J147" s="2">
        <f>[13]Jul!$AV$3</f>
        <v>0</v>
      </c>
      <c r="K147" s="2">
        <f>[13]Jul!$AJ$3</f>
        <v>0</v>
      </c>
      <c r="L147" s="2">
        <f>[13]Jul!$O$3</f>
        <v>0</v>
      </c>
      <c r="M147" s="2">
        <f>[13]Jul!$AQ$3</f>
        <v>0</v>
      </c>
      <c r="N147" s="2">
        <f>[13]Jul!$AK$3</f>
        <v>0</v>
      </c>
      <c r="O147" s="2">
        <f>[13]Jul!$Q$3</f>
        <v>0</v>
      </c>
      <c r="P147" s="2">
        <f>[13]Jul!$R$3</f>
        <v>0</v>
      </c>
      <c r="Q147" s="2">
        <f>[13]Jul!$P$3</f>
        <v>0</v>
      </c>
      <c r="R147" s="2">
        <f>[13]Jul!$AM$3</f>
        <v>0</v>
      </c>
      <c r="S147" s="2">
        <f>SUM([13]Jul!$X$3:$Y$3)</f>
        <v>0</v>
      </c>
      <c r="T147" s="2">
        <f>[13]Jul!$AN$3</f>
        <v>0</v>
      </c>
      <c r="U147" s="2">
        <f>[13]Jul!$AO$3</f>
        <v>0</v>
      </c>
      <c r="V147" s="2">
        <f>[13]Jul!$AP$3</f>
        <v>0</v>
      </c>
      <c r="W147" s="2">
        <f>[13]Jul!$AA$3</f>
        <v>8</v>
      </c>
      <c r="X147" s="2">
        <f>[13]Jul!$AB$3</f>
        <v>0</v>
      </c>
      <c r="Y147" s="2">
        <f>SUM([13]Jul!$AC$3:$AD$3)</f>
        <v>0</v>
      </c>
      <c r="Z147" s="2">
        <f>[13]Jul!$AF$3</f>
        <v>1</v>
      </c>
      <c r="AA147" s="2">
        <f>SUM([13]Jul!$AE$3,[13]Jul!$AG$3)</f>
        <v>0</v>
      </c>
      <c r="AB147" s="2">
        <f>[13]Jul!$AL$3</f>
        <v>0</v>
      </c>
      <c r="AC147" s="2">
        <f>[13]Jul!$AT$3</f>
        <v>0</v>
      </c>
      <c r="AD147" s="2">
        <f>[13]Jul!$AR$3</f>
        <v>0</v>
      </c>
      <c r="AE147" s="2">
        <f>[13]Jul!$AS$3</f>
        <v>0</v>
      </c>
      <c r="AF147" s="2">
        <f>[13]Jul!$W$3</f>
        <v>5</v>
      </c>
      <c r="AG147" s="2">
        <f>[13]Jul!$BA$3</f>
        <v>0</v>
      </c>
      <c r="AH147" s="2">
        <f>[13]Jul!$AU$3</f>
        <v>0</v>
      </c>
      <c r="AI147" s="2">
        <f>[13]Jul!$AW$3</f>
        <v>0</v>
      </c>
      <c r="AJ147" s="2">
        <f>[13]Jul!$S$3</f>
        <v>1</v>
      </c>
      <c r="AK147" s="2">
        <f>[13]Jul!$BB$3</f>
        <v>0</v>
      </c>
      <c r="AL147" s="2">
        <f>[13]Jul!$Z$3</f>
        <v>0</v>
      </c>
      <c r="AM147" s="2">
        <f>[13]Jul!$T$3</f>
        <v>0</v>
      </c>
      <c r="AN147" s="2">
        <f>[13]Jul!$V$3</f>
        <v>0</v>
      </c>
      <c r="AO147" s="2">
        <f>[13]Jul!$U$3</f>
        <v>0</v>
      </c>
      <c r="AP147" s="2">
        <f>[13]Jul!$BC$3</f>
        <v>1</v>
      </c>
      <c r="AQ147" s="13">
        <f>[13]Jul!$BD$3</f>
        <v>0</v>
      </c>
      <c r="AR147" s="2">
        <f>[13]Jul!$AY$3</f>
        <v>0</v>
      </c>
      <c r="AS147" s="2">
        <f>[13]Jul!$AZ$3</f>
        <v>0</v>
      </c>
      <c r="AT147" s="14">
        <f>[13]Jul!$AX$3</f>
        <v>0</v>
      </c>
      <c r="AU147" s="15">
        <f t="shared" si="4"/>
        <v>25</v>
      </c>
    </row>
    <row r="148" spans="1:47" x14ac:dyDescent="0.25">
      <c r="A148" s="19" t="s">
        <v>168</v>
      </c>
      <c r="B148" s="19" t="s">
        <v>20</v>
      </c>
      <c r="C148" s="19">
        <f>[13]Jul!$C$35</f>
        <v>0</v>
      </c>
      <c r="D148" s="19">
        <f>[13]Jul!$C$11</f>
        <v>0</v>
      </c>
      <c r="E148" s="19">
        <f>[13]Jul!$C$13</f>
        <v>0</v>
      </c>
      <c r="F148" s="19">
        <f>[13]Jul!$C$12</f>
        <v>0</v>
      </c>
      <c r="G148" s="19">
        <f>[13]Jul!$C$36</f>
        <v>0</v>
      </c>
      <c r="H148" s="19">
        <f>[13]Jul!$C$15</f>
        <v>0</v>
      </c>
      <c r="I148" s="19">
        <f>[13]Jul!$C$14</f>
        <v>0</v>
      </c>
      <c r="J148" s="19">
        <f>[13]Jul!$C$49</f>
        <v>0</v>
      </c>
      <c r="K148" s="19">
        <f>[13]Jul!$C$37</f>
        <v>0</v>
      </c>
      <c r="L148" s="19">
        <f>[13]Jul!$C$16</f>
        <v>0</v>
      </c>
      <c r="M148" s="19">
        <f>[13]Jul!$C$44</f>
        <v>0</v>
      </c>
      <c r="N148" s="19">
        <f>[13]Jul!$C$38</f>
        <v>0</v>
      </c>
      <c r="O148" s="19">
        <f>[13]Jul!$C$18</f>
        <v>0</v>
      </c>
      <c r="P148" s="19">
        <f>[13]Jul!$C$19</f>
        <v>0</v>
      </c>
      <c r="Q148" s="19">
        <f>[13]Jul!$C$17</f>
        <v>0</v>
      </c>
      <c r="R148" s="19">
        <f>[13]Jul!$C$40</f>
        <v>0</v>
      </c>
      <c r="S148" s="19">
        <f>SUM([13]Jul!$C$25:$C$26)</f>
        <v>0</v>
      </c>
      <c r="T148" s="19">
        <f>[13]Jul!$C$41</f>
        <v>0</v>
      </c>
      <c r="U148" s="19">
        <f>[13]Jul!$C$42</f>
        <v>0</v>
      </c>
      <c r="V148" s="19">
        <f>[13]Jul!$C$43</f>
        <v>0</v>
      </c>
      <c r="W148" s="19">
        <f>[13]Jul!$C$28</f>
        <v>0</v>
      </c>
      <c r="X148" s="19">
        <f>[13]Jul!$C$29</f>
        <v>0</v>
      </c>
      <c r="Y148" s="19">
        <f>SUM([13]Jul!$C$30:$C$31)</f>
        <v>0</v>
      </c>
      <c r="Z148" s="19">
        <f>[13]Jul!$C$33</f>
        <v>0</v>
      </c>
      <c r="AA148" s="19">
        <f>SUM([13]Jul!$C$32,[13]Jul!$C$34)</f>
        <v>0</v>
      </c>
      <c r="AB148" s="19">
        <f>[13]Jul!$C$39</f>
        <v>0</v>
      </c>
      <c r="AC148" s="19">
        <f>[13]Jul!$C$47</f>
        <v>0</v>
      </c>
      <c r="AD148" s="19">
        <f>[13]Jul!$C$45</f>
        <v>0</v>
      </c>
      <c r="AE148" s="19">
        <f>[13]Jul!$C$46</f>
        <v>0</v>
      </c>
      <c r="AF148" s="19">
        <f>[13]Jul!$C$24</f>
        <v>0</v>
      </c>
      <c r="AG148" s="19">
        <f>[13]Jul!$C$54</f>
        <v>0</v>
      </c>
      <c r="AH148" s="19">
        <f>[13]Jul!$C$48</f>
        <v>0</v>
      </c>
      <c r="AI148" s="19">
        <f>[13]Jul!$C$50</f>
        <v>0</v>
      </c>
      <c r="AJ148" s="19">
        <f>[13]Jul!$C$20</f>
        <v>0</v>
      </c>
      <c r="AK148" s="19">
        <f>[13]Jul!$C$55</f>
        <v>0</v>
      </c>
      <c r="AL148" s="19">
        <f>[13]Jul!$C$27</f>
        <v>0</v>
      </c>
      <c r="AM148" s="19">
        <f>[13]Jul!$C$21</f>
        <v>0</v>
      </c>
      <c r="AN148" s="19">
        <f>[13]Jul!$C$23</f>
        <v>0</v>
      </c>
      <c r="AO148" s="19">
        <f>[13]Jul!$C$22</f>
        <v>0</v>
      </c>
      <c r="AP148" s="19">
        <f>[13]Jul!$C$56</f>
        <v>0</v>
      </c>
      <c r="AQ148" s="29">
        <f>[13]Jul!$C$57</f>
        <v>0</v>
      </c>
      <c r="AR148" s="19">
        <f>[13]Jul!$C$52</f>
        <v>0</v>
      </c>
      <c r="AS148" s="19">
        <f>[13]Jul!$C$53</f>
        <v>0</v>
      </c>
      <c r="AT148" s="38">
        <f>[13]Jul!$C$51</f>
        <v>0</v>
      </c>
      <c r="AU148" s="12">
        <f t="shared" si="4"/>
        <v>0</v>
      </c>
    </row>
    <row r="149" spans="1:47" x14ac:dyDescent="0.25">
      <c r="A149" s="2"/>
      <c r="B149" s="2" t="s">
        <v>21</v>
      </c>
      <c r="C149" s="2">
        <f>[13]Jul!$AH$4</f>
        <v>0</v>
      </c>
      <c r="D149" s="2">
        <f>[13]Jul!$J$4</f>
        <v>0</v>
      </c>
      <c r="E149" s="2">
        <f>[13]Jul!$L$4</f>
        <v>1</v>
      </c>
      <c r="F149" s="2">
        <f>[13]Jul!$K$4</f>
        <v>0</v>
      </c>
      <c r="G149" s="2">
        <f>[13]Jul!$AI$4</f>
        <v>0</v>
      </c>
      <c r="H149" s="2">
        <f>[13]Jul!$N$4</f>
        <v>0</v>
      </c>
      <c r="I149" s="2">
        <f>[13]Jul!$M$4</f>
        <v>0</v>
      </c>
      <c r="J149" s="2">
        <f>[13]Jul!$AV$4</f>
        <v>0</v>
      </c>
      <c r="K149" s="2">
        <f>[13]Jul!$AJ$4</f>
        <v>0</v>
      </c>
      <c r="L149" s="2">
        <f>[13]Jul!$O$4</f>
        <v>0</v>
      </c>
      <c r="M149" s="2">
        <f>[13]Jul!$AQ$4</f>
        <v>0</v>
      </c>
      <c r="N149" s="2">
        <f>[13]Jul!$AK$4</f>
        <v>0</v>
      </c>
      <c r="O149" s="2">
        <f>[13]Jul!$Q$4</f>
        <v>0</v>
      </c>
      <c r="P149" s="2">
        <f>[13]Jul!$R$4</f>
        <v>0</v>
      </c>
      <c r="Q149" s="2">
        <f>[13]Jul!$P$4</f>
        <v>0</v>
      </c>
      <c r="R149" s="2">
        <f>[13]Jul!$AM$4</f>
        <v>0</v>
      </c>
      <c r="S149" s="2">
        <f>SUM([13]Jul!$X$4:$Y$4)</f>
        <v>0</v>
      </c>
      <c r="T149" s="2">
        <f>[13]Jul!$AN$4</f>
        <v>0</v>
      </c>
      <c r="U149" s="2">
        <f>[13]Jul!$AO$4</f>
        <v>0</v>
      </c>
      <c r="V149" s="2">
        <f>[13]Jul!$AP$4</f>
        <v>0</v>
      </c>
      <c r="W149" s="2">
        <f>[13]Jul!$AA$4</f>
        <v>1</v>
      </c>
      <c r="X149" s="2">
        <f>[13]Jul!$AB$4</f>
        <v>0</v>
      </c>
      <c r="Y149" s="2">
        <f>SUM([13]Jul!$AC$4:$AD$4)</f>
        <v>0</v>
      </c>
      <c r="Z149" s="2">
        <f>[13]Jul!$AF$4</f>
        <v>0</v>
      </c>
      <c r="AA149" s="2">
        <f>SUM([13]Jul!$AE$4,[13]Jul!$AG$4)</f>
        <v>0</v>
      </c>
      <c r="AB149" s="2">
        <f>[13]Jul!$AL$4</f>
        <v>0</v>
      </c>
      <c r="AC149" s="2">
        <f>[13]Jul!$AT$4</f>
        <v>0</v>
      </c>
      <c r="AD149" s="2">
        <f>[13]Jul!$AR$4</f>
        <v>0</v>
      </c>
      <c r="AE149" s="2">
        <f>[13]Jul!$AS$4</f>
        <v>0</v>
      </c>
      <c r="AF149" s="2">
        <f>[13]Jul!$W$4</f>
        <v>1</v>
      </c>
      <c r="AG149" s="2">
        <f>[13]Jul!$BA$4</f>
        <v>1</v>
      </c>
      <c r="AH149" s="2">
        <f>[13]Jul!$AU$4</f>
        <v>0</v>
      </c>
      <c r="AI149" s="2">
        <f>[13]Jul!$AW$4</f>
        <v>0</v>
      </c>
      <c r="AJ149" s="2">
        <f>[13]Jul!$S$4</f>
        <v>0</v>
      </c>
      <c r="AK149" s="2">
        <f>[13]Jul!$BB$4</f>
        <v>0</v>
      </c>
      <c r="AL149" s="2">
        <f>[13]Jul!$Z$4</f>
        <v>0</v>
      </c>
      <c r="AM149" s="2">
        <f>[13]Jul!$T$4</f>
        <v>0</v>
      </c>
      <c r="AN149" s="2">
        <f>[13]Jul!$V$4</f>
        <v>0</v>
      </c>
      <c r="AO149" s="2">
        <f>[13]Jul!$U$4</f>
        <v>0</v>
      </c>
      <c r="AP149" s="2">
        <f>[13]Jul!$BC$4</f>
        <v>0</v>
      </c>
      <c r="AQ149" s="13">
        <f>[13]Jul!$BD$4</f>
        <v>0</v>
      </c>
      <c r="AR149" s="2">
        <f>[13]Jul!$AY$4</f>
        <v>0</v>
      </c>
      <c r="AS149" s="2">
        <f>[13]Jul!$AZ$4</f>
        <v>0</v>
      </c>
      <c r="AT149" s="14">
        <f>[13]Jul!$AX$4</f>
        <v>0</v>
      </c>
      <c r="AU149" s="15">
        <f t="shared" si="4"/>
        <v>4</v>
      </c>
    </row>
    <row r="150" spans="1:47" x14ac:dyDescent="0.25">
      <c r="A150" s="9" t="s">
        <v>169</v>
      </c>
      <c r="B150" s="9" t="s">
        <v>20</v>
      </c>
      <c r="C150" s="19">
        <f>[13]Jul!$D$35</f>
        <v>0</v>
      </c>
      <c r="D150" s="19">
        <f>[13]Jul!$D$11</f>
        <v>0</v>
      </c>
      <c r="E150" s="19">
        <f>[13]Jul!$D$13</f>
        <v>0</v>
      </c>
      <c r="F150" s="19">
        <f>[13]Jul!$D$12</f>
        <v>0</v>
      </c>
      <c r="G150" s="19">
        <f>[13]Jul!$D$36</f>
        <v>0</v>
      </c>
      <c r="H150" s="19">
        <f>[13]Jul!$D$15</f>
        <v>0</v>
      </c>
      <c r="I150" s="19">
        <f>[13]Jul!$D$14</f>
        <v>0</v>
      </c>
      <c r="J150" s="19">
        <f>[13]Jul!$D$49</f>
        <v>0</v>
      </c>
      <c r="K150" s="19">
        <f>[13]Jul!$D$37</f>
        <v>0</v>
      </c>
      <c r="L150" s="19">
        <f>[13]Jul!$D$16</f>
        <v>0</v>
      </c>
      <c r="M150" s="19">
        <f>[13]Jul!$D$44</f>
        <v>0</v>
      </c>
      <c r="N150" s="19">
        <f>[13]Jul!$D$38</f>
        <v>0</v>
      </c>
      <c r="O150" s="19">
        <f>[13]Jul!$D$18</f>
        <v>0</v>
      </c>
      <c r="P150" s="19">
        <f>[13]Jul!$D$19</f>
        <v>0</v>
      </c>
      <c r="Q150" s="19">
        <f>[13]Jul!$D$17</f>
        <v>0</v>
      </c>
      <c r="R150" s="19">
        <f>[13]Jul!$D$40</f>
        <v>0</v>
      </c>
      <c r="S150" s="19">
        <f>SUM([13]Jul!$D$25:$D$26)</f>
        <v>0</v>
      </c>
      <c r="T150" s="19">
        <f>[13]Jul!$D$41</f>
        <v>0</v>
      </c>
      <c r="U150" s="19">
        <f>[13]Jul!$D$42</f>
        <v>0</v>
      </c>
      <c r="V150" s="19">
        <f>[13]Jul!$D$43</f>
        <v>0</v>
      </c>
      <c r="W150" s="19">
        <f>[13]Jul!$D$28</f>
        <v>0</v>
      </c>
      <c r="X150" s="19">
        <f>[13]Jul!$D$29</f>
        <v>0</v>
      </c>
      <c r="Y150" s="19">
        <f>SUM([13]Jul!$D$30:$D$31)</f>
        <v>0</v>
      </c>
      <c r="Z150" s="19">
        <f>[13]Jul!$D$33</f>
        <v>0</v>
      </c>
      <c r="AA150" s="19">
        <f>SUM([13]Jul!$D$32,[13]Jul!$D$34)</f>
        <v>0</v>
      </c>
      <c r="AB150" s="19">
        <f>[13]Jul!$D$39</f>
        <v>0</v>
      </c>
      <c r="AC150" s="19">
        <f>[13]Jul!$D$47</f>
        <v>0</v>
      </c>
      <c r="AD150" s="19">
        <f>[13]Jul!$D$45</f>
        <v>0</v>
      </c>
      <c r="AE150" s="19">
        <f>[13]Jul!$D$46</f>
        <v>0</v>
      </c>
      <c r="AF150" s="19">
        <f>[13]Jul!$D$24</f>
        <v>0</v>
      </c>
      <c r="AG150" s="19">
        <f>[13]Jul!$D$54</f>
        <v>0</v>
      </c>
      <c r="AH150" s="19">
        <f>[13]Jul!$D$48</f>
        <v>0</v>
      </c>
      <c r="AI150" s="19">
        <f>[13]Jul!$D$50</f>
        <v>0</v>
      </c>
      <c r="AJ150" s="19">
        <f>[13]Jul!$D$20</f>
        <v>0</v>
      </c>
      <c r="AK150" s="19">
        <f>[13]Jul!$D$55</f>
        <v>0</v>
      </c>
      <c r="AL150" s="19">
        <f>[13]Jul!$D$27</f>
        <v>0</v>
      </c>
      <c r="AM150" s="19">
        <f>[13]Jul!$D$21</f>
        <v>0</v>
      </c>
      <c r="AN150" s="19">
        <f>[13]Jul!$D$23</f>
        <v>0</v>
      </c>
      <c r="AO150" s="19">
        <f>[13]Jul!$D$22</f>
        <v>0</v>
      </c>
      <c r="AP150" s="19">
        <f>[13]Jul!$D$56</f>
        <v>0</v>
      </c>
      <c r="AQ150" s="29">
        <f>[13]Jul!$D$57</f>
        <v>0</v>
      </c>
      <c r="AR150" s="19">
        <f>[13]Jul!$D$52</f>
        <v>0</v>
      </c>
      <c r="AS150" s="19">
        <f>[13]Jul!$D$53</f>
        <v>0</v>
      </c>
      <c r="AT150" s="38">
        <f>[13]Jul!$D$51</f>
        <v>0</v>
      </c>
      <c r="AU150" s="12">
        <f t="shared" si="4"/>
        <v>0</v>
      </c>
    </row>
    <row r="151" spans="1:47" x14ac:dyDescent="0.25">
      <c r="A151" s="2"/>
      <c r="B151" s="2" t="s">
        <v>21</v>
      </c>
      <c r="C151" s="2">
        <f>[13]Jul!$AH$5</f>
        <v>0</v>
      </c>
      <c r="D151" s="2">
        <f>[13]Jul!$J$5</f>
        <v>0</v>
      </c>
      <c r="E151" s="2">
        <f>[13]Jul!$L$5</f>
        <v>0</v>
      </c>
      <c r="F151" s="2">
        <f>[13]Jul!$K$5</f>
        <v>0</v>
      </c>
      <c r="G151" s="2">
        <f>[13]Jul!$AI$5</f>
        <v>0</v>
      </c>
      <c r="H151" s="2">
        <f>[13]Jul!$N$5</f>
        <v>0</v>
      </c>
      <c r="I151" s="2">
        <f>[13]Jul!$M$5</f>
        <v>0</v>
      </c>
      <c r="J151" s="2">
        <f>[13]Jul!$AV$5</f>
        <v>0</v>
      </c>
      <c r="K151" s="2">
        <f>[13]Jul!$AJ$5</f>
        <v>0</v>
      </c>
      <c r="L151" s="2">
        <f>[13]Jul!$O$5</f>
        <v>0</v>
      </c>
      <c r="M151" s="2">
        <f>[13]Jul!$AQ$5</f>
        <v>0</v>
      </c>
      <c r="N151" s="2">
        <f>[13]Jul!$AK$5</f>
        <v>0</v>
      </c>
      <c r="O151" s="2">
        <f>[13]Jul!$Q$5</f>
        <v>0</v>
      </c>
      <c r="P151" s="2">
        <f>[13]Jul!$R$5</f>
        <v>0</v>
      </c>
      <c r="Q151" s="2">
        <f>[13]Jul!$P$5</f>
        <v>0</v>
      </c>
      <c r="R151" s="2">
        <f>[13]Jul!$AM$5</f>
        <v>0</v>
      </c>
      <c r="S151" s="2">
        <f>SUM([13]Jul!$X$5:$Y$5)</f>
        <v>0</v>
      </c>
      <c r="T151" s="2">
        <f>[13]Jul!$AN$5</f>
        <v>0</v>
      </c>
      <c r="U151" s="2">
        <f>[13]Jul!$AO$5</f>
        <v>0</v>
      </c>
      <c r="V151" s="2">
        <f>[13]Jul!$AP$5</f>
        <v>0</v>
      </c>
      <c r="W151" s="2">
        <f>[13]Jul!$AA$5</f>
        <v>1</v>
      </c>
      <c r="X151" s="2">
        <f>[13]Jul!$AB$5</f>
        <v>0</v>
      </c>
      <c r="Y151" s="2">
        <f>SUM([13]Jul!$AC$5:$AD$5)</f>
        <v>0</v>
      </c>
      <c r="Z151" s="2">
        <f>[13]Jul!$AF$5</f>
        <v>0</v>
      </c>
      <c r="AA151" s="2">
        <f>SUM([13]Jul!$AE$5,[13]Jul!$AG$5)</f>
        <v>0</v>
      </c>
      <c r="AB151" s="2">
        <f>[13]Jul!$AL$5</f>
        <v>0</v>
      </c>
      <c r="AC151" s="2">
        <f>[13]Jul!$AT$5</f>
        <v>0</v>
      </c>
      <c r="AD151" s="2">
        <f>[13]Jul!$AR$5</f>
        <v>0</v>
      </c>
      <c r="AE151" s="2">
        <f>[13]Jul!$AS$5</f>
        <v>0</v>
      </c>
      <c r="AF151" s="2">
        <f>[13]Jul!$W$5</f>
        <v>0</v>
      </c>
      <c r="AG151" s="2">
        <f>[13]Jul!$BA$5</f>
        <v>0</v>
      </c>
      <c r="AH151" s="2">
        <f>[13]Jul!$AU$5</f>
        <v>0</v>
      </c>
      <c r="AI151" s="2">
        <f>[13]Jul!$AW$5</f>
        <v>0</v>
      </c>
      <c r="AJ151" s="2">
        <f>[13]Jul!$S$5</f>
        <v>0</v>
      </c>
      <c r="AK151" s="2">
        <f>[13]Jul!$BB$5</f>
        <v>0</v>
      </c>
      <c r="AL151" s="2">
        <f>[13]Jul!$Z$5</f>
        <v>0</v>
      </c>
      <c r="AM151" s="2">
        <f>[13]Jul!$T$5</f>
        <v>0</v>
      </c>
      <c r="AN151" s="2">
        <f>[13]Jul!$V$5</f>
        <v>0</v>
      </c>
      <c r="AO151" s="2">
        <f>[13]Jul!$U$5</f>
        <v>0</v>
      </c>
      <c r="AP151" s="2">
        <f>[13]Jul!$BC$5</f>
        <v>0</v>
      </c>
      <c r="AQ151" s="13">
        <f>[13]Jul!$BD$5</f>
        <v>0</v>
      </c>
      <c r="AR151" s="2">
        <f>[13]Jul!$AY$5</f>
        <v>0</v>
      </c>
      <c r="AS151" s="2">
        <f>[13]Jul!$AZ$5</f>
        <v>0</v>
      </c>
      <c r="AT151" s="14">
        <f>[13]Jul!$AX$5</f>
        <v>0</v>
      </c>
      <c r="AU151" s="15">
        <f t="shared" si="4"/>
        <v>1</v>
      </c>
    </row>
    <row r="152" spans="1:47" x14ac:dyDescent="0.25">
      <c r="A152" s="9" t="s">
        <v>170</v>
      </c>
      <c r="B152" s="9" t="s">
        <v>20</v>
      </c>
      <c r="C152" s="19">
        <f>[13]Jul!$E$35</f>
        <v>0</v>
      </c>
      <c r="D152" s="19">
        <f>[13]Jul!$E$11</f>
        <v>0</v>
      </c>
      <c r="E152" s="19">
        <f>[13]Jul!$E$13</f>
        <v>0</v>
      </c>
      <c r="F152" s="19">
        <f>[13]Jul!$E$12</f>
        <v>0</v>
      </c>
      <c r="G152" s="19">
        <f>[13]Jul!$E$36</f>
        <v>0</v>
      </c>
      <c r="H152" s="19">
        <f>[13]Jul!$E$15</f>
        <v>0</v>
      </c>
      <c r="I152" s="19">
        <f>[13]Jul!$E$14</f>
        <v>0</v>
      </c>
      <c r="J152" s="19">
        <f>[13]Jul!$E$49</f>
        <v>0</v>
      </c>
      <c r="K152" s="19">
        <f>[13]Jul!$E$37</f>
        <v>0</v>
      </c>
      <c r="L152" s="19">
        <f>[13]Jul!$E$16</f>
        <v>0</v>
      </c>
      <c r="M152" s="19">
        <f>[13]Jul!$E$44</f>
        <v>0</v>
      </c>
      <c r="N152" s="19">
        <f>[13]Jul!$E$38</f>
        <v>0</v>
      </c>
      <c r="O152" s="19">
        <f>[13]Jul!$E$18</f>
        <v>0</v>
      </c>
      <c r="P152" s="19">
        <f>[13]Jul!$E$19</f>
        <v>0</v>
      </c>
      <c r="Q152" s="19">
        <f>[13]Jul!$E$17</f>
        <v>0</v>
      </c>
      <c r="R152" s="19">
        <f>[13]Jul!$E$40</f>
        <v>0</v>
      </c>
      <c r="S152" s="19">
        <f>SUM([13]Jul!$E$25:$E$26)</f>
        <v>0</v>
      </c>
      <c r="T152" s="19">
        <f>[13]Jul!$E$41</f>
        <v>0</v>
      </c>
      <c r="U152" s="19">
        <f>[13]Jul!$E$42</f>
        <v>0</v>
      </c>
      <c r="V152" s="19">
        <f>[13]Jul!$E$43</f>
        <v>0</v>
      </c>
      <c r="W152" s="19">
        <f>[13]Jul!$E$28</f>
        <v>0</v>
      </c>
      <c r="X152" s="19">
        <f>[13]Jul!$E$29</f>
        <v>0</v>
      </c>
      <c r="Y152" s="19">
        <f>SUM([13]Jul!$E$30:$E$31)</f>
        <v>1</v>
      </c>
      <c r="Z152" s="19">
        <f>[13]Jul!$E$33</f>
        <v>0</v>
      </c>
      <c r="AA152" s="19">
        <f>SUM([13]Jul!$E$32,[13]Jul!$E$34)</f>
        <v>0</v>
      </c>
      <c r="AB152" s="19">
        <f>[13]Jul!$E$39</f>
        <v>0</v>
      </c>
      <c r="AC152" s="19">
        <f>[13]Jul!$E$47</f>
        <v>0</v>
      </c>
      <c r="AD152" s="19">
        <f>[13]Jul!$E$45</f>
        <v>0</v>
      </c>
      <c r="AE152" s="19">
        <f>[13]Jul!$E$46</f>
        <v>0</v>
      </c>
      <c r="AF152" s="19">
        <f>[13]Jul!$E$24</f>
        <v>0</v>
      </c>
      <c r="AG152" s="19">
        <f>[13]Jul!$E$54</f>
        <v>0</v>
      </c>
      <c r="AH152" s="19">
        <f>[13]Jul!$E$48</f>
        <v>0</v>
      </c>
      <c r="AI152" s="19">
        <f>[13]Jul!$E$50</f>
        <v>0</v>
      </c>
      <c r="AJ152" s="19">
        <f>[13]Jul!$E$20</f>
        <v>2</v>
      </c>
      <c r="AK152" s="19">
        <f>[13]Jul!$E$55</f>
        <v>0</v>
      </c>
      <c r="AL152" s="19">
        <f>[13]Jul!$E$27</f>
        <v>0</v>
      </c>
      <c r="AM152" s="19">
        <f>[13]Jul!$E$21</f>
        <v>0</v>
      </c>
      <c r="AN152" s="19">
        <f>[13]Jul!$E$23</f>
        <v>0</v>
      </c>
      <c r="AO152" s="19">
        <f>[13]Jul!$E$22</f>
        <v>0</v>
      </c>
      <c r="AP152" s="19">
        <f>[13]Jul!$E$56</f>
        <v>5</v>
      </c>
      <c r="AQ152" s="29">
        <f>[13]Jul!$E$57</f>
        <v>3</v>
      </c>
      <c r="AR152" s="19">
        <f>[13]Jul!$E$52</f>
        <v>0</v>
      </c>
      <c r="AS152" s="19">
        <f>[13]Jul!$E$53</f>
        <v>0</v>
      </c>
      <c r="AT152" s="38">
        <f>[13]Jul!$E$51</f>
        <v>0</v>
      </c>
      <c r="AU152" s="12">
        <f t="shared" si="4"/>
        <v>11</v>
      </c>
    </row>
    <row r="153" spans="1:47" x14ac:dyDescent="0.25">
      <c r="A153" s="2"/>
      <c r="B153" s="2" t="s">
        <v>21</v>
      </c>
      <c r="C153" s="2">
        <f>[13]Jul!$AH$6</f>
        <v>0</v>
      </c>
      <c r="D153" s="2">
        <f>[13]Jul!$J$6</f>
        <v>1</v>
      </c>
      <c r="E153" s="2">
        <f>[13]Jul!$L$6</f>
        <v>0</v>
      </c>
      <c r="F153" s="2">
        <f>[13]Jul!$K$6</f>
        <v>0</v>
      </c>
      <c r="G153" s="2">
        <f>[13]Jul!$AI$6</f>
        <v>0</v>
      </c>
      <c r="H153" s="2">
        <f>[13]Jul!$N$6</f>
        <v>5</v>
      </c>
      <c r="I153" s="2">
        <f>[13]Jul!$M$6</f>
        <v>0</v>
      </c>
      <c r="J153" s="2">
        <f>[13]Jul!$AV$6</f>
        <v>0</v>
      </c>
      <c r="K153" s="2">
        <f>[13]Jul!$AJ$6</f>
        <v>0</v>
      </c>
      <c r="L153" s="2">
        <f>[13]Jul!$O$6</f>
        <v>0</v>
      </c>
      <c r="M153" s="2">
        <f>[13]Jul!$AQ$6</f>
        <v>0</v>
      </c>
      <c r="N153" s="2">
        <f>[13]Jul!$AK$6</f>
        <v>0</v>
      </c>
      <c r="O153" s="2">
        <f>[13]Jul!$Q$6</f>
        <v>0</v>
      </c>
      <c r="P153" s="2">
        <f>[13]Jul!$R$6</f>
        <v>0</v>
      </c>
      <c r="Q153" s="2">
        <f>[13]Jul!$P$6</f>
        <v>0</v>
      </c>
      <c r="R153" s="2">
        <f>[13]Jul!$AM$6</f>
        <v>0</v>
      </c>
      <c r="S153" s="2">
        <f>SUM([13]Jul!$X$6:$Y$6)</f>
        <v>0</v>
      </c>
      <c r="T153" s="2">
        <f>[13]Jul!$AN$6</f>
        <v>0</v>
      </c>
      <c r="U153" s="2">
        <f>[13]Jul!$AO$6</f>
        <v>0</v>
      </c>
      <c r="V153" s="2">
        <f>[13]Jul!$AP$6</f>
        <v>0</v>
      </c>
      <c r="W153" s="2">
        <f>[13]Jul!$AA$6</f>
        <v>10</v>
      </c>
      <c r="X153" s="2">
        <f>[13]Jul!$AB$6</f>
        <v>0</v>
      </c>
      <c r="Y153" s="2">
        <f>SUM([13]Jul!$AC$6:$AD$6)</f>
        <v>1</v>
      </c>
      <c r="Z153" s="2">
        <f>[13]Jul!$AF$6</f>
        <v>2</v>
      </c>
      <c r="AA153" s="2">
        <f>SUM([13]Jul!$AE$6,[13]Jul!$AG$6)</f>
        <v>0</v>
      </c>
      <c r="AB153" s="2">
        <f>[13]Jul!$AL$6</f>
        <v>1</v>
      </c>
      <c r="AC153" s="2">
        <f>[13]Jul!$AT$6</f>
        <v>0</v>
      </c>
      <c r="AD153" s="2">
        <f>[13]Jul!$AR$6</f>
        <v>0</v>
      </c>
      <c r="AE153" s="2">
        <f>[13]Jul!$AS$6</f>
        <v>0</v>
      </c>
      <c r="AF153" s="2">
        <f>[13]Jul!$W$6</f>
        <v>3</v>
      </c>
      <c r="AG153" s="2">
        <f>[13]Jul!$BA$6</f>
        <v>0</v>
      </c>
      <c r="AH153" s="2">
        <f>[13]Jul!$AU$6</f>
        <v>0</v>
      </c>
      <c r="AI153" s="2">
        <f>[13]Jul!$AW$6</f>
        <v>0</v>
      </c>
      <c r="AJ153" s="2">
        <f>[13]Jul!$S$6</f>
        <v>0</v>
      </c>
      <c r="AK153" s="2">
        <f>[13]Jul!$BB$6</f>
        <v>0</v>
      </c>
      <c r="AL153" s="2">
        <f>[13]Jul!$Z$6</f>
        <v>0</v>
      </c>
      <c r="AM153" s="2">
        <f>[13]Jul!$T$6</f>
        <v>0</v>
      </c>
      <c r="AN153" s="2">
        <f>[13]Jul!$V$6</f>
        <v>0</v>
      </c>
      <c r="AO153" s="2">
        <f>[13]Jul!$U$6</f>
        <v>0</v>
      </c>
      <c r="AP153" s="2">
        <f>[13]Jul!$BC$6</f>
        <v>0</v>
      </c>
      <c r="AQ153" s="13">
        <f>[13]Jul!$BD$6</f>
        <v>0</v>
      </c>
      <c r="AR153" s="2">
        <f>[13]Jul!$AY$6</f>
        <v>0</v>
      </c>
      <c r="AS153" s="2">
        <f>[13]Jul!$AZ$6</f>
        <v>0</v>
      </c>
      <c r="AT153" s="14">
        <f>[13]Jul!$AX$6</f>
        <v>0</v>
      </c>
      <c r="AU153" s="15">
        <f t="shared" si="4"/>
        <v>23</v>
      </c>
    </row>
    <row r="154" spans="1:47" x14ac:dyDescent="0.25">
      <c r="A154" s="9" t="s">
        <v>171</v>
      </c>
      <c r="B154" s="9" t="s">
        <v>20</v>
      </c>
      <c r="C154" s="19">
        <f>[13]Jul!$F$35</f>
        <v>0</v>
      </c>
      <c r="D154" s="19">
        <f>[13]Jul!$F$11</f>
        <v>0</v>
      </c>
      <c r="E154" s="19">
        <f>[13]Jul!$F$13</f>
        <v>0</v>
      </c>
      <c r="F154" s="19">
        <f>[13]Jul!$F$12</f>
        <v>0</v>
      </c>
      <c r="G154" s="19">
        <f>[13]Jul!$F$36</f>
        <v>0</v>
      </c>
      <c r="H154" s="19">
        <f>[13]Jul!$F$15</f>
        <v>0</v>
      </c>
      <c r="I154" s="19">
        <f>[13]Jul!$F$14</f>
        <v>0</v>
      </c>
      <c r="J154" s="19">
        <f>[13]Jul!$F$49</f>
        <v>0</v>
      </c>
      <c r="K154" s="19">
        <f>[13]Jul!$F$37</f>
        <v>0</v>
      </c>
      <c r="L154" s="19">
        <f>[13]Jul!$F$16</f>
        <v>0</v>
      </c>
      <c r="M154" s="19">
        <f>[13]Jul!$F$44</f>
        <v>0</v>
      </c>
      <c r="N154" s="19">
        <f>[13]Jul!$F$38</f>
        <v>0</v>
      </c>
      <c r="O154" s="19">
        <f>[13]Jul!$F$18</f>
        <v>0</v>
      </c>
      <c r="P154" s="19">
        <f>[13]Jul!$F$19</f>
        <v>0</v>
      </c>
      <c r="Q154" s="19">
        <f>[13]Jul!$F$17</f>
        <v>0</v>
      </c>
      <c r="R154" s="19">
        <f>[13]Jul!$F$40</f>
        <v>0</v>
      </c>
      <c r="S154" s="19">
        <f>SUM([13]Jul!$F$25:$F$26)</f>
        <v>0</v>
      </c>
      <c r="T154" s="19">
        <f>[13]Jul!$F$41</f>
        <v>0</v>
      </c>
      <c r="U154" s="19">
        <f>[13]Jul!$F$42</f>
        <v>0</v>
      </c>
      <c r="V154" s="19">
        <f>[13]Jul!$F$43</f>
        <v>0</v>
      </c>
      <c r="W154" s="19">
        <f>[13]Jul!$F$28</f>
        <v>0</v>
      </c>
      <c r="X154" s="19">
        <f>[13]Jul!$F$29</f>
        <v>0</v>
      </c>
      <c r="Y154" s="19">
        <f>SUM([13]Jul!$F$30:$F$31)</f>
        <v>0</v>
      </c>
      <c r="Z154" s="19">
        <f>[13]Jul!$F$33</f>
        <v>0</v>
      </c>
      <c r="AA154" s="19">
        <f>SUM([13]Jul!$F$32,[13]Jul!$F$34)</f>
        <v>0</v>
      </c>
      <c r="AB154" s="19">
        <f>[13]Jul!$F$39</f>
        <v>0</v>
      </c>
      <c r="AC154" s="19">
        <f>[13]Jul!$F$47</f>
        <v>0</v>
      </c>
      <c r="AD154" s="19">
        <f>[13]Jul!$F$45</f>
        <v>0</v>
      </c>
      <c r="AE154" s="19">
        <f>[13]Jul!$F$46</f>
        <v>0</v>
      </c>
      <c r="AF154" s="19">
        <f>[13]Jul!$F$24</f>
        <v>0</v>
      </c>
      <c r="AG154" s="19">
        <f>[13]Jul!$F$54</f>
        <v>0</v>
      </c>
      <c r="AH154" s="19">
        <f>[13]Jul!$F$48</f>
        <v>0</v>
      </c>
      <c r="AI154" s="19">
        <f>[13]Jul!$F$50</f>
        <v>0</v>
      </c>
      <c r="AJ154" s="19">
        <f>[13]Jul!$F$20</f>
        <v>0</v>
      </c>
      <c r="AK154" s="19">
        <f>[13]Jul!$F$55</f>
        <v>0</v>
      </c>
      <c r="AL154" s="19">
        <f>[13]Jul!$F$27</f>
        <v>0</v>
      </c>
      <c r="AM154" s="19">
        <f>[13]Jul!$F$21</f>
        <v>0</v>
      </c>
      <c r="AN154" s="19">
        <f>[13]Jul!$F$23</f>
        <v>0</v>
      </c>
      <c r="AO154" s="19">
        <f>[13]Jul!$F$22</f>
        <v>0</v>
      </c>
      <c r="AP154" s="19">
        <f>[13]Jul!$F$56</f>
        <v>0</v>
      </c>
      <c r="AQ154" s="29">
        <f>[13]Jul!$F$57</f>
        <v>0</v>
      </c>
      <c r="AR154" s="19">
        <f>[13]Jul!$F$52</f>
        <v>0</v>
      </c>
      <c r="AS154" s="19">
        <f>[13]Jul!$F$53</f>
        <v>0</v>
      </c>
      <c r="AT154" s="38">
        <f>[13]Jul!$F$51</f>
        <v>0</v>
      </c>
      <c r="AU154" s="12">
        <f t="shared" si="4"/>
        <v>0</v>
      </c>
    </row>
    <row r="155" spans="1:47" x14ac:dyDescent="0.25">
      <c r="A155" s="2"/>
      <c r="B155" s="2" t="s">
        <v>21</v>
      </c>
      <c r="C155" s="2">
        <f>[13]Jul!$AH$7</f>
        <v>0</v>
      </c>
      <c r="D155" s="2">
        <f>[13]Jul!$J$7</f>
        <v>0</v>
      </c>
      <c r="E155" s="2">
        <f>[13]Jul!$L$7</f>
        <v>0</v>
      </c>
      <c r="F155" s="2">
        <f>[13]Jul!$K$7</f>
        <v>0</v>
      </c>
      <c r="G155" s="2">
        <f>[13]Jul!$AI$7</f>
        <v>0</v>
      </c>
      <c r="H155" s="2">
        <f>[13]Jul!$N$7</f>
        <v>0</v>
      </c>
      <c r="I155" s="2">
        <f>[13]Jul!$M$7</f>
        <v>0</v>
      </c>
      <c r="J155" s="2">
        <f>[13]Jul!$AV$7</f>
        <v>0</v>
      </c>
      <c r="K155" s="2">
        <f>[13]Jul!$AJ$7</f>
        <v>0</v>
      </c>
      <c r="L155" s="2">
        <f>[13]Jul!$O$7</f>
        <v>0</v>
      </c>
      <c r="M155" s="2">
        <f>[13]Jul!$AQ$7</f>
        <v>0</v>
      </c>
      <c r="N155" s="2">
        <f>[13]Jul!$AK$7</f>
        <v>0</v>
      </c>
      <c r="O155" s="2">
        <f>[13]Jul!$Q$7</f>
        <v>0</v>
      </c>
      <c r="P155" s="2">
        <f>[13]Jul!$R$7</f>
        <v>0</v>
      </c>
      <c r="Q155" s="2">
        <f>[13]Jul!$P$7</f>
        <v>0</v>
      </c>
      <c r="R155" s="2">
        <f>[13]Jul!$AM$7</f>
        <v>0</v>
      </c>
      <c r="S155" s="2">
        <f>SUM([13]Jul!$X$7:$Y$7)</f>
        <v>0</v>
      </c>
      <c r="T155" s="2">
        <f>[13]Jul!$AN$7</f>
        <v>0</v>
      </c>
      <c r="U155" s="2">
        <f>[13]Jul!$AO$7</f>
        <v>0</v>
      </c>
      <c r="V155" s="2">
        <f>[13]Jul!$AP$7</f>
        <v>0</v>
      </c>
      <c r="W155" s="2">
        <f>[13]Jul!$AA$7</f>
        <v>0</v>
      </c>
      <c r="X155" s="2">
        <f>[13]Jul!$AB$7</f>
        <v>0</v>
      </c>
      <c r="Y155" s="2">
        <f>SUM([13]Jul!$AC$7:$AD$7)</f>
        <v>0</v>
      </c>
      <c r="Z155" s="2">
        <f>[13]Jul!$AF$7</f>
        <v>0</v>
      </c>
      <c r="AA155" s="2">
        <f>SUM([13]Jul!$AE$7,[13]Jul!$AG$7)</f>
        <v>0</v>
      </c>
      <c r="AB155" s="2">
        <f>[13]Jul!$AL$7</f>
        <v>0</v>
      </c>
      <c r="AC155" s="2">
        <f>[13]Jul!$AT$7</f>
        <v>0</v>
      </c>
      <c r="AD155" s="2">
        <f>[13]Jul!$AR$7</f>
        <v>0</v>
      </c>
      <c r="AE155" s="2">
        <f>[13]Jul!$AS$7</f>
        <v>0</v>
      </c>
      <c r="AF155" s="2">
        <f>[13]Jul!$W$7</f>
        <v>1</v>
      </c>
      <c r="AG155" s="2">
        <f>[13]Jul!$BA$7</f>
        <v>0</v>
      </c>
      <c r="AH155" s="2">
        <f>[13]Jul!$AU$7</f>
        <v>0</v>
      </c>
      <c r="AI155" s="2">
        <f>[13]Jul!$AW$7</f>
        <v>0</v>
      </c>
      <c r="AJ155" s="2">
        <f>[13]Jul!$S$7</f>
        <v>0</v>
      </c>
      <c r="AK155" s="2">
        <f>[13]Jul!$BB$7</f>
        <v>0</v>
      </c>
      <c r="AL155" s="2">
        <f>[13]Jul!$Z$7</f>
        <v>0</v>
      </c>
      <c r="AM155" s="2">
        <f>[13]Jul!$T$7</f>
        <v>0</v>
      </c>
      <c r="AN155" s="2">
        <f>[13]Jul!$V$7</f>
        <v>0</v>
      </c>
      <c r="AO155" s="2">
        <f>[13]Jul!$U$7</f>
        <v>0</v>
      </c>
      <c r="AP155" s="2">
        <f>[13]Jul!$BC$7</f>
        <v>0</v>
      </c>
      <c r="AQ155" s="13">
        <f>[13]Jul!$BD$7</f>
        <v>0</v>
      </c>
      <c r="AR155" s="2">
        <f>[13]Jul!$AY$7</f>
        <v>0</v>
      </c>
      <c r="AS155" s="2">
        <f>[13]Jul!$AZ$7</f>
        <v>0</v>
      </c>
      <c r="AT155" s="14">
        <f>[13]Jul!$AX$7</f>
        <v>0</v>
      </c>
      <c r="AU155" s="15">
        <f t="shared" si="4"/>
        <v>1</v>
      </c>
    </row>
    <row r="156" spans="1:47" x14ac:dyDescent="0.25">
      <c r="A156" s="9" t="s">
        <v>172</v>
      </c>
      <c r="B156" s="9" t="s">
        <v>20</v>
      </c>
      <c r="C156" s="19">
        <f>[13]Jul!$H$35</f>
        <v>0</v>
      </c>
      <c r="D156" s="19">
        <f>[13]Jul!$H$11</f>
        <v>0</v>
      </c>
      <c r="E156" s="19">
        <f>[13]Jul!$H$13</f>
        <v>0</v>
      </c>
      <c r="F156" s="19">
        <f>[13]Jul!$H$12</f>
        <v>0</v>
      </c>
      <c r="G156" s="19">
        <f>[13]Jul!$H$36</f>
        <v>0</v>
      </c>
      <c r="H156" s="19">
        <f>[13]Jul!$H$15</f>
        <v>1</v>
      </c>
      <c r="I156" s="19">
        <f>[13]Jul!$H$14</f>
        <v>0</v>
      </c>
      <c r="J156" s="19">
        <f>[13]Jul!$H$49</f>
        <v>0</v>
      </c>
      <c r="K156" s="19">
        <f>[13]Jul!$H$37</f>
        <v>0</v>
      </c>
      <c r="L156" s="19">
        <f>[13]Jul!$H$16</f>
        <v>0</v>
      </c>
      <c r="M156" s="19">
        <f>[13]Jul!$H$44</f>
        <v>0</v>
      </c>
      <c r="N156" s="19">
        <f>[13]Jul!$H$38</f>
        <v>0</v>
      </c>
      <c r="O156" s="19">
        <f>[13]Jul!$H$18</f>
        <v>0</v>
      </c>
      <c r="P156" s="19">
        <f>[13]Jul!$H$19</f>
        <v>0</v>
      </c>
      <c r="Q156" s="19">
        <f>[13]Jul!$H$17</f>
        <v>0</v>
      </c>
      <c r="R156" s="19">
        <f>[13]Jul!$H$40</f>
        <v>0</v>
      </c>
      <c r="S156" s="19">
        <f>SUM([13]Jul!$H$25:$H$26)</f>
        <v>0</v>
      </c>
      <c r="T156" s="19">
        <f>[13]Jul!$H$41</f>
        <v>0</v>
      </c>
      <c r="U156" s="19">
        <f>[13]Jul!$H$42</f>
        <v>0</v>
      </c>
      <c r="V156" s="19">
        <f>[13]Jul!$H$43</f>
        <v>0</v>
      </c>
      <c r="W156" s="19">
        <f>[13]Jul!$H$28</f>
        <v>1</v>
      </c>
      <c r="X156" s="19">
        <f>[13]Jul!$H$29</f>
        <v>0</v>
      </c>
      <c r="Y156" s="19">
        <f>SUM([13]Jul!$H$30:$H$31)</f>
        <v>0</v>
      </c>
      <c r="Z156" s="19">
        <f>[13]Jul!$H$33</f>
        <v>0</v>
      </c>
      <c r="AA156" s="19">
        <f>SUM([13]Jul!$H$32,[13]Jul!$H$34)</f>
        <v>0</v>
      </c>
      <c r="AB156" s="19">
        <f>[13]Jul!$H$39</f>
        <v>0</v>
      </c>
      <c r="AC156" s="19">
        <f>[13]Jul!$H$47</f>
        <v>0</v>
      </c>
      <c r="AD156" s="19">
        <f>[13]Jul!$H$45</f>
        <v>0</v>
      </c>
      <c r="AE156" s="19">
        <f>[13]Jul!$H$46</f>
        <v>0</v>
      </c>
      <c r="AF156" s="19">
        <f>[13]Jul!$H$24</f>
        <v>0</v>
      </c>
      <c r="AG156" s="19">
        <f>[13]Jul!$H$54</f>
        <v>0</v>
      </c>
      <c r="AH156" s="19">
        <f>[13]Jul!$H$48</f>
        <v>0</v>
      </c>
      <c r="AI156" s="19">
        <f>[13]Jul!$H$50</f>
        <v>0</v>
      </c>
      <c r="AJ156" s="19">
        <f>[13]Jul!$H$20</f>
        <v>0</v>
      </c>
      <c r="AK156" s="19">
        <f>[13]Jul!$H$55</f>
        <v>0</v>
      </c>
      <c r="AL156" s="19">
        <f>[13]Jul!$H$27</f>
        <v>0</v>
      </c>
      <c r="AM156" s="19">
        <f>[13]Jul!$H$21</f>
        <v>0</v>
      </c>
      <c r="AN156" s="19">
        <f>[13]Jul!$H$23</f>
        <v>0</v>
      </c>
      <c r="AO156" s="19">
        <f>[13]Jul!$H$22</f>
        <v>0</v>
      </c>
      <c r="AP156" s="19">
        <f>[13]Jul!$H$56</f>
        <v>0</v>
      </c>
      <c r="AQ156" s="29">
        <f>[13]Jul!$H$57</f>
        <v>0</v>
      </c>
      <c r="AR156" s="19">
        <f>[13]Jul!$H$52</f>
        <v>0</v>
      </c>
      <c r="AS156" s="19">
        <f>[13]Jul!$H$53</f>
        <v>0</v>
      </c>
      <c r="AT156" s="38">
        <f>[13]Jul!$H$51</f>
        <v>0</v>
      </c>
      <c r="AU156" s="12">
        <f t="shared" si="4"/>
        <v>2</v>
      </c>
    </row>
    <row r="157" spans="1:47" x14ac:dyDescent="0.25">
      <c r="A157" s="2"/>
      <c r="B157" s="2" t="s">
        <v>21</v>
      </c>
      <c r="C157" s="2">
        <f>[13]Jul!$AH$9</f>
        <v>0</v>
      </c>
      <c r="D157" s="2">
        <f>[13]Jul!$J$9</f>
        <v>2</v>
      </c>
      <c r="E157" s="2">
        <f>[13]Jul!$L$9</f>
        <v>0</v>
      </c>
      <c r="F157" s="2">
        <f>[13]Jul!$K$9</f>
        <v>0</v>
      </c>
      <c r="G157" s="2">
        <f>[13]Jul!$AI$9</f>
        <v>0</v>
      </c>
      <c r="H157" s="2">
        <f>[13]Jul!$N$9</f>
        <v>2</v>
      </c>
      <c r="I157" s="2">
        <f>[13]Jul!$M$9</f>
        <v>0</v>
      </c>
      <c r="J157" s="2">
        <f>[13]Jul!$AV$9</f>
        <v>0</v>
      </c>
      <c r="K157" s="2">
        <f>[13]Jul!$AJ$9</f>
        <v>0</v>
      </c>
      <c r="L157" s="2">
        <f>[13]Jul!$O$9</f>
        <v>0</v>
      </c>
      <c r="M157" s="2">
        <f>[13]Jul!$AQ$9</f>
        <v>0</v>
      </c>
      <c r="N157" s="2">
        <f>[13]Jul!$AK$9</f>
        <v>0</v>
      </c>
      <c r="O157" s="2">
        <f>[13]Jul!$Q$9</f>
        <v>0</v>
      </c>
      <c r="P157" s="2">
        <f>[13]Jul!$R$9</f>
        <v>0</v>
      </c>
      <c r="Q157" s="2">
        <f>[13]Jul!$P$9</f>
        <v>0</v>
      </c>
      <c r="R157" s="2">
        <f>[13]Jul!$AM$9</f>
        <v>0</v>
      </c>
      <c r="S157" s="2">
        <f>SUM([13]Jul!$X$9:$Y$9)</f>
        <v>0</v>
      </c>
      <c r="T157" s="2">
        <f>[13]Jul!$AN$9</f>
        <v>0</v>
      </c>
      <c r="U157" s="2">
        <f>[13]Jul!$AO$9</f>
        <v>0</v>
      </c>
      <c r="V157" s="2">
        <f>[13]Jul!$AP$9</f>
        <v>0</v>
      </c>
      <c r="W157" s="2">
        <f>[13]Jul!$AA$9</f>
        <v>1</v>
      </c>
      <c r="X157" s="2">
        <f>[13]Jul!$AB$9</f>
        <v>0</v>
      </c>
      <c r="Y157" s="2">
        <f>SUM([13]Jul!$AC$9:$AD$9)</f>
        <v>1</v>
      </c>
      <c r="Z157" s="2">
        <f>[13]Jul!$AF$9</f>
        <v>0</v>
      </c>
      <c r="AA157" s="2">
        <f>SUM([13]Jul!$AE$9,[13]Jul!$AG$9)</f>
        <v>0</v>
      </c>
      <c r="AB157" s="2">
        <f>[13]Jul!$AL$9</f>
        <v>1</v>
      </c>
      <c r="AC157" s="2">
        <f>[13]Jul!$AT$9</f>
        <v>0</v>
      </c>
      <c r="AD157" s="2">
        <f>[13]Jul!$AR$9</f>
        <v>0</v>
      </c>
      <c r="AE157" s="2">
        <f>[13]Jul!$AS$9</f>
        <v>0</v>
      </c>
      <c r="AF157" s="2">
        <f>[13]Jul!$W$9</f>
        <v>0</v>
      </c>
      <c r="AG157" s="2">
        <f>[13]Jul!$BA$9</f>
        <v>0</v>
      </c>
      <c r="AH157" s="2">
        <f>[13]Jul!$AU$9</f>
        <v>0</v>
      </c>
      <c r="AI157" s="2">
        <f>[13]Jul!$AW$9</f>
        <v>0</v>
      </c>
      <c r="AJ157" s="2">
        <f>[13]Jul!$S$9</f>
        <v>0</v>
      </c>
      <c r="AK157" s="2">
        <f>[13]Jul!$BB$9</f>
        <v>0</v>
      </c>
      <c r="AL157" s="2">
        <f>[13]Jul!$Z$9</f>
        <v>0</v>
      </c>
      <c r="AM157" s="2">
        <f>[13]Jul!$T$9</f>
        <v>0</v>
      </c>
      <c r="AN157" s="2">
        <f>[13]Jul!$V$9</f>
        <v>0</v>
      </c>
      <c r="AO157" s="2">
        <f>[13]Jul!$U$9</f>
        <v>0</v>
      </c>
      <c r="AP157" s="2">
        <f>[13]Jul!$BC$9</f>
        <v>0</v>
      </c>
      <c r="AQ157" s="13">
        <f>[13]Jul!$BD$9</f>
        <v>0</v>
      </c>
      <c r="AR157" s="2">
        <f>[13]Jul!$AY$9</f>
        <v>0</v>
      </c>
      <c r="AS157" s="2">
        <f>[13]Jul!$AZ$9</f>
        <v>0</v>
      </c>
      <c r="AT157" s="14">
        <f>[13]Jul!$AX$9</f>
        <v>0</v>
      </c>
      <c r="AU157" s="15">
        <f t="shared" si="4"/>
        <v>7</v>
      </c>
    </row>
    <row r="158" spans="1:47" s="16" customFormat="1" x14ac:dyDescent="0.25">
      <c r="A158" s="9" t="s">
        <v>117</v>
      </c>
      <c r="B158" s="9" t="s">
        <v>20</v>
      </c>
      <c r="C158" s="9">
        <f>[18]Jul!$C$7</f>
        <v>0</v>
      </c>
      <c r="D158" s="9">
        <f>[18]Jul!$C$8</f>
        <v>0</v>
      </c>
      <c r="E158" s="9">
        <f>[18]Jul!$C$9</f>
        <v>0</v>
      </c>
      <c r="F158" s="9">
        <f>[18]Jul!$C$10</f>
        <v>0</v>
      </c>
      <c r="G158" s="9">
        <f>[18]Jul!$C$11</f>
        <v>0</v>
      </c>
      <c r="H158" s="9">
        <f>[18]Jul!$C$12</f>
        <v>2</v>
      </c>
      <c r="I158" s="9">
        <f>[18]Jul!$C$13</f>
        <v>0</v>
      </c>
      <c r="J158" s="9">
        <f>[18]Jul!$C$14</f>
        <v>0</v>
      </c>
      <c r="K158" s="9">
        <f>[18]Jul!$C$15</f>
        <v>0</v>
      </c>
      <c r="L158" s="9">
        <f>[18]Jul!$C$16</f>
        <v>0</v>
      </c>
      <c r="M158" s="9">
        <f>[18]Jul!$C$17</f>
        <v>0</v>
      </c>
      <c r="N158" s="9">
        <f>[18]Jul!$C$18</f>
        <v>0</v>
      </c>
      <c r="O158" s="9">
        <f>[18]Jul!$C$19</f>
        <v>0</v>
      </c>
      <c r="P158" s="9">
        <f>[18]Jul!$C$20</f>
        <v>0</v>
      </c>
      <c r="Q158" s="9">
        <f>[18]Jul!$C$21</f>
        <v>0</v>
      </c>
      <c r="R158" s="9">
        <f>[18]Jul!$C$22</f>
        <v>0</v>
      </c>
      <c r="S158" s="9">
        <f>[18]Jul!$C$23</f>
        <v>0</v>
      </c>
      <c r="T158" s="9">
        <f>[18]Jul!$C$24</f>
        <v>0</v>
      </c>
      <c r="U158" s="9">
        <f>[18]Jul!$C$25</f>
        <v>0</v>
      </c>
      <c r="V158" s="9">
        <f>[18]Jul!$C$26</f>
        <v>0</v>
      </c>
      <c r="W158" s="9">
        <f>[18]Jul!$C$27</f>
        <v>2</v>
      </c>
      <c r="X158" s="9">
        <f>[18]Jul!$C$28</f>
        <v>1</v>
      </c>
      <c r="Y158" s="9">
        <f>[18]Jul!$C$29</f>
        <v>1</v>
      </c>
      <c r="Z158" s="9">
        <f>[18]Jul!$C$30</f>
        <v>0</v>
      </c>
      <c r="AA158" s="9">
        <f>[18]Jul!$C$31</f>
        <v>0</v>
      </c>
      <c r="AB158" s="9">
        <f>[18]Jul!$C$32</f>
        <v>0</v>
      </c>
      <c r="AC158" s="9">
        <f>[18]Jul!$C$33</f>
        <v>0</v>
      </c>
      <c r="AD158" s="9">
        <f>[18]Jul!$C$34</f>
        <v>0</v>
      </c>
      <c r="AE158" s="9">
        <f>[18]Jul!$C$35</f>
        <v>0</v>
      </c>
      <c r="AF158" s="9">
        <f>[18]Jul!$C$36</f>
        <v>0</v>
      </c>
      <c r="AG158" s="9">
        <f>[18]Jul!$C$37</f>
        <v>0</v>
      </c>
      <c r="AH158" s="9">
        <f>[18]Jul!$C$38</f>
        <v>0</v>
      </c>
      <c r="AI158" s="9">
        <f>[18]Jul!$C$39</f>
        <v>0</v>
      </c>
      <c r="AJ158" s="9">
        <f>[18]Jul!$C$40</f>
        <v>6</v>
      </c>
      <c r="AK158" s="9">
        <f>[18]Jul!$C$41</f>
        <v>1</v>
      </c>
      <c r="AL158" s="9">
        <f>[18]Jul!$C$42</f>
        <v>0</v>
      </c>
      <c r="AM158" s="9">
        <f>[18]Jul!$C$43</f>
        <v>0</v>
      </c>
      <c r="AN158" s="9">
        <f>[18]Jul!$C$44</f>
        <v>0</v>
      </c>
      <c r="AO158" s="9">
        <f>[18]Jul!$C$45</f>
        <v>0</v>
      </c>
      <c r="AP158" s="9">
        <f>[18]Jul!$C$46</f>
        <v>2</v>
      </c>
      <c r="AQ158" s="10">
        <f>[18]Jul!$C$47</f>
        <v>5</v>
      </c>
      <c r="AR158" s="9">
        <f>[18]Jul!$C$48</f>
        <v>0</v>
      </c>
      <c r="AS158" s="9">
        <f>[18]Jul!$C$49</f>
        <v>0</v>
      </c>
      <c r="AT158" s="11">
        <f>[18]Jul!$C$50</f>
        <v>0</v>
      </c>
      <c r="AU158" s="12">
        <f t="shared" si="4"/>
        <v>20</v>
      </c>
    </row>
    <row r="159" spans="1:47" s="16" customFormat="1" x14ac:dyDescent="0.25">
      <c r="A159" s="2"/>
      <c r="B159" s="2" t="s">
        <v>21</v>
      </c>
      <c r="C159" s="2">
        <f>[18]Jul!$B$7</f>
        <v>0</v>
      </c>
      <c r="D159" s="2">
        <f>[18]Jul!$B$8</f>
        <v>2</v>
      </c>
      <c r="E159" s="2">
        <f>[18]Jul!$B$9</f>
        <v>0</v>
      </c>
      <c r="F159" s="2">
        <f>[18]Jul!$B$10</f>
        <v>1</v>
      </c>
      <c r="G159" s="2">
        <f>[18]Jul!$B$11</f>
        <v>0</v>
      </c>
      <c r="H159" s="2">
        <f>[18]Jul!$B$12</f>
        <v>12</v>
      </c>
      <c r="I159" s="2">
        <f>[18]Jul!$B$13</f>
        <v>0</v>
      </c>
      <c r="J159" s="2">
        <f>[18]Jul!$B$14</f>
        <v>0</v>
      </c>
      <c r="K159" s="2">
        <f>[18]Jul!$B$15</f>
        <v>0</v>
      </c>
      <c r="L159" s="2">
        <f>[18]Jul!$B$16</f>
        <v>3</v>
      </c>
      <c r="M159" s="2">
        <f>[18]Jul!$B$17</f>
        <v>0</v>
      </c>
      <c r="N159" s="2">
        <f>[18]Jul!$B$18</f>
        <v>0</v>
      </c>
      <c r="O159" s="2">
        <f>[18]Jul!$B$19</f>
        <v>0</v>
      </c>
      <c r="P159" s="2">
        <f>[18]Jul!$B$20</f>
        <v>0</v>
      </c>
      <c r="Q159" s="2">
        <f>[18]Jul!$B$21</f>
        <v>0</v>
      </c>
      <c r="R159" s="2">
        <f>[18]Jul!$B$22</f>
        <v>0</v>
      </c>
      <c r="S159" s="2">
        <f>[18]Jul!$B$23</f>
        <v>1</v>
      </c>
      <c r="T159" s="2">
        <f>[18]Jul!$B$24</f>
        <v>0</v>
      </c>
      <c r="U159" s="2">
        <f>[18]Jul!$B$25</f>
        <v>0</v>
      </c>
      <c r="V159" s="2">
        <f>[18]Jul!$B$26</f>
        <v>0</v>
      </c>
      <c r="W159" s="2">
        <f>[18]Jul!$B$27</f>
        <v>8</v>
      </c>
      <c r="X159" s="2">
        <f>[18]Jul!$B$28</f>
        <v>0</v>
      </c>
      <c r="Y159" s="2">
        <f>[18]Jul!$B$29</f>
        <v>2</v>
      </c>
      <c r="Z159" s="2">
        <f>[18]Jul!$B$30</f>
        <v>0</v>
      </c>
      <c r="AA159" s="2">
        <f>[18]Jul!$B$31</f>
        <v>0</v>
      </c>
      <c r="AB159" s="2">
        <f>[18]Jul!$B$32</f>
        <v>0</v>
      </c>
      <c r="AC159" s="2">
        <f>[18]Jul!$B$33</f>
        <v>0</v>
      </c>
      <c r="AD159" s="2">
        <f>[18]Jul!$B$34</f>
        <v>0</v>
      </c>
      <c r="AE159" s="2">
        <f>[18]Jul!$B$35</f>
        <v>0</v>
      </c>
      <c r="AF159" s="2">
        <f>[18]Jul!$B$36</f>
        <v>8</v>
      </c>
      <c r="AG159" s="2">
        <f>[18]Jul!$B$37</f>
        <v>0</v>
      </c>
      <c r="AH159" s="2">
        <f>[18]Jul!$B$38</f>
        <v>0</v>
      </c>
      <c r="AI159" s="2">
        <f>[18]Jul!$B$39</f>
        <v>0</v>
      </c>
      <c r="AJ159" s="2">
        <f>[18]Jul!$B$40</f>
        <v>2</v>
      </c>
      <c r="AK159" s="2">
        <f>[18]Jul!$B$41</f>
        <v>1</v>
      </c>
      <c r="AL159" s="2">
        <f>[18]Jul!$B$42</f>
        <v>0</v>
      </c>
      <c r="AM159" s="2">
        <f>[18]Jul!$B$43</f>
        <v>0</v>
      </c>
      <c r="AN159" s="2">
        <f>[18]Jul!$B$44</f>
        <v>0</v>
      </c>
      <c r="AO159" s="2">
        <f>[18]Jul!$B$45</f>
        <v>0</v>
      </c>
      <c r="AP159" s="2">
        <f>[18]Jul!$B$46</f>
        <v>1</v>
      </c>
      <c r="AQ159" s="13">
        <f>[18]Jul!$B$47</f>
        <v>0</v>
      </c>
      <c r="AR159" s="2">
        <f>[18]Jul!$B$48</f>
        <v>0</v>
      </c>
      <c r="AS159" s="2">
        <f>[18]Jul!$B$49</f>
        <v>0</v>
      </c>
      <c r="AT159" s="14">
        <f>[18]Jul!$B$50</f>
        <v>0</v>
      </c>
      <c r="AU159" s="15">
        <f t="shared" si="4"/>
        <v>41</v>
      </c>
    </row>
    <row r="160" spans="1:47" s="16" customFormat="1" x14ac:dyDescent="0.25">
      <c r="A160" s="9" t="s">
        <v>175</v>
      </c>
      <c r="B160" s="9" t="s">
        <v>20</v>
      </c>
      <c r="C160" s="19">
        <f>[8]Jul!$K$38</f>
        <v>0</v>
      </c>
      <c r="D160" s="19">
        <f>[8]Jul!$K$14</f>
        <v>0</v>
      </c>
      <c r="E160" s="19">
        <f>[8]Jul!$K$16</f>
        <v>0</v>
      </c>
      <c r="F160" s="19">
        <f>[8]Jul!$K$15</f>
        <v>0</v>
      </c>
      <c r="G160" s="19">
        <f>[8]Jul!$K$39</f>
        <v>0</v>
      </c>
      <c r="H160" s="19">
        <f>[8]Jul!$K$18</f>
        <v>0</v>
      </c>
      <c r="I160" s="19">
        <f>[8]Jul!$K$17</f>
        <v>0</v>
      </c>
      <c r="J160" s="19">
        <f>[8]Jul!$K$52</f>
        <v>0</v>
      </c>
      <c r="K160" s="19">
        <f>[8]Jul!$K$40</f>
        <v>0</v>
      </c>
      <c r="L160" s="19">
        <f>[8]Jul!$K$19</f>
        <v>0</v>
      </c>
      <c r="M160" s="19">
        <f>[8]Jul!$K$47</f>
        <v>1</v>
      </c>
      <c r="N160" s="19">
        <f>[8]Jul!$K$41</f>
        <v>0</v>
      </c>
      <c r="O160" s="19">
        <f>[8]Jul!$K$21</f>
        <v>0</v>
      </c>
      <c r="P160" s="19">
        <f>[8]Jul!$K$22</f>
        <v>0</v>
      </c>
      <c r="Q160" s="19">
        <f>[8]Jul!$K$20</f>
        <v>0</v>
      </c>
      <c r="R160" s="19">
        <f>[8]Jul!$K$43</f>
        <v>0</v>
      </c>
      <c r="S160" s="19">
        <f>SUM([8]Jul!$K$28:$K$29)</f>
        <v>0</v>
      </c>
      <c r="T160" s="19">
        <f>[8]Jul!$K$44</f>
        <v>0</v>
      </c>
      <c r="U160" s="19">
        <f>[8]Jul!$K$45</f>
        <v>0</v>
      </c>
      <c r="V160" s="19">
        <f>[8]Jul!$K$46</f>
        <v>0</v>
      </c>
      <c r="W160" s="19">
        <f>[8]Jul!$K$31</f>
        <v>0</v>
      </c>
      <c r="X160" s="19">
        <f>[8]Jul!$K$32</f>
        <v>0</v>
      </c>
      <c r="Y160" s="19">
        <f>SUM([8]Jul!$K$33:$K$34)</f>
        <v>1</v>
      </c>
      <c r="Z160" s="19">
        <f>[8]Jul!$K$36</f>
        <v>0</v>
      </c>
      <c r="AA160" s="19">
        <f>SUM([8]Jul!$K$35,[8]Jul!$K$37)</f>
        <v>0</v>
      </c>
      <c r="AB160" s="19">
        <f>[8]Jul!$K$42</f>
        <v>0</v>
      </c>
      <c r="AC160" s="19">
        <f>[8]Jul!$K$50</f>
        <v>0</v>
      </c>
      <c r="AD160" s="19">
        <f>[8]Jul!$K$48</f>
        <v>0</v>
      </c>
      <c r="AE160" s="19">
        <f>[8]Jul!$K$49</f>
        <v>0</v>
      </c>
      <c r="AF160" s="19">
        <f>[8]Jul!$K$27</f>
        <v>0</v>
      </c>
      <c r="AG160" s="19">
        <f>[8]Jul!$K$57</f>
        <v>0</v>
      </c>
      <c r="AH160" s="19">
        <f>[8]Jul!$K$51</f>
        <v>0</v>
      </c>
      <c r="AI160" s="19">
        <f>[8]Jul!$K$53</f>
        <v>0</v>
      </c>
      <c r="AJ160" s="19">
        <f>[8]Jul!$K$23</f>
        <v>0</v>
      </c>
      <c r="AK160" s="19">
        <f>[8]Jul!$K$58</f>
        <v>1</v>
      </c>
      <c r="AL160" s="19">
        <f>[8]Jul!$K$30</f>
        <v>0</v>
      </c>
      <c r="AM160" s="19">
        <f>[8]Jul!$K$24</f>
        <v>0</v>
      </c>
      <c r="AN160" s="19">
        <f>[8]Jul!$K$26</f>
        <v>0</v>
      </c>
      <c r="AO160" s="19">
        <f>[8]Jul!$K$25</f>
        <v>0</v>
      </c>
      <c r="AP160" s="19">
        <f>[8]Jul!$K$59</f>
        <v>0</v>
      </c>
      <c r="AQ160" s="29">
        <f>[8]Jul!$K$60</f>
        <v>2</v>
      </c>
      <c r="AR160" s="19">
        <f>[8]Jul!$K$55</f>
        <v>0</v>
      </c>
      <c r="AS160" s="19">
        <f>[8]Jul!$K$56</f>
        <v>0</v>
      </c>
      <c r="AT160" s="38">
        <f>[8]Jul!$K$54</f>
        <v>0</v>
      </c>
      <c r="AU160" s="12">
        <f t="shared" si="4"/>
        <v>5</v>
      </c>
    </row>
    <row r="161" spans="1:89" s="16" customFormat="1" x14ac:dyDescent="0.25">
      <c r="A161" s="18"/>
      <c r="B161" s="18" t="s">
        <v>21</v>
      </c>
      <c r="C161" s="2">
        <f>[8]Jul!$AK$12</f>
        <v>0</v>
      </c>
      <c r="D161" s="2">
        <f>[8]Jul!$M$12</f>
        <v>1</v>
      </c>
      <c r="E161" s="2">
        <f>[8]Jul!$O$12</f>
        <v>0</v>
      </c>
      <c r="F161" s="2">
        <f>[8]Jul!$N$12</f>
        <v>1</v>
      </c>
      <c r="G161" s="2">
        <f>[8]Jul!$AL$12</f>
        <v>0</v>
      </c>
      <c r="H161" s="2">
        <f>[8]Jul!$Q$12</f>
        <v>2</v>
      </c>
      <c r="I161" s="2">
        <f>[8]Jul!$P$12</f>
        <v>0</v>
      </c>
      <c r="J161" s="2">
        <f>[8]Jul!$AY$12</f>
        <v>0</v>
      </c>
      <c r="K161" s="2">
        <f>[8]Jul!$AM$12</f>
        <v>2</v>
      </c>
      <c r="L161" s="2">
        <f>[8]Jul!$R$12</f>
        <v>1</v>
      </c>
      <c r="M161" s="2">
        <f>[8]Jul!$AT$12</f>
        <v>0</v>
      </c>
      <c r="N161" s="2">
        <f>[8]Jul!$AN$12</f>
        <v>0</v>
      </c>
      <c r="O161" s="2">
        <f>[8]Jul!$T$12</f>
        <v>0</v>
      </c>
      <c r="P161" s="2">
        <f>[8]Jul!$U$12</f>
        <v>0</v>
      </c>
      <c r="Q161" s="2">
        <f>[8]Jul!$S$12</f>
        <v>0</v>
      </c>
      <c r="R161" s="2">
        <f>[8]Jul!$AP$12</f>
        <v>0</v>
      </c>
      <c r="S161" s="2">
        <f>SUM([8]Jul!$AA$12:$AB$12)</f>
        <v>0</v>
      </c>
      <c r="T161" s="2">
        <f>[8]Jul!$AQ$12</f>
        <v>0</v>
      </c>
      <c r="U161" s="2">
        <f>[8]Jul!$AR$12</f>
        <v>0</v>
      </c>
      <c r="V161" s="2">
        <f>[8]Jul!$AS$12</f>
        <v>0</v>
      </c>
      <c r="W161" s="2">
        <f>[8]Jul!$AD$12</f>
        <v>2</v>
      </c>
      <c r="X161" s="2">
        <f>[8]Jul!$AE$12</f>
        <v>0</v>
      </c>
      <c r="Y161" s="2">
        <f>SUM([8]Jul!$AF$12:$AG$12)</f>
        <v>0</v>
      </c>
      <c r="Z161" s="2">
        <f>[8]Jul!$AI$12</f>
        <v>0</v>
      </c>
      <c r="AA161" s="2">
        <f>SUM([8]Jul!$AH$12,[8]Jul!$AJ$12)</f>
        <v>0</v>
      </c>
      <c r="AB161" s="2">
        <f>[8]Jul!$AO$12</f>
        <v>1</v>
      </c>
      <c r="AC161" s="2">
        <f>[8]Jul!$AW$12</f>
        <v>0</v>
      </c>
      <c r="AD161" s="2">
        <f>[8]Jul!$AU$12</f>
        <v>0</v>
      </c>
      <c r="AE161" s="2">
        <f>[8]Jul!$AV$12</f>
        <v>0</v>
      </c>
      <c r="AF161" s="2">
        <f>[8]Jul!$Z$12</f>
        <v>2</v>
      </c>
      <c r="AG161" s="2">
        <f>[8]Jul!$BD$12</f>
        <v>0</v>
      </c>
      <c r="AH161" s="2">
        <f>[8]Jul!$AX$12</f>
        <v>0</v>
      </c>
      <c r="AI161" s="2">
        <f>[8]Jul!$AZ$12</f>
        <v>0</v>
      </c>
      <c r="AJ161" s="2">
        <f>[8]Jul!$V$12</f>
        <v>0</v>
      </c>
      <c r="AK161" s="2">
        <f>[8]Jul!$BE$12</f>
        <v>0</v>
      </c>
      <c r="AL161" s="2">
        <f>[8]Jul!$AC$12</f>
        <v>0</v>
      </c>
      <c r="AM161" s="2">
        <f>[8]Jul!$W$12</f>
        <v>0</v>
      </c>
      <c r="AN161" s="2">
        <f>[8]Jul!$Y$12</f>
        <v>0</v>
      </c>
      <c r="AO161" s="2">
        <f>[8]Jul!$X$12</f>
        <v>0</v>
      </c>
      <c r="AP161" s="2">
        <f>[8]Jul!$BF$12</f>
        <v>0</v>
      </c>
      <c r="AQ161" s="13">
        <f>[8]Jul!$BG$12</f>
        <v>0</v>
      </c>
      <c r="AR161" s="2">
        <f>[8]Jul!$BB$12</f>
        <v>0</v>
      </c>
      <c r="AS161" s="2">
        <f>[8]Jul!$BC$12</f>
        <v>0</v>
      </c>
      <c r="AT161" s="14">
        <f>[8]Jul!$BA$12</f>
        <v>0</v>
      </c>
      <c r="AU161" s="15">
        <f t="shared" si="4"/>
        <v>12</v>
      </c>
    </row>
    <row r="162" spans="1:89" s="16" customFormat="1" x14ac:dyDescent="0.25">
      <c r="A162" s="41" t="s">
        <v>189</v>
      </c>
      <c r="B162" s="9" t="s">
        <v>20</v>
      </c>
      <c r="C162" s="9">
        <f>[19]Jul!$C$7</f>
        <v>1</v>
      </c>
      <c r="D162" s="9">
        <f>[19]Jul!$C$8</f>
        <v>2</v>
      </c>
      <c r="E162" s="9">
        <f>[19]Jul!$C$9</f>
        <v>0</v>
      </c>
      <c r="F162" s="9">
        <f>[19]Jul!$C$10</f>
        <v>0</v>
      </c>
      <c r="G162" s="9">
        <f>[19]Jul!$C$11</f>
        <v>0</v>
      </c>
      <c r="H162" s="9">
        <f>[19]Jul!$C$12</f>
        <v>1</v>
      </c>
      <c r="I162" s="9"/>
      <c r="J162" s="9">
        <f>[19]Jul!$C$13</f>
        <v>0</v>
      </c>
      <c r="K162" s="9">
        <f>[19]Jul!$C$15</f>
        <v>0</v>
      </c>
      <c r="L162" s="9">
        <f>[19]Jul!$C$16</f>
        <v>0</v>
      </c>
      <c r="M162" s="9">
        <f>[19]Jul!$C$17</f>
        <v>0</v>
      </c>
      <c r="N162" s="9">
        <f>[19]Jul!$C$18</f>
        <v>0</v>
      </c>
      <c r="O162" s="9">
        <f>[19]Jul!$C$20</f>
        <v>0</v>
      </c>
      <c r="P162" s="9">
        <f>[19]Jul!$C$21</f>
        <v>0</v>
      </c>
      <c r="Q162" s="9">
        <f>[19]Jul!$C$22</f>
        <v>0</v>
      </c>
      <c r="R162" s="9">
        <f>[19]Jul!$C$24</f>
        <v>0</v>
      </c>
      <c r="S162" s="9">
        <f>[19]Jul!$C$25</f>
        <v>0</v>
      </c>
      <c r="T162" s="9">
        <f>[19]Jul!$C$26</f>
        <v>0</v>
      </c>
      <c r="U162" s="9">
        <f>[19]Jul!$C$27</f>
        <v>0</v>
      </c>
      <c r="V162" s="9">
        <f>[19]Jul!$C$28</f>
        <v>1</v>
      </c>
      <c r="W162" s="9">
        <f>[19]Jul!$C$30</f>
        <v>0</v>
      </c>
      <c r="X162" s="9"/>
      <c r="Y162" s="9">
        <f>[19]Jul!$C$31</f>
        <v>0</v>
      </c>
      <c r="Z162" s="9">
        <f>[19]Jul!$C$32</f>
        <v>0</v>
      </c>
      <c r="AA162" s="9">
        <f>[19]Jul!$C$33</f>
        <v>0</v>
      </c>
      <c r="AB162" s="9">
        <f>[19]Jul!$C$34</f>
        <v>0</v>
      </c>
      <c r="AC162" s="9">
        <f>[19]Jul!$C$35</f>
        <v>0</v>
      </c>
      <c r="AD162" s="9">
        <f>[19]Jul!$C$36</f>
        <v>0</v>
      </c>
      <c r="AE162" s="9">
        <f>[19]Jul!$C$37</f>
        <v>1</v>
      </c>
      <c r="AF162" s="9">
        <f>[19]Jul!$C$38</f>
        <v>0</v>
      </c>
      <c r="AG162" s="9">
        <f>[19]Jul!$C$39</f>
        <v>0</v>
      </c>
      <c r="AH162" s="9">
        <f>[19]Jul!$C$40</f>
        <v>4</v>
      </c>
      <c r="AI162" s="9">
        <f>[19]Jul!$C$41</f>
        <v>3</v>
      </c>
      <c r="AJ162" s="9">
        <f>[19]Jul!$C$43</f>
        <v>0</v>
      </c>
      <c r="AK162" s="9">
        <f>[19]Jul!$C$44</f>
        <v>0</v>
      </c>
      <c r="AL162" s="9">
        <f>[19]Jul!$C$29</f>
        <v>0</v>
      </c>
      <c r="AM162" s="9">
        <f>[19]Jul!$C$45</f>
        <v>0</v>
      </c>
      <c r="AN162" s="9">
        <f>[19]Jul!$C$46</f>
        <v>1</v>
      </c>
      <c r="AO162" s="9">
        <f>[19]Jul!$C$47</f>
        <v>1</v>
      </c>
      <c r="AP162" s="9">
        <f>[19]Jul!$C$48</f>
        <v>0</v>
      </c>
      <c r="AQ162" s="10">
        <f>[19]Jul!$C$49</f>
        <v>0</v>
      </c>
      <c r="AR162" s="9">
        <f>[19]Jul!$C$42</f>
        <v>0</v>
      </c>
      <c r="AS162" s="9">
        <f>[19]Jul!$C$50</f>
        <v>0</v>
      </c>
      <c r="AT162" s="11">
        <f>[19]Jul!$C$51</f>
        <v>0</v>
      </c>
      <c r="AU162" s="12">
        <f t="shared" si="4"/>
        <v>15</v>
      </c>
    </row>
    <row r="163" spans="1:89" s="16" customFormat="1" x14ac:dyDescent="0.25">
      <c r="A163" s="18"/>
      <c r="B163" s="18" t="s">
        <v>21</v>
      </c>
      <c r="C163" s="2">
        <f>[19]Jul!$B$7</f>
        <v>0</v>
      </c>
      <c r="D163" s="2">
        <f>[19]Jul!$B$8</f>
        <v>9</v>
      </c>
      <c r="E163" s="2">
        <f>[19]Jul!$B$9</f>
        <v>0</v>
      </c>
      <c r="F163" s="2">
        <f>[19]Jul!$B$10</f>
        <v>10</v>
      </c>
      <c r="G163" s="2">
        <f>[19]Jul!$B$11</f>
        <v>0</v>
      </c>
      <c r="H163" s="2">
        <f>[19]Jul!$B$12</f>
        <v>4</v>
      </c>
      <c r="I163" s="2"/>
      <c r="J163" s="2">
        <f>[19]Jul!$B$13</f>
        <v>0</v>
      </c>
      <c r="K163" s="2">
        <f>[19]Jul!$B$15</f>
        <v>0</v>
      </c>
      <c r="L163" s="2">
        <f>[19]Jul!$B$16</f>
        <v>0</v>
      </c>
      <c r="M163" s="2">
        <f>[19]Jul!$B$17</f>
        <v>0</v>
      </c>
      <c r="N163" s="2">
        <f>[19]Jul!$B$18</f>
        <v>0</v>
      </c>
      <c r="O163" s="2">
        <f>[19]Jul!$B$20</f>
        <v>0</v>
      </c>
      <c r="P163" s="2">
        <f>[19]Jul!$B$21</f>
        <v>0</v>
      </c>
      <c r="Q163" s="2">
        <f>[19]Jul!$B$22</f>
        <v>0</v>
      </c>
      <c r="R163" s="2">
        <f>[19]Jul!$B$24</f>
        <v>0</v>
      </c>
      <c r="S163" s="2">
        <f>[19]Jul!$B$25</f>
        <v>0</v>
      </c>
      <c r="T163" s="2">
        <f>[19]Jul!$B$26</f>
        <v>0</v>
      </c>
      <c r="U163" s="2">
        <f>[19]Jul!$B$27</f>
        <v>25</v>
      </c>
      <c r="V163" s="2">
        <f>[19]Jul!$B$28</f>
        <v>0</v>
      </c>
      <c r="W163" s="2">
        <f>[19]Jul!$B$30</f>
        <v>0</v>
      </c>
      <c r="X163" s="2"/>
      <c r="Y163" s="2">
        <f>[19]Jul!$B$31</f>
        <v>0</v>
      </c>
      <c r="Z163" s="2">
        <f>[19]Jul!$B$32</f>
        <v>0</v>
      </c>
      <c r="AA163" s="2">
        <f>[19]Jul!$B$33</f>
        <v>0</v>
      </c>
      <c r="AB163" s="2">
        <f>[19]Jul!$B$34</f>
        <v>0</v>
      </c>
      <c r="AC163" s="2">
        <f>[19]Jul!$B$35</f>
        <v>0</v>
      </c>
      <c r="AD163" s="2">
        <f>[19]Jul!$B$36</f>
        <v>5</v>
      </c>
      <c r="AE163" s="2">
        <f>[19]Jul!$B$37</f>
        <v>0</v>
      </c>
      <c r="AF163" s="2">
        <f>[19]Jul!$B$38</f>
        <v>0</v>
      </c>
      <c r="AG163" s="2">
        <f>[19]Jul!$B$39</f>
        <v>0</v>
      </c>
      <c r="AH163" s="2">
        <f>[19]Jul!$B$40</f>
        <v>0</v>
      </c>
      <c r="AI163" s="2">
        <f>[19]Jul!$B$41</f>
        <v>0</v>
      </c>
      <c r="AJ163" s="2">
        <f>[19]Jul!$B$43</f>
        <v>0</v>
      </c>
      <c r="AK163" s="2">
        <f>[19]Jul!$B$44</f>
        <v>0</v>
      </c>
      <c r="AL163" s="2">
        <f>[19]Jul!$B$29</f>
        <v>0</v>
      </c>
      <c r="AM163" s="2">
        <f>[19]Jul!$B$45</f>
        <v>0</v>
      </c>
      <c r="AN163" s="2">
        <f>[19]Jul!$B$46</f>
        <v>0</v>
      </c>
      <c r="AO163" s="2">
        <f>[19]Jul!$B$47</f>
        <v>0</v>
      </c>
      <c r="AP163" s="2">
        <f>[19]Jul!$B$48</f>
        <v>0</v>
      </c>
      <c r="AQ163" s="13">
        <f>[19]Jul!$B$49</f>
        <v>0</v>
      </c>
      <c r="AR163" s="2">
        <f>[19]Jul!$B$42</f>
        <v>0</v>
      </c>
      <c r="AS163" s="2">
        <f>[19]Jul!$B$50</f>
        <v>0</v>
      </c>
      <c r="AT163" s="14">
        <f>[19]Jul!$B$51</f>
        <v>0</v>
      </c>
      <c r="AU163" s="15">
        <f t="shared" si="4"/>
        <v>53</v>
      </c>
    </row>
    <row r="164" spans="1:89" s="16" customFormat="1" x14ac:dyDescent="0.25">
      <c r="A164" s="9" t="s">
        <v>119</v>
      </c>
      <c r="B164" s="9" t="s">
        <v>20</v>
      </c>
      <c r="C164" s="9">
        <f>[6]Jul!$B$34</f>
        <v>0</v>
      </c>
      <c r="D164" s="9">
        <f>[6]Jul!$B$10</f>
        <v>0</v>
      </c>
      <c r="E164" s="9">
        <f>[6]Jul!$B$12</f>
        <v>0</v>
      </c>
      <c r="F164" s="9">
        <f>[6]Jul!$B$11</f>
        <v>0</v>
      </c>
      <c r="G164" s="9">
        <f>[6]Jul!$B$35</f>
        <v>0</v>
      </c>
      <c r="H164" s="9">
        <f>[6]Jul!$B$14</f>
        <v>0</v>
      </c>
      <c r="I164" s="9">
        <f>[6]Jul!$B$13</f>
        <v>0</v>
      </c>
      <c r="J164" s="9">
        <f>[6]Jul!$B$48</f>
        <v>0</v>
      </c>
      <c r="K164" s="9">
        <f>[6]Jul!$B$36</f>
        <v>0</v>
      </c>
      <c r="L164" s="9">
        <f>[6]Jul!$B$15</f>
        <v>0</v>
      </c>
      <c r="M164" s="9">
        <f>[6]Jul!$B$43</f>
        <v>0</v>
      </c>
      <c r="N164" s="9">
        <f>[6]Jul!$B$37</f>
        <v>0</v>
      </c>
      <c r="O164" s="9">
        <f>[6]Jul!$B$17</f>
        <v>0</v>
      </c>
      <c r="P164" s="9">
        <f>[6]Jul!$B$18</f>
        <v>0</v>
      </c>
      <c r="Q164" s="9">
        <f>[6]Jul!$B$16</f>
        <v>0</v>
      </c>
      <c r="R164" s="9">
        <f>[6]Jul!$B$39</f>
        <v>0</v>
      </c>
      <c r="S164" s="9">
        <f>SUM([6]Jul!$B$24:$B$25)</f>
        <v>0</v>
      </c>
      <c r="T164" s="9">
        <f>[6]Jul!$B$40</f>
        <v>0</v>
      </c>
      <c r="U164" s="9">
        <f>[6]Jul!$B$41</f>
        <v>0</v>
      </c>
      <c r="V164" s="9">
        <f>[6]Jul!$B$42</f>
        <v>0</v>
      </c>
      <c r="W164" s="9">
        <f>[6]Jul!$B$27</f>
        <v>0</v>
      </c>
      <c r="X164" s="9">
        <f>[6]Jul!$B$28</f>
        <v>0</v>
      </c>
      <c r="Y164" s="9">
        <f>SUM([6]Jul!$B$29:$B$30)</f>
        <v>0</v>
      </c>
      <c r="Z164" s="9">
        <f>[6]Jul!$B$32</f>
        <v>0</v>
      </c>
      <c r="AA164" s="9">
        <f>SUM([6]Jul!$B$31,[6]Jul!$B$33)</f>
        <v>0</v>
      </c>
      <c r="AB164" s="9">
        <f>[6]Jul!$B$38</f>
        <v>0</v>
      </c>
      <c r="AC164" s="9">
        <f>[6]Jul!$B$46</f>
        <v>0</v>
      </c>
      <c r="AD164" s="9">
        <f>[6]Jul!$B$44</f>
        <v>0</v>
      </c>
      <c r="AE164" s="9">
        <f>[6]Jul!$B$45</f>
        <v>0</v>
      </c>
      <c r="AF164" s="9">
        <f>[6]Jul!$B$23</f>
        <v>0</v>
      </c>
      <c r="AG164" s="9">
        <f>[6]Jul!$B$53</f>
        <v>0</v>
      </c>
      <c r="AH164" s="9">
        <f>[6]Jul!$B$47</f>
        <v>0</v>
      </c>
      <c r="AI164" s="9">
        <f>[6]Jul!$B$49</f>
        <v>0</v>
      </c>
      <c r="AJ164" s="9">
        <f>[6]Jul!$B$19</f>
        <v>0</v>
      </c>
      <c r="AK164" s="9">
        <f>[6]Jul!$B$54</f>
        <v>0</v>
      </c>
      <c r="AL164" s="9">
        <f>[6]Jul!$B$26</f>
        <v>0</v>
      </c>
      <c r="AM164" s="9">
        <f>[6]Jul!$B$20</f>
        <v>0</v>
      </c>
      <c r="AN164" s="9">
        <f>[6]Jul!$B$22</f>
        <v>0</v>
      </c>
      <c r="AO164" s="9">
        <f>[6]Jul!$B$21</f>
        <v>0</v>
      </c>
      <c r="AP164" s="9">
        <f>[6]Jul!$B$55</f>
        <v>0</v>
      </c>
      <c r="AQ164" s="9">
        <f>[6]Jul!$B$56</f>
        <v>0</v>
      </c>
      <c r="AR164" s="9">
        <f>[6]Jul!$B$51</f>
        <v>0</v>
      </c>
      <c r="AS164" s="9">
        <f>[6]Jul!$B$52</f>
        <v>0</v>
      </c>
      <c r="AT164" s="11">
        <f>[6]Jul!$B$50</f>
        <v>0</v>
      </c>
      <c r="AU164" s="12">
        <f t="shared" si="4"/>
        <v>0</v>
      </c>
    </row>
    <row r="165" spans="1:89" s="16" customFormat="1" x14ac:dyDescent="0.25">
      <c r="A165" s="2"/>
      <c r="B165" s="2" t="s">
        <v>21</v>
      </c>
      <c r="C165" s="2">
        <f>[6]Jul!$AG$3</f>
        <v>0</v>
      </c>
      <c r="D165" s="2">
        <f>[6]Jul!$I$3</f>
        <v>0</v>
      </c>
      <c r="E165" s="2">
        <f>[6]Jul!$K$3</f>
        <v>0</v>
      </c>
      <c r="F165" s="2">
        <f>[6]Jul!$J$3</f>
        <v>0</v>
      </c>
      <c r="G165" s="2">
        <f>[6]Jul!$AH$3</f>
        <v>0</v>
      </c>
      <c r="H165" s="2">
        <f>[6]Jul!$M$3</f>
        <v>0</v>
      </c>
      <c r="I165" s="2">
        <f>[6]Jul!$L$3</f>
        <v>0</v>
      </c>
      <c r="J165" s="2">
        <f>[6]Jul!$AU$3</f>
        <v>0</v>
      </c>
      <c r="K165" s="2">
        <f>[6]Jul!$AI$3</f>
        <v>0</v>
      </c>
      <c r="L165" s="2">
        <f>[6]Jul!$N$3</f>
        <v>0</v>
      </c>
      <c r="M165" s="2">
        <f>[6]Jul!$AP$3</f>
        <v>0</v>
      </c>
      <c r="N165" s="2">
        <f>[6]Jul!$AJ$3</f>
        <v>0</v>
      </c>
      <c r="O165" s="2">
        <f>[6]Jul!$P$3</f>
        <v>0</v>
      </c>
      <c r="P165" s="2">
        <f>[6]Jul!$Q$3</f>
        <v>0</v>
      </c>
      <c r="Q165" s="2">
        <f>[6]Jul!$O$3</f>
        <v>0</v>
      </c>
      <c r="R165" s="2">
        <f>[6]Jul!$AL$3</f>
        <v>0</v>
      </c>
      <c r="S165" s="2">
        <f>SUM([6]Jul!$W$3:$X$3)</f>
        <v>0</v>
      </c>
      <c r="T165" s="2">
        <f>[6]Jul!$AM$3</f>
        <v>0</v>
      </c>
      <c r="U165" s="2">
        <f>[6]Jul!$AN$3</f>
        <v>0</v>
      </c>
      <c r="V165" s="2">
        <f>[6]Jul!$AO$3</f>
        <v>0</v>
      </c>
      <c r="W165" s="2">
        <f>[6]Jul!$Z$3</f>
        <v>0</v>
      </c>
      <c r="X165" s="2">
        <f>[6]Jul!$AA$3</f>
        <v>0</v>
      </c>
      <c r="Y165" s="2">
        <f>SUM([6]Jul!$AB$3:$AC$3)</f>
        <v>0</v>
      </c>
      <c r="Z165" s="2">
        <f>[6]Jul!$AE$3</f>
        <v>0</v>
      </c>
      <c r="AA165" s="2">
        <f>SUM([6]Jul!$AD$3,[6]Jul!$AF$3)</f>
        <v>0</v>
      </c>
      <c r="AB165" s="2">
        <f>[6]Jul!$AK$3</f>
        <v>0</v>
      </c>
      <c r="AC165" s="2">
        <f>[6]Jul!$AS$3</f>
        <v>0</v>
      </c>
      <c r="AD165" s="2">
        <f>[6]Jul!$AQ$3</f>
        <v>0</v>
      </c>
      <c r="AE165" s="2">
        <f>[6]Jul!$AR$3</f>
        <v>0</v>
      </c>
      <c r="AF165" s="2">
        <f>[6]Jul!$V$3</f>
        <v>0</v>
      </c>
      <c r="AG165" s="2">
        <f>[6]Jul!$AZ$3</f>
        <v>0</v>
      </c>
      <c r="AH165" s="2">
        <f>[6]Jul!$AT$3</f>
        <v>0</v>
      </c>
      <c r="AI165" s="2">
        <f>[6]Jul!$AV$3</f>
        <v>0</v>
      </c>
      <c r="AJ165" s="2">
        <f>[6]Jul!$R$3</f>
        <v>0</v>
      </c>
      <c r="AK165" s="2">
        <f>[6]Jul!$BA$3</f>
        <v>0</v>
      </c>
      <c r="AL165" s="2">
        <f>[6]Jul!$Y$3</f>
        <v>0</v>
      </c>
      <c r="AM165" s="2">
        <f>[6]Jul!$S$3</f>
        <v>0</v>
      </c>
      <c r="AN165" s="2">
        <f>[6]Jul!$U$3</f>
        <v>0</v>
      </c>
      <c r="AO165" s="2">
        <f>[6]Jul!$T$3</f>
        <v>0</v>
      </c>
      <c r="AP165" s="2">
        <f>[6]Jul!$BB$3</f>
        <v>0</v>
      </c>
      <c r="AQ165" s="2">
        <f>[6]Jul!$BC$3</f>
        <v>0</v>
      </c>
      <c r="AR165" s="2">
        <f>[6]Jul!$AX$3</f>
        <v>0</v>
      </c>
      <c r="AS165" s="2">
        <f>[6]Jul!$AY$3</f>
        <v>0</v>
      </c>
      <c r="AT165" s="14">
        <f>[6]Jul!$AW$3</f>
        <v>0</v>
      </c>
      <c r="AU165" s="15">
        <f t="shared" si="4"/>
        <v>0</v>
      </c>
    </row>
    <row r="166" spans="1:89" s="16" customFormat="1" x14ac:dyDescent="0.25">
      <c r="A166" s="19" t="s">
        <v>173</v>
      </c>
      <c r="B166" s="19" t="s">
        <v>20</v>
      </c>
      <c r="C166" s="9">
        <f>[2]Jul!$O$42</f>
        <v>0</v>
      </c>
      <c r="D166" s="9">
        <f>[2]Jul!$O$18</f>
        <v>0</v>
      </c>
      <c r="E166" s="9">
        <f>[2]Jul!$O$20</f>
        <v>0</v>
      </c>
      <c r="F166" s="9">
        <f>[2]Jul!$O$19</f>
        <v>0</v>
      </c>
      <c r="G166" s="9">
        <f>[2]Jul!$O$43</f>
        <v>0</v>
      </c>
      <c r="H166" s="9">
        <f>[2]Jul!$O$22</f>
        <v>0</v>
      </c>
      <c r="I166" s="9">
        <f>[2]Jul!$O$21</f>
        <v>0</v>
      </c>
      <c r="J166" s="9">
        <f>[2]Jul!$O$56</f>
        <v>0</v>
      </c>
      <c r="K166" s="9">
        <f>[2]Jul!$O$44</f>
        <v>0</v>
      </c>
      <c r="L166" s="9">
        <f>[2]Jul!$O$23</f>
        <v>0</v>
      </c>
      <c r="M166" s="9">
        <f>[2]Jul!$O$51</f>
        <v>0</v>
      </c>
      <c r="N166" s="9">
        <f>[2]Jul!$O$45</f>
        <v>0</v>
      </c>
      <c r="O166" s="9">
        <f>[2]Jul!$O$25</f>
        <v>0</v>
      </c>
      <c r="P166" s="9">
        <f>[2]Jul!$O$26</f>
        <v>0</v>
      </c>
      <c r="Q166" s="9">
        <f>[2]Jul!$O$24</f>
        <v>0</v>
      </c>
      <c r="R166" s="9">
        <f>[2]Jul!$O$47</f>
        <v>0</v>
      </c>
      <c r="S166" s="9">
        <f>SUM([2]Jul!$O$32:$O$33)</f>
        <v>0</v>
      </c>
      <c r="T166" s="9">
        <f>[2]Jul!$O$48</f>
        <v>0</v>
      </c>
      <c r="U166" s="9">
        <f>[2]Jul!$O$49</f>
        <v>0</v>
      </c>
      <c r="V166" s="9">
        <f>[2]Jul!$O$50</f>
        <v>0</v>
      </c>
      <c r="W166" s="9">
        <f>[2]Jul!$O$35</f>
        <v>0</v>
      </c>
      <c r="X166" s="9">
        <f>[2]Jul!$O$36</f>
        <v>0</v>
      </c>
      <c r="Y166" s="9">
        <f>SUM([2]Jul!$O$37:$O$38)</f>
        <v>0</v>
      </c>
      <c r="Z166" s="9">
        <f>[2]Jul!$O$40</f>
        <v>0</v>
      </c>
      <c r="AA166" s="9">
        <f>SUM([2]Jul!$O$39,[2]Jul!$O$41)</f>
        <v>0</v>
      </c>
      <c r="AB166" s="9">
        <f>[2]Jul!$O$46</f>
        <v>0</v>
      </c>
      <c r="AC166" s="9">
        <f>[2]Jul!$O$54</f>
        <v>0</v>
      </c>
      <c r="AD166" s="9">
        <f>[2]Jul!$O$52</f>
        <v>0</v>
      </c>
      <c r="AE166" s="9">
        <f>[2]Jul!$O$53</f>
        <v>0</v>
      </c>
      <c r="AF166" s="9">
        <f>[2]Jul!$O$31</f>
        <v>0</v>
      </c>
      <c r="AG166" s="9">
        <f>[2]Jul!$O$61</f>
        <v>0</v>
      </c>
      <c r="AH166" s="9">
        <f>[2]Jul!$O$55</f>
        <v>0</v>
      </c>
      <c r="AI166" s="9">
        <f>[2]Jul!$O$57</f>
        <v>0</v>
      </c>
      <c r="AJ166" s="9">
        <f>[2]Jul!$O$27</f>
        <v>0</v>
      </c>
      <c r="AK166" s="9">
        <f>[2]Jul!$O$62</f>
        <v>0</v>
      </c>
      <c r="AL166" s="9">
        <f>[2]Jul!$O$34</f>
        <v>0</v>
      </c>
      <c r="AM166" s="9">
        <f>[2]Jul!$O$28</f>
        <v>0</v>
      </c>
      <c r="AN166" s="9">
        <f>[2]Jul!$O$30</f>
        <v>0</v>
      </c>
      <c r="AO166" s="9">
        <f>[2]Jul!$O$29</f>
        <v>0</v>
      </c>
      <c r="AP166" s="9">
        <f>[2]Jul!$O$63</f>
        <v>1</v>
      </c>
      <c r="AQ166" s="10">
        <f>[2]Jul!$O$64</f>
        <v>0</v>
      </c>
      <c r="AR166" s="9">
        <f>[2]Jul!$O$59</f>
        <v>0</v>
      </c>
      <c r="AS166" s="9">
        <f>[2]Jul!$O$60</f>
        <v>0</v>
      </c>
      <c r="AT166" s="11">
        <f>[2]Jul!$O$58</f>
        <v>0</v>
      </c>
      <c r="AU166" s="12">
        <f t="shared" si="4"/>
        <v>1</v>
      </c>
    </row>
    <row r="167" spans="1:89" s="16" customFormat="1" x14ac:dyDescent="0.25">
      <c r="A167" s="2"/>
      <c r="B167" s="2" t="s">
        <v>21</v>
      </c>
      <c r="C167" s="2">
        <f>[2]Jul!$AO$16</f>
        <v>0</v>
      </c>
      <c r="D167" s="2">
        <f>[2]Jul!$Q$16</f>
        <v>0</v>
      </c>
      <c r="E167" s="2">
        <f>[2]Jul!$S$16</f>
        <v>0</v>
      </c>
      <c r="F167" s="2">
        <f>[2]Jul!$R$16</f>
        <v>0</v>
      </c>
      <c r="G167" s="2">
        <f>[2]Jul!$AP$16</f>
        <v>0</v>
      </c>
      <c r="H167" s="2">
        <f>[2]Jul!$U$16</f>
        <v>0</v>
      </c>
      <c r="I167" s="2">
        <f>[2]Jul!$T$16</f>
        <v>0</v>
      </c>
      <c r="J167" s="2">
        <f>[2]Jul!$BC$16</f>
        <v>0</v>
      </c>
      <c r="K167" s="2">
        <f>[2]Jul!$AQ$16</f>
        <v>0</v>
      </c>
      <c r="L167" s="2">
        <f>[2]Jul!$V$16</f>
        <v>0</v>
      </c>
      <c r="M167" s="2">
        <f>[2]Jul!$AX$16</f>
        <v>0</v>
      </c>
      <c r="N167" s="2">
        <f>[2]Jul!$AR$16</f>
        <v>0</v>
      </c>
      <c r="O167" s="2">
        <f>[2]Jul!$X$16</f>
        <v>0</v>
      </c>
      <c r="P167" s="2">
        <f>[2]Jul!$Y$16</f>
        <v>0</v>
      </c>
      <c r="Q167" s="2">
        <f>[2]Jul!$W$16</f>
        <v>0</v>
      </c>
      <c r="R167" s="2">
        <f>[2]Jul!$AT$16</f>
        <v>0</v>
      </c>
      <c r="S167" s="2">
        <f>SUM([2]Jul!$AE$16:$AF$16)</f>
        <v>0</v>
      </c>
      <c r="T167" s="2">
        <f>[2]Jul!$AU$16</f>
        <v>0</v>
      </c>
      <c r="U167" s="2">
        <f>[2]Jul!$AV$16</f>
        <v>0</v>
      </c>
      <c r="V167" s="2">
        <f>[2]Jul!$AW$16</f>
        <v>0</v>
      </c>
      <c r="W167" s="2">
        <f>[2]Jul!$AH$16</f>
        <v>1</v>
      </c>
      <c r="X167" s="2">
        <f>[2]Jul!$AI$16</f>
        <v>0</v>
      </c>
      <c r="Y167" s="2">
        <f>SUM([2]Jul!$AJ$16:$AK$16)</f>
        <v>0</v>
      </c>
      <c r="Z167" s="2">
        <f>[2]Jul!$AM$16</f>
        <v>0</v>
      </c>
      <c r="AA167" s="2">
        <f>SUM([2]Jul!$AL$2,[2]Jul!$AN$2)</f>
        <v>0</v>
      </c>
      <c r="AB167" s="2">
        <f>[2]Jul!$AS$16</f>
        <v>0</v>
      </c>
      <c r="AC167" s="2">
        <f>[2]Jul!$BA$16</f>
        <v>0</v>
      </c>
      <c r="AD167" s="2">
        <f>[2]Jul!$AY$16</f>
        <v>0</v>
      </c>
      <c r="AE167" s="2">
        <f>[2]Jul!$AZ$16</f>
        <v>0</v>
      </c>
      <c r="AF167" s="2">
        <f>[2]Jul!$AD$16</f>
        <v>0</v>
      </c>
      <c r="AG167" s="2">
        <f>[2]Jul!$BH$16</f>
        <v>0</v>
      </c>
      <c r="AH167" s="2">
        <f>[2]Jul!$BB$16</f>
        <v>0</v>
      </c>
      <c r="AI167" s="2">
        <f>[2]Jul!$BD$16</f>
        <v>0</v>
      </c>
      <c r="AJ167" s="2">
        <f>[2]Jul!$Z$16</f>
        <v>0</v>
      </c>
      <c r="AK167" s="2">
        <f>[2]Jul!$BI$16</f>
        <v>0</v>
      </c>
      <c r="AL167" s="2">
        <f>[2]Jul!$AG$16</f>
        <v>0</v>
      </c>
      <c r="AM167" s="2">
        <f>[2]Jul!$AA$16</f>
        <v>0</v>
      </c>
      <c r="AN167" s="2">
        <f>[2]Jul!$AC$16</f>
        <v>0</v>
      </c>
      <c r="AO167" s="2">
        <f>[2]Jul!$AB$16</f>
        <v>0</v>
      </c>
      <c r="AP167" s="2">
        <f>[2]Jul!$BJ$16</f>
        <v>0</v>
      </c>
      <c r="AQ167" s="13">
        <f>[2]Jul!$BK$16</f>
        <v>0</v>
      </c>
      <c r="AR167" s="2">
        <f>[2]Jul!$BF$16</f>
        <v>0</v>
      </c>
      <c r="AS167" s="2">
        <f>[2]Jul!$BG$16</f>
        <v>0</v>
      </c>
      <c r="AT167" s="14">
        <f>[2]Jul!$BE$16</f>
        <v>0</v>
      </c>
      <c r="AU167" s="15">
        <f t="shared" si="4"/>
        <v>1</v>
      </c>
    </row>
    <row r="168" spans="1:89" s="16" customFormat="1" x14ac:dyDescent="0.25">
      <c r="A168" s="9" t="s">
        <v>174</v>
      </c>
      <c r="B168" s="9" t="s">
        <v>20</v>
      </c>
      <c r="C168" s="9">
        <f>[6]Jul!$G$34</f>
        <v>0</v>
      </c>
      <c r="D168" s="9">
        <f>[6]Jul!$G$10</f>
        <v>0</v>
      </c>
      <c r="E168" s="9">
        <f>[6]Jul!$G$12</f>
        <v>0</v>
      </c>
      <c r="F168" s="9">
        <f>[6]Jul!$G$11</f>
        <v>0</v>
      </c>
      <c r="G168" s="9">
        <f>[6]Jul!$G$35</f>
        <v>0</v>
      </c>
      <c r="H168" s="9">
        <f>[6]Jul!$G$14</f>
        <v>0</v>
      </c>
      <c r="I168" s="9">
        <f>[6]Jul!$G$13</f>
        <v>0</v>
      </c>
      <c r="J168" s="9">
        <f>[6]Jul!$G$48</f>
        <v>0</v>
      </c>
      <c r="K168" s="9">
        <f>[6]Jul!$G$36</f>
        <v>0</v>
      </c>
      <c r="L168" s="9">
        <f>[6]Jul!$G$15</f>
        <v>0</v>
      </c>
      <c r="M168" s="9">
        <f>[6]Jul!$G$43</f>
        <v>0</v>
      </c>
      <c r="N168" s="9">
        <f>[6]Jul!$G$37</f>
        <v>0</v>
      </c>
      <c r="O168" s="9">
        <f>[6]Jul!$G$17</f>
        <v>0</v>
      </c>
      <c r="P168" s="9">
        <f>[6]Jul!$G$18</f>
        <v>0</v>
      </c>
      <c r="Q168" s="9">
        <f>[6]Jul!$G$16</f>
        <v>0</v>
      </c>
      <c r="R168" s="9">
        <f>[6]Jul!$G$39</f>
        <v>0</v>
      </c>
      <c r="S168" s="9">
        <f>SUM([6]Jul!$G$24:$G$25)</f>
        <v>0</v>
      </c>
      <c r="T168" s="9">
        <f>[6]Jul!$G$40</f>
        <v>0</v>
      </c>
      <c r="U168" s="9">
        <f>[6]Jul!$G$41</f>
        <v>0</v>
      </c>
      <c r="V168" s="9">
        <f>[6]Jul!$G$42</f>
        <v>0</v>
      </c>
      <c r="W168" s="9">
        <f>[6]Jul!$G$27</f>
        <v>0</v>
      </c>
      <c r="X168" s="9">
        <f>[6]Jul!$G$28</f>
        <v>0</v>
      </c>
      <c r="Y168" s="9">
        <f>SUM([6]Jul!$G$29:$G$30)</f>
        <v>0</v>
      </c>
      <c r="Z168" s="9">
        <f>[6]Jul!$G$32</f>
        <v>0</v>
      </c>
      <c r="AA168" s="9">
        <f>SUM([6]Jul!$G$31,[6]Jul!$G$33)</f>
        <v>0</v>
      </c>
      <c r="AB168" s="9">
        <f>[6]Jul!$G$38</f>
        <v>0</v>
      </c>
      <c r="AC168" s="9">
        <f>[6]Jul!$G$46</f>
        <v>0</v>
      </c>
      <c r="AD168" s="9">
        <f>[6]Jul!$G$44</f>
        <v>0</v>
      </c>
      <c r="AE168" s="9">
        <f>[6]Jul!$G$45</f>
        <v>0</v>
      </c>
      <c r="AF168" s="9">
        <f>[6]Jul!$G$23</f>
        <v>0</v>
      </c>
      <c r="AG168" s="9">
        <f>[6]Jul!$G$53</f>
        <v>0</v>
      </c>
      <c r="AH168" s="9">
        <f>[6]Jul!$G$47</f>
        <v>0</v>
      </c>
      <c r="AI168" s="9">
        <f>[6]Jul!$G$49</f>
        <v>0</v>
      </c>
      <c r="AJ168" s="9">
        <f>[6]Jul!$G$19</f>
        <v>0</v>
      </c>
      <c r="AK168" s="9">
        <f>[6]Jul!$G$54</f>
        <v>0</v>
      </c>
      <c r="AL168" s="9">
        <f>[6]Jul!$G$26</f>
        <v>0</v>
      </c>
      <c r="AM168" s="9">
        <f>[6]Jul!$G$20</f>
        <v>0</v>
      </c>
      <c r="AN168" s="9">
        <f>[6]Jul!$G$22</f>
        <v>0</v>
      </c>
      <c r="AO168" s="9">
        <f>[6]Jul!$G$21</f>
        <v>0</v>
      </c>
      <c r="AP168" s="9">
        <f>[6]Jul!$G$55</f>
        <v>0</v>
      </c>
      <c r="AQ168" s="9">
        <f>[6]Jul!$G$56</f>
        <v>0</v>
      </c>
      <c r="AR168" s="9">
        <f>[6]Jul!$G$51</f>
        <v>0</v>
      </c>
      <c r="AS168" s="9">
        <f>[6]Jul!$G$52</f>
        <v>0</v>
      </c>
      <c r="AT168" s="11">
        <f>[6]Jul!$G$50</f>
        <v>0</v>
      </c>
      <c r="AU168" s="12">
        <f t="shared" si="4"/>
        <v>0</v>
      </c>
    </row>
    <row r="169" spans="1:89" s="16" customFormat="1" ht="15.75" thickBot="1" x14ac:dyDescent="0.3">
      <c r="A169" s="17"/>
      <c r="B169" s="17" t="s">
        <v>21</v>
      </c>
      <c r="C169" s="2">
        <f>[6]Jul!$AG$8</f>
        <v>0</v>
      </c>
      <c r="D169" s="2">
        <f>[6]Jul!$I$8</f>
        <v>2</v>
      </c>
      <c r="E169" s="2">
        <f>[6]Jul!$K$8</f>
        <v>0</v>
      </c>
      <c r="F169" s="2">
        <f>[6]Jul!$J$8</f>
        <v>0</v>
      </c>
      <c r="G169" s="2">
        <f>[6]Jul!$AH$8</f>
        <v>0</v>
      </c>
      <c r="H169" s="2">
        <f>[6]Jul!$M$8</f>
        <v>0</v>
      </c>
      <c r="I169" s="2">
        <f>[6]Jul!$L$8</f>
        <v>0</v>
      </c>
      <c r="J169" s="2">
        <f>[6]Jul!$AU$8</f>
        <v>0</v>
      </c>
      <c r="K169" s="2">
        <f>[6]Jul!$AI$8</f>
        <v>0</v>
      </c>
      <c r="L169" s="2">
        <f>[6]Jul!$N$8</f>
        <v>0</v>
      </c>
      <c r="M169" s="2">
        <f>[6]Jul!$AP$8</f>
        <v>0</v>
      </c>
      <c r="N169" s="2">
        <f>[6]Jul!$AJ$8</f>
        <v>0</v>
      </c>
      <c r="O169" s="2">
        <f>[6]Jul!$P$8</f>
        <v>0</v>
      </c>
      <c r="P169" s="2">
        <f>[6]Jul!$Q$8</f>
        <v>0</v>
      </c>
      <c r="Q169" s="2">
        <f>[6]Jul!$O$8</f>
        <v>0</v>
      </c>
      <c r="R169" s="2">
        <f>[6]Jul!$AL$8</f>
        <v>0</v>
      </c>
      <c r="S169" s="2">
        <f>SUM([6]Jul!$W$8:$X$8)</f>
        <v>0</v>
      </c>
      <c r="T169" s="2">
        <f>[6]Jul!$AM$8</f>
        <v>0</v>
      </c>
      <c r="U169" s="2">
        <f>[6]Jul!$AN$8</f>
        <v>0</v>
      </c>
      <c r="V169" s="2">
        <f>[6]Jul!$AO$8</f>
        <v>0</v>
      </c>
      <c r="W169" s="2">
        <f>[6]Jul!$Z$8</f>
        <v>2</v>
      </c>
      <c r="X169" s="2">
        <f>[6]Jul!$AA$8</f>
        <v>0</v>
      </c>
      <c r="Y169" s="2">
        <f>SUM([6]Jul!$AB$8:$AC$8)</f>
        <v>0</v>
      </c>
      <c r="Z169" s="2">
        <f>[6]Jul!$AE$8</f>
        <v>0</v>
      </c>
      <c r="AA169" s="2">
        <f>SUM([6]Jul!$AD$8,[6]Jul!$AF$8)</f>
        <v>0</v>
      </c>
      <c r="AB169" s="2">
        <f>[6]Jul!$AK$8</f>
        <v>0</v>
      </c>
      <c r="AC169" s="2">
        <f>[6]Jul!$AS$8</f>
        <v>0</v>
      </c>
      <c r="AD169" s="2">
        <f>[6]Jul!$AQ$8</f>
        <v>0</v>
      </c>
      <c r="AE169" s="2">
        <f>[6]Jul!$AR$8</f>
        <v>0</v>
      </c>
      <c r="AF169" s="2">
        <f>[6]Jul!$V$8</f>
        <v>0</v>
      </c>
      <c r="AG169" s="2">
        <f>[6]Jul!$AZ$8</f>
        <v>0</v>
      </c>
      <c r="AH169" s="2">
        <f>[6]Jul!$AT$8</f>
        <v>0</v>
      </c>
      <c r="AI169" s="2">
        <f>[6]Jul!$AV$8</f>
        <v>0</v>
      </c>
      <c r="AJ169" s="2">
        <f>[6]Jul!$R$8</f>
        <v>0</v>
      </c>
      <c r="AK169" s="2">
        <f>[6]Jul!$BA$8</f>
        <v>0</v>
      </c>
      <c r="AL169" s="2">
        <f>[6]Jul!$Y$8</f>
        <v>0</v>
      </c>
      <c r="AM169" s="2">
        <f>[6]Jul!$S$8</f>
        <v>0</v>
      </c>
      <c r="AN169" s="2">
        <f>[6]Jul!$U$8</f>
        <v>0</v>
      </c>
      <c r="AO169" s="2">
        <f>[6]Jul!$T$8</f>
        <v>0</v>
      </c>
      <c r="AP169" s="2">
        <f>[6]Jul!$BB$8</f>
        <v>0</v>
      </c>
      <c r="AQ169" s="2">
        <f>[6]Jul!$BC$8</f>
        <v>0</v>
      </c>
      <c r="AR169" s="2">
        <f>[6]Jul!$AX$8</f>
        <v>0</v>
      </c>
      <c r="AS169" s="2">
        <f>[6]Jul!$AY$8</f>
        <v>0</v>
      </c>
      <c r="AT169" s="14">
        <f>[6]Jul!$AW$8</f>
        <v>0</v>
      </c>
      <c r="AU169" s="15">
        <f t="shared" si="4"/>
        <v>4</v>
      </c>
    </row>
    <row r="170" spans="1:89" s="16" customFormat="1" ht="15.75" thickTop="1" x14ac:dyDescent="0.25">
      <c r="A170" s="19" t="s">
        <v>43</v>
      </c>
      <c r="B170" s="19" t="s">
        <v>20</v>
      </c>
      <c r="C170" s="20">
        <f>SUM(C4,C6,C8,C10,C12,C14,C16,C18,C20,C22,C24,C26,C28,C30,C32,C34,C36,C38,C40,C42,C44,C46,C48,C50,C52,C54,C56,C58,C60,C62,C64,C66,C68,C70,C72,C74,C76,C78,C80,C82,C84,C86,C88,C90,C92,C94,C96,C98,C100,C102,C104,C106,C108,C110,C112,C114,C116,C118,C120,C122,C124,C126,C128,C130,C132,C134,C136,C138,C140,C142,C144,C146,C148,C150,C152,C154,C156,C158,C160,C162,C164,C166,C168)</f>
        <v>2</v>
      </c>
      <c r="D170" s="20">
        <f t="shared" ref="D170:AT170" si="5">SUM(D4,D6,D8,D10,D12,D14,D16,D18,D20,D22,D24,D26,D28,D30,D32,D34,D36,D38,D40,D42,D44,D46,D48,D50,D52,D54,D56,D58,D60,D62,D64,D66,D68,D70,D72,D74,D76,D78,D80,D82,D84,D86,D88,D90,D92,D94,D96,D98,D100,D102,D104,D106,D108,D110,D112,D114,D116,D118,D120,D122,D124,D126,D128,D130,D132,D134,D136,D138,D140,D142,D144,D146,D148,D150,D152,D154,D156,D158,D160,D162,D164,D166,D168)</f>
        <v>99</v>
      </c>
      <c r="E170" s="20">
        <f t="shared" si="5"/>
        <v>6</v>
      </c>
      <c r="F170" s="20">
        <f t="shared" si="5"/>
        <v>19</v>
      </c>
      <c r="G170" s="20">
        <f t="shared" si="5"/>
        <v>0</v>
      </c>
      <c r="H170" s="20">
        <f t="shared" si="5"/>
        <v>28</v>
      </c>
      <c r="I170" s="20">
        <f t="shared" si="5"/>
        <v>0</v>
      </c>
      <c r="J170" s="20">
        <f t="shared" si="5"/>
        <v>0</v>
      </c>
      <c r="K170" s="20">
        <f t="shared" si="5"/>
        <v>7</v>
      </c>
      <c r="L170" s="20">
        <f t="shared" si="5"/>
        <v>0</v>
      </c>
      <c r="M170" s="20">
        <f t="shared" si="5"/>
        <v>2</v>
      </c>
      <c r="N170" s="20">
        <f t="shared" si="5"/>
        <v>2</v>
      </c>
      <c r="O170" s="20">
        <f t="shared" si="5"/>
        <v>0</v>
      </c>
      <c r="P170" s="20">
        <f t="shared" si="5"/>
        <v>0</v>
      </c>
      <c r="Q170" s="20">
        <f t="shared" si="5"/>
        <v>0</v>
      </c>
      <c r="R170" s="20">
        <f t="shared" si="5"/>
        <v>0</v>
      </c>
      <c r="S170" s="20">
        <f t="shared" si="5"/>
        <v>0</v>
      </c>
      <c r="T170" s="20">
        <f t="shared" si="5"/>
        <v>0</v>
      </c>
      <c r="U170" s="20">
        <f t="shared" si="5"/>
        <v>0</v>
      </c>
      <c r="V170" s="20">
        <f t="shared" si="5"/>
        <v>1</v>
      </c>
      <c r="W170" s="20">
        <f t="shared" si="5"/>
        <v>116</v>
      </c>
      <c r="X170" s="20">
        <f t="shared" si="5"/>
        <v>8</v>
      </c>
      <c r="Y170" s="20">
        <f t="shared" si="5"/>
        <v>47</v>
      </c>
      <c r="Z170" s="20">
        <f t="shared" si="5"/>
        <v>11</v>
      </c>
      <c r="AA170" s="20">
        <f t="shared" si="5"/>
        <v>12</v>
      </c>
      <c r="AB170" s="20">
        <f t="shared" si="5"/>
        <v>18</v>
      </c>
      <c r="AC170" s="20">
        <f t="shared" si="5"/>
        <v>0</v>
      </c>
      <c r="AD170" s="20">
        <f t="shared" si="5"/>
        <v>0</v>
      </c>
      <c r="AE170" s="20">
        <f t="shared" si="5"/>
        <v>1</v>
      </c>
      <c r="AF170" s="20">
        <f t="shared" si="5"/>
        <v>57</v>
      </c>
      <c r="AG170" s="20">
        <f t="shared" si="5"/>
        <v>7</v>
      </c>
      <c r="AH170" s="20">
        <f t="shared" si="5"/>
        <v>4</v>
      </c>
      <c r="AI170" s="20">
        <f t="shared" si="5"/>
        <v>3</v>
      </c>
      <c r="AJ170" s="20">
        <f t="shared" si="5"/>
        <v>43</v>
      </c>
      <c r="AK170" s="20">
        <f t="shared" si="5"/>
        <v>8</v>
      </c>
      <c r="AL170" s="20">
        <f t="shared" si="5"/>
        <v>0</v>
      </c>
      <c r="AM170" s="20">
        <f t="shared" si="5"/>
        <v>0</v>
      </c>
      <c r="AN170" s="20">
        <f t="shared" si="5"/>
        <v>1</v>
      </c>
      <c r="AO170" s="20">
        <f t="shared" si="5"/>
        <v>1</v>
      </c>
      <c r="AP170" s="20">
        <f t="shared" si="5"/>
        <v>22</v>
      </c>
      <c r="AQ170" s="20">
        <f t="shared" si="5"/>
        <v>45</v>
      </c>
      <c r="AR170" s="20">
        <f t="shared" si="5"/>
        <v>0</v>
      </c>
      <c r="AS170" s="20">
        <f t="shared" si="5"/>
        <v>4</v>
      </c>
      <c r="AT170" s="20">
        <f t="shared" si="5"/>
        <v>0</v>
      </c>
      <c r="AU170" s="21">
        <f t="shared" si="4"/>
        <v>574</v>
      </c>
    </row>
    <row r="171" spans="1:89" s="16" customFormat="1" ht="15.75" thickBot="1" x14ac:dyDescent="0.3">
      <c r="A171" s="2"/>
      <c r="B171" s="2" t="s">
        <v>21</v>
      </c>
      <c r="C171" s="2">
        <f>SUM(C5,C7,C9,C11,C13,C15,C17,C19,C21,C23,C25,C27,C29,C31,C33,C35,C37,C39,C41,C43,C45,C47,C49,C51,C53,C55,C57,C59,C61,C63,C65,C67,C69,C71,C73,C75,C77,C79,C81,C83,C85,C87,C89,C91,C93,C95,C97,C99,C101,C103,C105,C107,C109,C111,C113,C115,C117,C119,C121,C123,C125,C127,C129,C131,C133,C135,C137,C139,C141,C143,C145,C147,C149,C151,C153,C155,C157,C159,C161,C163,C165,C167,C169)</f>
        <v>0</v>
      </c>
      <c r="D171" s="2">
        <f t="shared" ref="D171:AT171" si="6">SUM(D5,D7,D9,D11,D13,D15,D17,D19,D21,D23,D25,D27,D29,D31,D33,D35,D37,D39,D41,D43,D45,D47,D49,D51,D53,D55,D57,D59,D61,D63,D65,D67,D69,D71,D73,D75,D77,D79,D81,D83,D85,D87,D89,D91,D93,D95,D97,D99,D101,D103,D105,D107,D109,D111,D113,D115,D117,D119,D121,D123,D125,D127,D129,D131,D133,D135,D137,D139,D141,D143,D145,D147,D149,D151,D153,D155,D157,D159,D161,D163,D165,D167,D169)</f>
        <v>110</v>
      </c>
      <c r="E171" s="2">
        <f t="shared" si="6"/>
        <v>9</v>
      </c>
      <c r="F171" s="2">
        <f t="shared" si="6"/>
        <v>66</v>
      </c>
      <c r="G171" s="2">
        <f t="shared" si="6"/>
        <v>0</v>
      </c>
      <c r="H171" s="2">
        <f t="shared" si="6"/>
        <v>95</v>
      </c>
      <c r="I171" s="2">
        <f t="shared" si="6"/>
        <v>0</v>
      </c>
      <c r="J171" s="2">
        <f t="shared" si="6"/>
        <v>0</v>
      </c>
      <c r="K171" s="2">
        <f t="shared" si="6"/>
        <v>6</v>
      </c>
      <c r="L171" s="2">
        <f t="shared" si="6"/>
        <v>5</v>
      </c>
      <c r="M171" s="2">
        <f t="shared" si="6"/>
        <v>2</v>
      </c>
      <c r="N171" s="2">
        <f t="shared" si="6"/>
        <v>1</v>
      </c>
      <c r="O171" s="2">
        <f t="shared" si="6"/>
        <v>0</v>
      </c>
      <c r="P171" s="2">
        <f t="shared" si="6"/>
        <v>0</v>
      </c>
      <c r="Q171" s="2">
        <f t="shared" si="6"/>
        <v>0</v>
      </c>
      <c r="R171" s="2">
        <f t="shared" si="6"/>
        <v>0</v>
      </c>
      <c r="S171" s="2">
        <f t="shared" si="6"/>
        <v>2</v>
      </c>
      <c r="T171" s="2">
        <f t="shared" si="6"/>
        <v>0</v>
      </c>
      <c r="U171" s="2">
        <f t="shared" si="6"/>
        <v>25</v>
      </c>
      <c r="V171" s="2">
        <f t="shared" si="6"/>
        <v>0</v>
      </c>
      <c r="W171" s="2">
        <f t="shared" si="6"/>
        <v>319</v>
      </c>
      <c r="X171" s="2">
        <f t="shared" si="6"/>
        <v>3</v>
      </c>
      <c r="Y171" s="2">
        <f t="shared" si="6"/>
        <v>28</v>
      </c>
      <c r="Z171" s="2">
        <f t="shared" si="6"/>
        <v>4</v>
      </c>
      <c r="AA171" s="2">
        <f t="shared" si="6"/>
        <v>7</v>
      </c>
      <c r="AB171" s="2">
        <f t="shared" si="6"/>
        <v>11</v>
      </c>
      <c r="AC171" s="2">
        <f t="shared" si="6"/>
        <v>0</v>
      </c>
      <c r="AD171" s="2">
        <f t="shared" si="6"/>
        <v>5</v>
      </c>
      <c r="AE171" s="2">
        <f t="shared" si="6"/>
        <v>0</v>
      </c>
      <c r="AF171" s="2">
        <f t="shared" si="6"/>
        <v>95</v>
      </c>
      <c r="AG171" s="2">
        <f t="shared" si="6"/>
        <v>3</v>
      </c>
      <c r="AH171" s="2">
        <f t="shared" si="6"/>
        <v>0</v>
      </c>
      <c r="AI171" s="2">
        <f t="shared" si="6"/>
        <v>0</v>
      </c>
      <c r="AJ171" s="2">
        <f t="shared" si="6"/>
        <v>8</v>
      </c>
      <c r="AK171" s="2">
        <f t="shared" si="6"/>
        <v>1</v>
      </c>
      <c r="AL171" s="2">
        <f t="shared" si="6"/>
        <v>0</v>
      </c>
      <c r="AM171" s="2">
        <f t="shared" si="6"/>
        <v>0</v>
      </c>
      <c r="AN171" s="2">
        <f t="shared" si="6"/>
        <v>0</v>
      </c>
      <c r="AO171" s="2">
        <f t="shared" si="6"/>
        <v>0</v>
      </c>
      <c r="AP171" s="2">
        <f t="shared" si="6"/>
        <v>2</v>
      </c>
      <c r="AQ171" s="2">
        <f t="shared" si="6"/>
        <v>0</v>
      </c>
      <c r="AR171" s="2">
        <f t="shared" si="6"/>
        <v>0</v>
      </c>
      <c r="AS171" s="2">
        <f t="shared" si="6"/>
        <v>0</v>
      </c>
      <c r="AT171" s="2">
        <f t="shared" si="6"/>
        <v>0</v>
      </c>
      <c r="AU171" s="22">
        <f t="shared" si="4"/>
        <v>807</v>
      </c>
    </row>
    <row r="172" spans="1:89" s="16" customFormat="1" ht="5.25" customHeight="1" thickBot="1" x14ac:dyDescent="0.3"/>
    <row r="173" spans="1:89" s="16" customFormat="1" ht="164.25" x14ac:dyDescent="0.25">
      <c r="A173" s="23" t="s">
        <v>45</v>
      </c>
      <c r="B173" s="24" t="s">
        <v>46</v>
      </c>
      <c r="C173" s="24" t="s">
        <v>47</v>
      </c>
      <c r="D173" s="24" t="s">
        <v>192</v>
      </c>
      <c r="E173" s="24" t="s">
        <v>48</v>
      </c>
      <c r="F173" s="24" t="s">
        <v>49</v>
      </c>
      <c r="G173" s="24" t="s">
        <v>122</v>
      </c>
      <c r="H173" s="24" t="s">
        <v>50</v>
      </c>
      <c r="I173" s="24" t="s">
        <v>52</v>
      </c>
      <c r="J173" s="24" t="s">
        <v>53</v>
      </c>
      <c r="K173" s="24" t="s">
        <v>54</v>
      </c>
      <c r="L173" s="24" t="s">
        <v>55</v>
      </c>
      <c r="M173" s="24" t="s">
        <v>56</v>
      </c>
      <c r="N173" s="24" t="s">
        <v>57</v>
      </c>
      <c r="O173" s="24" t="s">
        <v>58</v>
      </c>
      <c r="P173" s="24" t="s">
        <v>59</v>
      </c>
      <c r="Q173" s="24" t="s">
        <v>60</v>
      </c>
      <c r="R173" s="24" t="s">
        <v>61</v>
      </c>
      <c r="S173" s="24" t="s">
        <v>62</v>
      </c>
      <c r="T173" s="25" t="s">
        <v>123</v>
      </c>
      <c r="U173" s="25" t="s">
        <v>64</v>
      </c>
      <c r="V173" s="25" t="s">
        <v>124</v>
      </c>
      <c r="W173" s="25" t="s">
        <v>66</v>
      </c>
      <c r="X173" s="25" t="s">
        <v>67</v>
      </c>
      <c r="Y173" s="25" t="s">
        <v>187</v>
      </c>
      <c r="Z173" s="25" t="s">
        <v>68</v>
      </c>
      <c r="AA173" s="25" t="s">
        <v>69</v>
      </c>
      <c r="AB173" s="25" t="s">
        <v>70</v>
      </c>
      <c r="AC173" s="25" t="s">
        <v>71</v>
      </c>
      <c r="AD173" s="25" t="s">
        <v>72</v>
      </c>
      <c r="AE173" s="25" t="s">
        <v>73</v>
      </c>
      <c r="AF173" s="25" t="s">
        <v>74</v>
      </c>
      <c r="AG173" s="25" t="s">
        <v>75</v>
      </c>
      <c r="AH173" s="25" t="s">
        <v>125</v>
      </c>
      <c r="AI173" s="25" t="s">
        <v>76</v>
      </c>
      <c r="AJ173" s="25" t="s">
        <v>77</v>
      </c>
      <c r="AK173" s="25" t="s">
        <v>78</v>
      </c>
      <c r="AL173" s="25" t="s">
        <v>79</v>
      </c>
      <c r="AM173" s="25" t="s">
        <v>126</v>
      </c>
      <c r="AN173" s="25" t="s">
        <v>81</v>
      </c>
      <c r="AO173" s="25" t="s">
        <v>82</v>
      </c>
      <c r="AP173" s="25" t="s">
        <v>83</v>
      </c>
      <c r="AQ173" s="25" t="s">
        <v>84</v>
      </c>
      <c r="AR173" s="25" t="s">
        <v>85</v>
      </c>
      <c r="AS173" s="25" t="s">
        <v>86</v>
      </c>
      <c r="AT173" s="25" t="s">
        <v>87</v>
      </c>
      <c r="AU173" s="25" t="s">
        <v>88</v>
      </c>
      <c r="AV173" s="25" t="s">
        <v>89</v>
      </c>
      <c r="AW173" s="25" t="s">
        <v>140</v>
      </c>
      <c r="AX173" s="25" t="s">
        <v>90</v>
      </c>
      <c r="AY173" s="25" t="s">
        <v>91</v>
      </c>
      <c r="AZ173" s="25" t="s">
        <v>136</v>
      </c>
      <c r="BA173" s="25" t="s">
        <v>92</v>
      </c>
      <c r="BB173" s="25" t="s">
        <v>190</v>
      </c>
      <c r="BC173" s="25" t="s">
        <v>93</v>
      </c>
      <c r="BD173" s="25" t="s">
        <v>94</v>
      </c>
      <c r="BE173" s="25" t="s">
        <v>96</v>
      </c>
      <c r="BF173" s="25" t="s">
        <v>95</v>
      </c>
      <c r="BG173" s="25" t="s">
        <v>97</v>
      </c>
      <c r="BH173" s="25" t="s">
        <v>98</v>
      </c>
      <c r="BI173" s="25" t="s">
        <v>141</v>
      </c>
      <c r="BJ173" s="25" t="s">
        <v>99</v>
      </c>
      <c r="BK173" s="25" t="s">
        <v>100</v>
      </c>
      <c r="BL173" s="25" t="s">
        <v>101</v>
      </c>
      <c r="BM173" s="25" t="s">
        <v>102</v>
      </c>
      <c r="BN173" s="25" t="s">
        <v>103</v>
      </c>
      <c r="BO173" s="25" t="s">
        <v>104</v>
      </c>
      <c r="BP173" s="25" t="s">
        <v>105</v>
      </c>
      <c r="BQ173" s="25" t="s">
        <v>106</v>
      </c>
      <c r="BR173" s="25" t="s">
        <v>107</v>
      </c>
      <c r="BS173" s="25" t="s">
        <v>108</v>
      </c>
      <c r="BT173" s="25" t="s">
        <v>109</v>
      </c>
      <c r="BU173" s="25" t="s">
        <v>127</v>
      </c>
      <c r="BV173" s="25" t="s">
        <v>111</v>
      </c>
      <c r="BW173" s="25" t="s">
        <v>134</v>
      </c>
      <c r="BX173" s="25" t="s">
        <v>113</v>
      </c>
      <c r="BY173" s="25" t="s">
        <v>114</v>
      </c>
      <c r="BZ173" s="25" t="s">
        <v>115</v>
      </c>
      <c r="CA173" s="25" t="s">
        <v>116</v>
      </c>
      <c r="CB173" s="25" t="s">
        <v>117</v>
      </c>
      <c r="CC173" s="25" t="s">
        <v>128</v>
      </c>
      <c r="CD173" s="25" t="s">
        <v>189</v>
      </c>
      <c r="CE173" s="25" t="s">
        <v>119</v>
      </c>
      <c r="CF173" s="25" t="s">
        <v>129</v>
      </c>
      <c r="CG173" s="26" t="s">
        <v>130</v>
      </c>
      <c r="CH173" s="27" t="s">
        <v>22</v>
      </c>
      <c r="CI173" s="28"/>
    </row>
    <row r="174" spans="1:89" s="16" customFormat="1" x14ac:dyDescent="0.25">
      <c r="A174" s="9" t="s">
        <v>28</v>
      </c>
      <c r="B174" s="9" t="s">
        <v>20</v>
      </c>
      <c r="C174" s="19">
        <f>$C$5</f>
        <v>0</v>
      </c>
      <c r="D174" s="19" t="str">
        <f>$C$7</f>
        <v>-</v>
      </c>
      <c r="E174" s="19">
        <f>$C$9</f>
        <v>0</v>
      </c>
      <c r="F174" s="19">
        <f>$C$11</f>
        <v>0</v>
      </c>
      <c r="G174" s="19">
        <f>$C$13</f>
        <v>0</v>
      </c>
      <c r="H174" s="19">
        <f>$C$15</f>
        <v>0</v>
      </c>
      <c r="I174" s="19">
        <f>$C$17</f>
        <v>0</v>
      </c>
      <c r="J174" s="19">
        <f>$C$19</f>
        <v>0</v>
      </c>
      <c r="K174" s="19">
        <f>$C$21</f>
        <v>0</v>
      </c>
      <c r="L174" s="19">
        <f>$C$23</f>
        <v>0</v>
      </c>
      <c r="M174" s="19">
        <f>$C$25</f>
        <v>0</v>
      </c>
      <c r="N174" s="19">
        <f>$C$27</f>
        <v>0</v>
      </c>
      <c r="O174" s="19">
        <f>$C$29</f>
        <v>0</v>
      </c>
      <c r="P174" s="19">
        <f>$C$31</f>
        <v>0</v>
      </c>
      <c r="Q174" s="19">
        <f>$C$33</f>
        <v>0</v>
      </c>
      <c r="R174" s="19">
        <f>$C$35</f>
        <v>0</v>
      </c>
      <c r="S174" s="19">
        <f>$C$37</f>
        <v>0</v>
      </c>
      <c r="T174" s="19">
        <f>$C$39</f>
        <v>0</v>
      </c>
      <c r="U174" s="29">
        <f>$C$41</f>
        <v>0</v>
      </c>
      <c r="V174" s="29">
        <f>$C$43</f>
        <v>0</v>
      </c>
      <c r="W174" s="29">
        <f>$C$45</f>
        <v>0</v>
      </c>
      <c r="X174" s="29">
        <f>$C$47</f>
        <v>0</v>
      </c>
      <c r="Y174" s="29">
        <f>$C$49</f>
        <v>0</v>
      </c>
      <c r="Z174" s="29">
        <f>$C$51</f>
        <v>0</v>
      </c>
      <c r="AA174" s="29">
        <f>$C$53</f>
        <v>0</v>
      </c>
      <c r="AB174" s="29">
        <f>$C$55</f>
        <v>0</v>
      </c>
      <c r="AC174" s="29">
        <f>$C$57</f>
        <v>0</v>
      </c>
      <c r="AD174" s="29">
        <f>$C$59</f>
        <v>0</v>
      </c>
      <c r="AE174" s="29">
        <f>$C$61</f>
        <v>0</v>
      </c>
      <c r="AF174" s="29">
        <f>$C$63</f>
        <v>0</v>
      </c>
      <c r="AG174" s="29">
        <f>$C$65</f>
        <v>0</v>
      </c>
      <c r="AH174" s="29">
        <f>$C$67</f>
        <v>0</v>
      </c>
      <c r="AI174" s="29">
        <f>$C$69</f>
        <v>0</v>
      </c>
      <c r="AJ174" s="29">
        <f>$C$71</f>
        <v>0</v>
      </c>
      <c r="AK174" s="29">
        <f>$C$73</f>
        <v>0</v>
      </c>
      <c r="AL174" s="29">
        <f>$C$75</f>
        <v>0</v>
      </c>
      <c r="AM174" s="29">
        <f>$C$77</f>
        <v>0</v>
      </c>
      <c r="AN174" s="29">
        <f>$C$79</f>
        <v>0</v>
      </c>
      <c r="AO174" s="29">
        <f>$C$81</f>
        <v>0</v>
      </c>
      <c r="AP174" s="29">
        <f>$C$83</f>
        <v>0</v>
      </c>
      <c r="AQ174" s="29">
        <f>$C$85</f>
        <v>0</v>
      </c>
      <c r="AR174" s="29">
        <f>$C$87</f>
        <v>0</v>
      </c>
      <c r="AS174" s="29">
        <f>$C$89</f>
        <v>0</v>
      </c>
      <c r="AT174" s="29">
        <f>$C$91</f>
        <v>0</v>
      </c>
      <c r="AU174" s="29">
        <f>$C$93</f>
        <v>0</v>
      </c>
      <c r="AV174" s="29">
        <f>$C$95</f>
        <v>0</v>
      </c>
      <c r="AW174" s="29">
        <f>$C$97</f>
        <v>0</v>
      </c>
      <c r="AX174" s="29">
        <f>$C$99</f>
        <v>0</v>
      </c>
      <c r="AY174" s="29">
        <f>$C$101</f>
        <v>0</v>
      </c>
      <c r="AZ174" s="29">
        <f>$C$103</f>
        <v>0</v>
      </c>
      <c r="BA174" s="29">
        <f>$C$105</f>
        <v>0</v>
      </c>
      <c r="BB174" s="29">
        <f>$C$107</f>
        <v>0</v>
      </c>
      <c r="BC174" s="29">
        <f>$C$109</f>
        <v>0</v>
      </c>
      <c r="BD174" s="29">
        <f>$C$111</f>
        <v>0</v>
      </c>
      <c r="BE174" s="29">
        <f>$C$113</f>
        <v>0</v>
      </c>
      <c r="BF174" s="29">
        <f>$C$115</f>
        <v>0</v>
      </c>
      <c r="BG174" s="29">
        <f>$C$117</f>
        <v>0</v>
      </c>
      <c r="BH174" s="29">
        <f>$C$119</f>
        <v>0</v>
      </c>
      <c r="BI174" s="29">
        <f>$C$121</f>
        <v>0</v>
      </c>
      <c r="BJ174" s="29">
        <f>$C$123</f>
        <v>0</v>
      </c>
      <c r="BK174" s="29">
        <f>$C$125</f>
        <v>0</v>
      </c>
      <c r="BL174" s="29">
        <f>$C$127</f>
        <v>0</v>
      </c>
      <c r="BM174" s="29">
        <f>$C$129</f>
        <v>0</v>
      </c>
      <c r="BN174" s="29">
        <f>$C$131</f>
        <v>0</v>
      </c>
      <c r="BO174" s="29">
        <f>$C$133</f>
        <v>0</v>
      </c>
      <c r="BP174" s="29">
        <f>$C$135</f>
        <v>0</v>
      </c>
      <c r="BQ174" s="29">
        <f>$C$137</f>
        <v>0</v>
      </c>
      <c r="BR174" s="29">
        <f>$C$139</f>
        <v>0</v>
      </c>
      <c r="BS174" s="29">
        <f>$C$141</f>
        <v>0</v>
      </c>
      <c r="BT174" s="29">
        <f>$C$143</f>
        <v>0</v>
      </c>
      <c r="BU174" s="29">
        <f>$C$145</f>
        <v>0</v>
      </c>
      <c r="BV174" s="29">
        <f>$C$147</f>
        <v>0</v>
      </c>
      <c r="BW174" s="29">
        <f>$C$149</f>
        <v>0</v>
      </c>
      <c r="BX174" s="29">
        <f>$C$151</f>
        <v>0</v>
      </c>
      <c r="BY174" s="29">
        <f>$C$153</f>
        <v>0</v>
      </c>
      <c r="BZ174" s="29">
        <f>$C$155</f>
        <v>0</v>
      </c>
      <c r="CA174" s="29">
        <f>$C$157</f>
        <v>0</v>
      </c>
      <c r="CB174" s="29">
        <f>$C$159</f>
        <v>0</v>
      </c>
      <c r="CC174" s="29">
        <f>$C$161</f>
        <v>0</v>
      </c>
      <c r="CD174" s="29">
        <f>$C$163</f>
        <v>0</v>
      </c>
      <c r="CE174" s="29">
        <f>$C$165</f>
        <v>0</v>
      </c>
      <c r="CF174" s="29">
        <f>$C$167</f>
        <v>0</v>
      </c>
      <c r="CG174" s="11">
        <f>$C$169</f>
        <v>0</v>
      </c>
      <c r="CH174" s="30">
        <f t="shared" ref="CH174:CH205" si="7">SUM(C174:CG174)</f>
        <v>0</v>
      </c>
      <c r="CI174" s="28"/>
    </row>
    <row r="175" spans="1:89" s="16" customFormat="1" x14ac:dyDescent="0.25">
      <c r="A175" s="31"/>
      <c r="B175" s="31" t="s">
        <v>21</v>
      </c>
      <c r="C175" s="31">
        <f>$C$4</f>
        <v>0</v>
      </c>
      <c r="D175" s="31" t="str">
        <f>$C$6</f>
        <v>-</v>
      </c>
      <c r="E175" s="31">
        <f>$C$8</f>
        <v>0</v>
      </c>
      <c r="F175" s="31">
        <f>$C$10</f>
        <v>0</v>
      </c>
      <c r="G175" s="31">
        <f>$C$12</f>
        <v>0</v>
      </c>
      <c r="H175" s="31">
        <f>$C$14</f>
        <v>0</v>
      </c>
      <c r="I175" s="31">
        <f>$C$16</f>
        <v>0</v>
      </c>
      <c r="J175" s="31">
        <f>$C$18</f>
        <v>0</v>
      </c>
      <c r="K175" s="31">
        <f>$C$20</f>
        <v>0</v>
      </c>
      <c r="L175" s="31">
        <f>$C$22</f>
        <v>0</v>
      </c>
      <c r="M175" s="31">
        <f>$C$24</f>
        <v>0</v>
      </c>
      <c r="N175" s="31">
        <f>$C$26</f>
        <v>0</v>
      </c>
      <c r="O175" s="31">
        <f>$C$28</f>
        <v>0</v>
      </c>
      <c r="P175" s="31">
        <f>$C$30</f>
        <v>0</v>
      </c>
      <c r="Q175" s="31">
        <f>$C$32</f>
        <v>0</v>
      </c>
      <c r="R175" s="31">
        <f>$C$34</f>
        <v>0</v>
      </c>
      <c r="S175" s="31">
        <f>$C$36</f>
        <v>0</v>
      </c>
      <c r="T175" s="32">
        <f>$C$38</f>
        <v>0</v>
      </c>
      <c r="U175" s="32">
        <f>$C$40</f>
        <v>0</v>
      </c>
      <c r="V175" s="32">
        <f>$C$42</f>
        <v>0</v>
      </c>
      <c r="W175" s="32">
        <f>$C$44</f>
        <v>0</v>
      </c>
      <c r="X175" s="32">
        <f>$C$46</f>
        <v>0</v>
      </c>
      <c r="Y175" s="32">
        <f>$C$48</f>
        <v>0</v>
      </c>
      <c r="Z175" s="32">
        <f>$C$50</f>
        <v>0</v>
      </c>
      <c r="AA175" s="32">
        <f>$C$52</f>
        <v>0</v>
      </c>
      <c r="AB175" s="32">
        <f>$C$54</f>
        <v>0</v>
      </c>
      <c r="AC175" s="32">
        <f>$C$56</f>
        <v>0</v>
      </c>
      <c r="AD175" s="32">
        <f>$C$58</f>
        <v>0</v>
      </c>
      <c r="AE175" s="32">
        <f>$C$60</f>
        <v>0</v>
      </c>
      <c r="AF175" s="32">
        <f>$C$62</f>
        <v>0</v>
      </c>
      <c r="AG175" s="32">
        <f>$C$64</f>
        <v>0</v>
      </c>
      <c r="AH175" s="32">
        <f>$C$66</f>
        <v>0</v>
      </c>
      <c r="AI175" s="32">
        <f>$C$68</f>
        <v>0</v>
      </c>
      <c r="AJ175" s="32">
        <f>$C$70</f>
        <v>0</v>
      </c>
      <c r="AK175" s="32">
        <f>$C$72</f>
        <v>0</v>
      </c>
      <c r="AL175" s="32">
        <f>$C$74</f>
        <v>0</v>
      </c>
      <c r="AM175" s="32">
        <f>$C$76</f>
        <v>0</v>
      </c>
      <c r="AN175" s="32">
        <f>$C$78</f>
        <v>0</v>
      </c>
      <c r="AO175" s="32">
        <f>$C$80</f>
        <v>0</v>
      </c>
      <c r="AP175" s="32">
        <f>$C$82</f>
        <v>0</v>
      </c>
      <c r="AQ175" s="32">
        <f>$C$84</f>
        <v>0</v>
      </c>
      <c r="AR175" s="32">
        <f>$C$86</f>
        <v>0</v>
      </c>
      <c r="AS175" s="32">
        <f>$C$88</f>
        <v>0</v>
      </c>
      <c r="AT175" s="32">
        <f>$C$90</f>
        <v>0</v>
      </c>
      <c r="AU175" s="32">
        <f>$C$92</f>
        <v>0</v>
      </c>
      <c r="AV175" s="32">
        <f>$C$94</f>
        <v>0</v>
      </c>
      <c r="AW175" s="32">
        <f>$C$96</f>
        <v>0</v>
      </c>
      <c r="AX175" s="32">
        <f>$C$98</f>
        <v>0</v>
      </c>
      <c r="AY175" s="32">
        <f>$C$100</f>
        <v>0</v>
      </c>
      <c r="AZ175" s="32">
        <f>$C$102</f>
        <v>0</v>
      </c>
      <c r="BA175" s="32">
        <f>$C$104</f>
        <v>0</v>
      </c>
      <c r="BB175" s="32">
        <f>$C$106</f>
        <v>0</v>
      </c>
      <c r="BC175" s="32">
        <f>$C$108</f>
        <v>0</v>
      </c>
      <c r="BD175" s="32">
        <f>$C$110</f>
        <v>0</v>
      </c>
      <c r="BE175" s="32">
        <f>$C$112</f>
        <v>0</v>
      </c>
      <c r="BF175" s="32">
        <f>$C$114</f>
        <v>0</v>
      </c>
      <c r="BG175" s="32">
        <f>$C$116</f>
        <v>0</v>
      </c>
      <c r="BH175" s="32">
        <f>$C$118</f>
        <v>0</v>
      </c>
      <c r="BI175" s="32">
        <f>$C$120</f>
        <v>0</v>
      </c>
      <c r="BJ175" s="32">
        <f>$C$122</f>
        <v>1</v>
      </c>
      <c r="BK175" s="32">
        <f>$C$124</f>
        <v>0</v>
      </c>
      <c r="BL175" s="32">
        <f>$C$126</f>
        <v>0</v>
      </c>
      <c r="BM175" s="32">
        <f>$C$128</f>
        <v>0</v>
      </c>
      <c r="BN175" s="32">
        <f>$C$130</f>
        <v>0</v>
      </c>
      <c r="BO175" s="32">
        <f>$C$132</f>
        <v>0</v>
      </c>
      <c r="BP175" s="32">
        <f>$C$134</f>
        <v>0</v>
      </c>
      <c r="BQ175" s="32">
        <f>$C$136</f>
        <v>0</v>
      </c>
      <c r="BR175" s="32">
        <f>$C$138</f>
        <v>0</v>
      </c>
      <c r="BS175" s="32">
        <f>$C$140</f>
        <v>0</v>
      </c>
      <c r="BT175" s="32">
        <f>$C$142</f>
        <v>0</v>
      </c>
      <c r="BU175" s="32">
        <f>$C$144</f>
        <v>0</v>
      </c>
      <c r="BV175" s="32">
        <f>$C$146</f>
        <v>0</v>
      </c>
      <c r="BW175" s="32">
        <f>$C$148</f>
        <v>0</v>
      </c>
      <c r="BX175" s="32">
        <f>$C$150</f>
        <v>0</v>
      </c>
      <c r="BY175" s="32">
        <f>$C$152</f>
        <v>0</v>
      </c>
      <c r="BZ175" s="32">
        <f>$C$154</f>
        <v>0</v>
      </c>
      <c r="CA175" s="32">
        <f>$C$156</f>
        <v>0</v>
      </c>
      <c r="CB175" s="32">
        <f>$C$158</f>
        <v>0</v>
      </c>
      <c r="CC175" s="32">
        <f>$C$160</f>
        <v>0</v>
      </c>
      <c r="CD175" s="32">
        <f>$C$162</f>
        <v>1</v>
      </c>
      <c r="CE175" s="32">
        <f>$C$164</f>
        <v>0</v>
      </c>
      <c r="CF175" s="32">
        <f>$C$166</f>
        <v>0</v>
      </c>
      <c r="CG175" s="33">
        <f>$C$168</f>
        <v>0</v>
      </c>
      <c r="CH175" s="34">
        <f t="shared" si="7"/>
        <v>2</v>
      </c>
      <c r="CI175" s="28"/>
    </row>
    <row r="176" spans="1:89" x14ac:dyDescent="0.25">
      <c r="A176" s="9" t="s">
        <v>23</v>
      </c>
      <c r="B176" s="9" t="s">
        <v>20</v>
      </c>
      <c r="C176" s="19">
        <f>$D$5</f>
        <v>0</v>
      </c>
      <c r="D176" s="19" t="str">
        <f>$D$7</f>
        <v>-</v>
      </c>
      <c r="E176" s="19">
        <f>$D$9</f>
        <v>0</v>
      </c>
      <c r="F176" s="19">
        <f>$D$11</f>
        <v>0</v>
      </c>
      <c r="G176" s="19">
        <f>$D$13</f>
        <v>0</v>
      </c>
      <c r="H176" s="19">
        <f>$D$15</f>
        <v>1</v>
      </c>
      <c r="I176" s="19">
        <f>$D$17</f>
        <v>0</v>
      </c>
      <c r="J176" s="19">
        <f>$D$19</f>
        <v>1</v>
      </c>
      <c r="K176" s="19">
        <f>$D$21</f>
        <v>0</v>
      </c>
      <c r="L176" s="19">
        <f>$D$23</f>
        <v>1</v>
      </c>
      <c r="M176" s="19">
        <f>$D$25</f>
        <v>1</v>
      </c>
      <c r="N176" s="19">
        <f>$D$27</f>
        <v>0</v>
      </c>
      <c r="O176" s="19">
        <f>$D$29</f>
        <v>0</v>
      </c>
      <c r="P176" s="19">
        <f>$D$31</f>
        <v>0</v>
      </c>
      <c r="Q176" s="19">
        <f>$D$33</f>
        <v>1</v>
      </c>
      <c r="R176" s="19">
        <f>$D$35</f>
        <v>0</v>
      </c>
      <c r="S176" s="19">
        <f>$D$37</f>
        <v>0</v>
      </c>
      <c r="T176" s="19">
        <f>$D$39</f>
        <v>0</v>
      </c>
      <c r="U176" s="29">
        <f>$D$41</f>
        <v>0</v>
      </c>
      <c r="V176" s="29">
        <f>$D$43</f>
        <v>1</v>
      </c>
      <c r="W176" s="29">
        <f>$D$45</f>
        <v>0</v>
      </c>
      <c r="X176" s="29">
        <f>$D$47</f>
        <v>0</v>
      </c>
      <c r="Y176" s="29">
        <f>$D$49</f>
        <v>0</v>
      </c>
      <c r="Z176" s="29">
        <f>$D$51</f>
        <v>0</v>
      </c>
      <c r="AA176" s="29">
        <f>$D$53</f>
        <v>1</v>
      </c>
      <c r="AB176" s="29">
        <f>$D$55</f>
        <v>1</v>
      </c>
      <c r="AC176" s="29">
        <f>$D$57</f>
        <v>0</v>
      </c>
      <c r="AD176" s="29">
        <f>$D$59</f>
        <v>1</v>
      </c>
      <c r="AE176" s="29">
        <f>$D$61</f>
        <v>4</v>
      </c>
      <c r="AF176" s="29">
        <f>$D$63</f>
        <v>0</v>
      </c>
      <c r="AG176" s="29">
        <f>$D$65</f>
        <v>0</v>
      </c>
      <c r="AH176" s="29">
        <f>$D$67</f>
        <v>0</v>
      </c>
      <c r="AI176" s="29">
        <f>$D$69</f>
        <v>0</v>
      </c>
      <c r="AJ176" s="29">
        <f>$D$71</f>
        <v>0</v>
      </c>
      <c r="AK176" s="29">
        <f>$D$73</f>
        <v>0</v>
      </c>
      <c r="AL176" s="29">
        <f>$D$75</f>
        <v>0</v>
      </c>
      <c r="AM176" s="29">
        <f>$D$77</f>
        <v>0</v>
      </c>
      <c r="AN176" s="29">
        <f>$D$79</f>
        <v>0</v>
      </c>
      <c r="AO176" s="29">
        <f>$D$81</f>
        <v>6</v>
      </c>
      <c r="AP176" s="29">
        <f>$D$83</f>
        <v>1</v>
      </c>
      <c r="AQ176" s="29">
        <f>$D$85</f>
        <v>0</v>
      </c>
      <c r="AR176" s="29">
        <f>$D$87</f>
        <v>3</v>
      </c>
      <c r="AS176" s="29">
        <f>$D$89</f>
        <v>2</v>
      </c>
      <c r="AT176" s="29">
        <f>$D$91</f>
        <v>1</v>
      </c>
      <c r="AU176" s="29">
        <f>$D$93</f>
        <v>1</v>
      </c>
      <c r="AV176" s="29">
        <f>$D$95</f>
        <v>0</v>
      </c>
      <c r="AW176" s="29">
        <f>$D$97</f>
        <v>0</v>
      </c>
      <c r="AX176" s="29">
        <f>$D$99</f>
        <v>0</v>
      </c>
      <c r="AY176" s="29">
        <f>$D$101</f>
        <v>0</v>
      </c>
      <c r="AZ176" s="29">
        <f>$D$103</f>
        <v>0</v>
      </c>
      <c r="BA176" s="29">
        <f>$D$105</f>
        <v>0</v>
      </c>
      <c r="BB176" s="29">
        <f>$D$107</f>
        <v>0</v>
      </c>
      <c r="BC176" s="29">
        <f>$D$109</f>
        <v>1</v>
      </c>
      <c r="BD176" s="29">
        <f>$D$111</f>
        <v>0</v>
      </c>
      <c r="BE176" s="29">
        <f>$D$113</f>
        <v>1</v>
      </c>
      <c r="BF176" s="29">
        <f>$D$115</f>
        <v>0</v>
      </c>
      <c r="BG176" s="29">
        <f>$D$117</f>
        <v>4</v>
      </c>
      <c r="BH176" s="29">
        <f>$D$119</f>
        <v>1</v>
      </c>
      <c r="BI176" s="29">
        <f>$D$121</f>
        <v>0</v>
      </c>
      <c r="BJ176" s="29">
        <f>$D$123</f>
        <v>37</v>
      </c>
      <c r="BK176" s="29">
        <f>$D$125</f>
        <v>1</v>
      </c>
      <c r="BL176" s="29">
        <f>$D$127</f>
        <v>0</v>
      </c>
      <c r="BM176" s="29">
        <f>$D$129</f>
        <v>0</v>
      </c>
      <c r="BN176" s="29">
        <f>$D$131</f>
        <v>0</v>
      </c>
      <c r="BO176" s="29">
        <f>$D$133</f>
        <v>0</v>
      </c>
      <c r="BP176" s="29">
        <f>$D$135</f>
        <v>0</v>
      </c>
      <c r="BQ176" s="29">
        <f>$D$137</f>
        <v>0</v>
      </c>
      <c r="BR176" s="29">
        <f>$D$139</f>
        <v>0</v>
      </c>
      <c r="BS176" s="29">
        <f>$D$141</f>
        <v>0</v>
      </c>
      <c r="BT176" s="29">
        <f>$D$143</f>
        <v>15</v>
      </c>
      <c r="BU176" s="29">
        <f>$D$145</f>
        <v>2</v>
      </c>
      <c r="BV176" s="29">
        <f>$D$147</f>
        <v>4</v>
      </c>
      <c r="BW176" s="29">
        <f>$D$149</f>
        <v>0</v>
      </c>
      <c r="BX176" s="29">
        <f>$D$151</f>
        <v>0</v>
      </c>
      <c r="BY176" s="29">
        <f>$D$153</f>
        <v>1</v>
      </c>
      <c r="BZ176" s="29">
        <f>$D$155</f>
        <v>0</v>
      </c>
      <c r="CA176" s="29">
        <f>$D$157</f>
        <v>2</v>
      </c>
      <c r="CB176" s="29">
        <f>$D$159</f>
        <v>2</v>
      </c>
      <c r="CC176" s="29">
        <f>$D$161</f>
        <v>1</v>
      </c>
      <c r="CD176" s="29">
        <f>$D$163</f>
        <v>9</v>
      </c>
      <c r="CE176" s="29">
        <f>$D$165</f>
        <v>0</v>
      </c>
      <c r="CF176" s="29">
        <f>$D$167</f>
        <v>0</v>
      </c>
      <c r="CG176" s="11">
        <f>$D$169</f>
        <v>2</v>
      </c>
      <c r="CH176" s="30">
        <f t="shared" si="7"/>
        <v>110</v>
      </c>
      <c r="CI176" s="28"/>
      <c r="CJ176" s="16"/>
      <c r="CK176" s="16"/>
    </row>
    <row r="177" spans="1:89" x14ac:dyDescent="0.25">
      <c r="A177" s="31"/>
      <c r="B177" s="31" t="s">
        <v>21</v>
      </c>
      <c r="C177" s="31">
        <f>$D$4</f>
        <v>0</v>
      </c>
      <c r="D177" s="31" t="str">
        <f>$D$6</f>
        <v>-</v>
      </c>
      <c r="E177" s="31">
        <f>$D$8</f>
        <v>0</v>
      </c>
      <c r="F177" s="31">
        <f>$D$10</f>
        <v>0</v>
      </c>
      <c r="G177" s="31">
        <f>$D$12</f>
        <v>0</v>
      </c>
      <c r="H177" s="31">
        <f>$D$14</f>
        <v>5</v>
      </c>
      <c r="I177" s="31">
        <f>$D$16</f>
        <v>0</v>
      </c>
      <c r="J177" s="31">
        <f>$D$18</f>
        <v>0</v>
      </c>
      <c r="K177" s="31">
        <f>$D$20</f>
        <v>0</v>
      </c>
      <c r="L177" s="31">
        <f>$D$22</f>
        <v>0</v>
      </c>
      <c r="M177" s="31">
        <f>$D$24</f>
        <v>0</v>
      </c>
      <c r="N177" s="31">
        <f>$D$26</f>
        <v>0</v>
      </c>
      <c r="O177" s="31">
        <f>$D$28</f>
        <v>1</v>
      </c>
      <c r="P177" s="31">
        <f>$D$30</f>
        <v>0</v>
      </c>
      <c r="Q177" s="31">
        <f>$D$32</f>
        <v>0</v>
      </c>
      <c r="R177" s="31">
        <f>$D$34</f>
        <v>0</v>
      </c>
      <c r="S177" s="31">
        <f>$D$36</f>
        <v>0</v>
      </c>
      <c r="T177" s="32">
        <f>$D$38</f>
        <v>0</v>
      </c>
      <c r="U177" s="32">
        <f>$D$40</f>
        <v>0</v>
      </c>
      <c r="V177" s="32">
        <f>$D$42</f>
        <v>0</v>
      </c>
      <c r="W177" s="32">
        <f>$D$44</f>
        <v>0</v>
      </c>
      <c r="X177" s="32">
        <f>$D$46</f>
        <v>0</v>
      </c>
      <c r="Y177" s="32">
        <f>$D$48</f>
        <v>0</v>
      </c>
      <c r="Z177" s="32">
        <f>$D$50</f>
        <v>0</v>
      </c>
      <c r="AA177" s="32">
        <f>$D$52</f>
        <v>0</v>
      </c>
      <c r="AB177" s="32">
        <f>$D$54</f>
        <v>0</v>
      </c>
      <c r="AC177" s="32">
        <f>$D$56</f>
        <v>0</v>
      </c>
      <c r="AD177" s="32">
        <f>$D$58</f>
        <v>0</v>
      </c>
      <c r="AE177" s="32">
        <f>$D$60</f>
        <v>0</v>
      </c>
      <c r="AF177" s="32">
        <f>$D$62</f>
        <v>0</v>
      </c>
      <c r="AG177" s="32">
        <f>$D$64</f>
        <v>0</v>
      </c>
      <c r="AH177" s="32">
        <f>$D$66</f>
        <v>0</v>
      </c>
      <c r="AI177" s="32">
        <f>$D$68</f>
        <v>0</v>
      </c>
      <c r="AJ177" s="32">
        <f>$D$70</f>
        <v>0</v>
      </c>
      <c r="AK177" s="32">
        <f>$D$72</f>
        <v>0</v>
      </c>
      <c r="AL177" s="32">
        <f>$D$74</f>
        <v>0</v>
      </c>
      <c r="AM177" s="32">
        <f>$D$76</f>
        <v>0</v>
      </c>
      <c r="AN177" s="32">
        <f>$D$78</f>
        <v>0</v>
      </c>
      <c r="AO177" s="32">
        <f>$D$80</f>
        <v>1</v>
      </c>
      <c r="AP177" s="32">
        <f>$D$82</f>
        <v>0</v>
      </c>
      <c r="AQ177" s="32">
        <f>$D$84</f>
        <v>0</v>
      </c>
      <c r="AR177" s="32">
        <f>$D$86</f>
        <v>2</v>
      </c>
      <c r="AS177" s="32">
        <f>$D$88</f>
        <v>2</v>
      </c>
      <c r="AT177" s="32">
        <f>$D$90</f>
        <v>0</v>
      </c>
      <c r="AU177" s="32">
        <f>$D$92</f>
        <v>0</v>
      </c>
      <c r="AV177" s="32">
        <f>$D$94</f>
        <v>0</v>
      </c>
      <c r="AW177" s="32">
        <f>$D$96</f>
        <v>0</v>
      </c>
      <c r="AX177" s="32">
        <f>$D$98</f>
        <v>1</v>
      </c>
      <c r="AY177" s="32">
        <f>$D$100</f>
        <v>0</v>
      </c>
      <c r="AZ177" s="32">
        <f>$D$102</f>
        <v>0</v>
      </c>
      <c r="BA177" s="32">
        <f>$D$104</f>
        <v>0</v>
      </c>
      <c r="BB177" s="32">
        <f>$D$106</f>
        <v>0</v>
      </c>
      <c r="BC177" s="32">
        <f>$D$108</f>
        <v>0</v>
      </c>
      <c r="BD177" s="32">
        <f>$D$110</f>
        <v>0</v>
      </c>
      <c r="BE177" s="32">
        <f>$D$112</f>
        <v>0</v>
      </c>
      <c r="BF177" s="32">
        <f>$D$114</f>
        <v>0</v>
      </c>
      <c r="BG177" s="32">
        <f>$D$116</f>
        <v>0</v>
      </c>
      <c r="BH177" s="32">
        <f>$D$118</f>
        <v>0</v>
      </c>
      <c r="BI177" s="32">
        <f>$D$120</f>
        <v>0</v>
      </c>
      <c r="BJ177" s="32">
        <f>$D$122</f>
        <v>46</v>
      </c>
      <c r="BK177" s="32">
        <f>$D$124</f>
        <v>0</v>
      </c>
      <c r="BL177" s="32">
        <f>$D$126</f>
        <v>0</v>
      </c>
      <c r="BM177" s="32">
        <f>$D$128</f>
        <v>0</v>
      </c>
      <c r="BN177" s="32">
        <f>$D$130</f>
        <v>0</v>
      </c>
      <c r="BO177" s="32">
        <f>$D$132</f>
        <v>0</v>
      </c>
      <c r="BP177" s="32">
        <f>$D$134</f>
        <v>0</v>
      </c>
      <c r="BQ177" s="32">
        <f>$D$136</f>
        <v>0</v>
      </c>
      <c r="BR177" s="32">
        <f>$D$138</f>
        <v>0</v>
      </c>
      <c r="BS177" s="32">
        <f>$D$140</f>
        <v>0</v>
      </c>
      <c r="BT177" s="32">
        <f>$D$142</f>
        <v>39</v>
      </c>
      <c r="BU177" s="32">
        <f>$D$144</f>
        <v>0</v>
      </c>
      <c r="BV177" s="32">
        <f>$D$146</f>
        <v>0</v>
      </c>
      <c r="BW177" s="32">
        <f>$D$148</f>
        <v>0</v>
      </c>
      <c r="BX177" s="32">
        <f>$D$150</f>
        <v>0</v>
      </c>
      <c r="BY177" s="32">
        <f>$D$152</f>
        <v>0</v>
      </c>
      <c r="BZ177" s="32">
        <f>$D$154</f>
        <v>0</v>
      </c>
      <c r="CA177" s="32">
        <f>$D$156</f>
        <v>0</v>
      </c>
      <c r="CB177" s="32">
        <f>$D$158</f>
        <v>0</v>
      </c>
      <c r="CC177" s="32">
        <f>$D$160</f>
        <v>0</v>
      </c>
      <c r="CD177" s="32">
        <f>$D$162</f>
        <v>2</v>
      </c>
      <c r="CE177" s="32">
        <f>$D$164</f>
        <v>0</v>
      </c>
      <c r="CF177" s="32">
        <f>$D$166</f>
        <v>0</v>
      </c>
      <c r="CG177" s="33">
        <f>$D$168</f>
        <v>0</v>
      </c>
      <c r="CH177" s="34">
        <f t="shared" si="7"/>
        <v>99</v>
      </c>
      <c r="CI177" s="28"/>
      <c r="CJ177" s="16"/>
      <c r="CK177" s="16"/>
    </row>
    <row r="178" spans="1:89" x14ac:dyDescent="0.25">
      <c r="A178" s="9" t="s">
        <v>6</v>
      </c>
      <c r="B178" s="9" t="s">
        <v>20</v>
      </c>
      <c r="C178" s="19">
        <f>$E$5</f>
        <v>0</v>
      </c>
      <c r="D178" s="19" t="str">
        <f>$E$7</f>
        <v>-</v>
      </c>
      <c r="E178" s="19">
        <f>$E$9</f>
        <v>0</v>
      </c>
      <c r="F178" s="19">
        <f>$E$11</f>
        <v>0</v>
      </c>
      <c r="G178" s="19">
        <f>$E$13</f>
        <v>0</v>
      </c>
      <c r="H178" s="19">
        <f>$E$15</f>
        <v>0</v>
      </c>
      <c r="I178" s="19">
        <f>$E$17</f>
        <v>0</v>
      </c>
      <c r="J178" s="19">
        <f>$E$19</f>
        <v>0</v>
      </c>
      <c r="K178" s="19">
        <f>$E$21</f>
        <v>0</v>
      </c>
      <c r="L178" s="19">
        <f>$E$23</f>
        <v>0</v>
      </c>
      <c r="M178" s="19">
        <f>$E$25</f>
        <v>0</v>
      </c>
      <c r="N178" s="19">
        <f>$E$27</f>
        <v>0</v>
      </c>
      <c r="O178" s="19">
        <f>$E$29</f>
        <v>0</v>
      </c>
      <c r="P178" s="19">
        <f>$E$31</f>
        <v>1</v>
      </c>
      <c r="Q178" s="19">
        <f>$E$33</f>
        <v>0</v>
      </c>
      <c r="R178" s="19">
        <f>$E$35</f>
        <v>1</v>
      </c>
      <c r="S178" s="19">
        <f>$E$37</f>
        <v>0</v>
      </c>
      <c r="T178" s="19">
        <f>$E$39</f>
        <v>0</v>
      </c>
      <c r="U178" s="29">
        <f>$E$41</f>
        <v>1</v>
      </c>
      <c r="V178" s="29">
        <f>$E$43</f>
        <v>0</v>
      </c>
      <c r="W178" s="29">
        <f>$E$45</f>
        <v>0</v>
      </c>
      <c r="X178" s="29">
        <f>$E$47</f>
        <v>0</v>
      </c>
      <c r="Y178" s="29">
        <f>$E$49</f>
        <v>0</v>
      </c>
      <c r="Z178" s="29">
        <f>$E$51</f>
        <v>0</v>
      </c>
      <c r="AA178" s="29">
        <f>$E$53</f>
        <v>0</v>
      </c>
      <c r="AB178" s="29">
        <f>$E$55</f>
        <v>0</v>
      </c>
      <c r="AC178" s="29">
        <f>$E$57</f>
        <v>1</v>
      </c>
      <c r="AD178" s="29">
        <f>$E$59</f>
        <v>0</v>
      </c>
      <c r="AE178" s="29">
        <f>$E$61</f>
        <v>0</v>
      </c>
      <c r="AF178" s="29">
        <f>$E$63</f>
        <v>0</v>
      </c>
      <c r="AG178" s="29">
        <f>$E$65</f>
        <v>0</v>
      </c>
      <c r="AH178" s="29">
        <f>$E$67</f>
        <v>0</v>
      </c>
      <c r="AI178" s="29">
        <f>$E$69</f>
        <v>0</v>
      </c>
      <c r="AJ178" s="29">
        <f>$E$71</f>
        <v>0</v>
      </c>
      <c r="AK178" s="29">
        <f>$E$73</f>
        <v>0</v>
      </c>
      <c r="AL178" s="29">
        <f>$E$75</f>
        <v>0</v>
      </c>
      <c r="AM178" s="29">
        <f>$E$77</f>
        <v>0</v>
      </c>
      <c r="AN178" s="29">
        <f>$E$79</f>
        <v>0</v>
      </c>
      <c r="AO178" s="29">
        <f>$E$81</f>
        <v>0</v>
      </c>
      <c r="AP178" s="29">
        <f>$E$83</f>
        <v>0</v>
      </c>
      <c r="AQ178" s="29">
        <f>$E$85</f>
        <v>0</v>
      </c>
      <c r="AR178" s="29">
        <f>$E$87</f>
        <v>0</v>
      </c>
      <c r="AS178" s="29">
        <f>$E$89</f>
        <v>0</v>
      </c>
      <c r="AT178" s="29">
        <f>$E$91</f>
        <v>0</v>
      </c>
      <c r="AU178" s="29">
        <f>$E$93</f>
        <v>0</v>
      </c>
      <c r="AV178" s="29">
        <f>$E$95</f>
        <v>0</v>
      </c>
      <c r="AW178" s="29">
        <f>$E$97</f>
        <v>0</v>
      </c>
      <c r="AX178" s="29">
        <f>$E$99</f>
        <v>0</v>
      </c>
      <c r="AY178" s="29">
        <f>$E$101</f>
        <v>0</v>
      </c>
      <c r="AZ178" s="29">
        <f>$E$103</f>
        <v>0</v>
      </c>
      <c r="BA178" s="29">
        <f>$E$105</f>
        <v>0</v>
      </c>
      <c r="BB178" s="29">
        <f>$E$107</f>
        <v>0</v>
      </c>
      <c r="BC178" s="29">
        <f>$E$109</f>
        <v>0</v>
      </c>
      <c r="BD178" s="29">
        <f>$E$111</f>
        <v>0</v>
      </c>
      <c r="BE178" s="29">
        <f>$E$113</f>
        <v>1</v>
      </c>
      <c r="BF178" s="29">
        <f>$E$115</f>
        <v>0</v>
      </c>
      <c r="BG178" s="29">
        <f>$E$117</f>
        <v>0</v>
      </c>
      <c r="BH178" s="29">
        <f>$E$119</f>
        <v>0</v>
      </c>
      <c r="BI178" s="29">
        <f>$E$121</f>
        <v>0</v>
      </c>
      <c r="BJ178" s="29">
        <f>$E$123</f>
        <v>2</v>
      </c>
      <c r="BK178" s="29">
        <f>$E$125</f>
        <v>0</v>
      </c>
      <c r="BL178" s="29">
        <f>$E$127</f>
        <v>0</v>
      </c>
      <c r="BM178" s="29">
        <f>$E$129</f>
        <v>0</v>
      </c>
      <c r="BN178" s="29">
        <f>$E$131</f>
        <v>1</v>
      </c>
      <c r="BO178" s="29">
        <f>$E$133</f>
        <v>0</v>
      </c>
      <c r="BP178" s="29">
        <f>$E$135</f>
        <v>0</v>
      </c>
      <c r="BQ178" s="29">
        <f>$E$137</f>
        <v>0</v>
      </c>
      <c r="BR178" s="29">
        <f>$E$139</f>
        <v>0</v>
      </c>
      <c r="BS178" s="29">
        <f>$E$141</f>
        <v>0</v>
      </c>
      <c r="BT178" s="29">
        <f>$E$143</f>
        <v>0</v>
      </c>
      <c r="BU178" s="29">
        <f>$E$145</f>
        <v>0</v>
      </c>
      <c r="BV178" s="29">
        <f>$E$147</f>
        <v>0</v>
      </c>
      <c r="BW178" s="29">
        <f>$E$149</f>
        <v>1</v>
      </c>
      <c r="BX178" s="29">
        <f>$E$151</f>
        <v>0</v>
      </c>
      <c r="BY178" s="29">
        <f>$E$153</f>
        <v>0</v>
      </c>
      <c r="BZ178" s="29">
        <f>$E$155</f>
        <v>0</v>
      </c>
      <c r="CA178" s="29">
        <f>$E$157</f>
        <v>0</v>
      </c>
      <c r="CB178" s="29">
        <f>$E$159</f>
        <v>0</v>
      </c>
      <c r="CC178" s="29">
        <f>$E$161</f>
        <v>0</v>
      </c>
      <c r="CD178" s="29">
        <f>$E$163</f>
        <v>0</v>
      </c>
      <c r="CE178" s="29">
        <f>$E$165</f>
        <v>0</v>
      </c>
      <c r="CF178" s="29">
        <f>$E$167</f>
        <v>0</v>
      </c>
      <c r="CG178" s="11">
        <f>$E$169</f>
        <v>0</v>
      </c>
      <c r="CH178" s="30">
        <f t="shared" si="7"/>
        <v>9</v>
      </c>
      <c r="CI178" s="28"/>
      <c r="CJ178" s="16"/>
      <c r="CK178" s="16"/>
    </row>
    <row r="179" spans="1:89" x14ac:dyDescent="0.25">
      <c r="A179" s="31"/>
      <c r="B179" s="31" t="s">
        <v>21</v>
      </c>
      <c r="C179" s="31">
        <f>$E$4</f>
        <v>0</v>
      </c>
      <c r="D179" s="31" t="str">
        <f>$E$6</f>
        <v>-</v>
      </c>
      <c r="E179" s="31">
        <f>$E$8</f>
        <v>0</v>
      </c>
      <c r="F179" s="31">
        <f>$E$10</f>
        <v>0</v>
      </c>
      <c r="G179" s="31">
        <f>$E$12</f>
        <v>0</v>
      </c>
      <c r="H179" s="31">
        <f>$E$14</f>
        <v>0</v>
      </c>
      <c r="I179" s="31">
        <f>$E$16</f>
        <v>0</v>
      </c>
      <c r="J179" s="31">
        <f>$E$18</f>
        <v>0</v>
      </c>
      <c r="K179" s="31">
        <f>$E$20</f>
        <v>0</v>
      </c>
      <c r="L179" s="31">
        <f>$E$22</f>
        <v>0</v>
      </c>
      <c r="M179" s="31">
        <f>$E$24</f>
        <v>0</v>
      </c>
      <c r="N179" s="31">
        <f>$E$26</f>
        <v>0</v>
      </c>
      <c r="O179" s="31">
        <f>$E$28</f>
        <v>0</v>
      </c>
      <c r="P179" s="31">
        <f>$E$30</f>
        <v>0</v>
      </c>
      <c r="Q179" s="31">
        <f>$E$32</f>
        <v>0</v>
      </c>
      <c r="R179" s="31">
        <f>$E$34</f>
        <v>0</v>
      </c>
      <c r="S179" s="31">
        <f>$E$36</f>
        <v>0</v>
      </c>
      <c r="T179" s="32">
        <f>$E$38</f>
        <v>0</v>
      </c>
      <c r="U179" s="32">
        <f>$E$40</f>
        <v>0</v>
      </c>
      <c r="V179" s="32">
        <f>$E$42</f>
        <v>0</v>
      </c>
      <c r="W179" s="32">
        <f>$E$44</f>
        <v>0</v>
      </c>
      <c r="X179" s="32">
        <f>$E$46</f>
        <v>0</v>
      </c>
      <c r="Y179" s="32">
        <f>$E$48</f>
        <v>0</v>
      </c>
      <c r="Z179" s="32">
        <f>$E$50</f>
        <v>0</v>
      </c>
      <c r="AA179" s="32">
        <f>$E$52</f>
        <v>0</v>
      </c>
      <c r="AB179" s="32">
        <f>$E$54</f>
        <v>0</v>
      </c>
      <c r="AC179" s="32">
        <f>$E$56</f>
        <v>0</v>
      </c>
      <c r="AD179" s="32">
        <f>$E$58</f>
        <v>0</v>
      </c>
      <c r="AE179" s="32">
        <f>$E$60</f>
        <v>0</v>
      </c>
      <c r="AF179" s="32">
        <f>$E$62</f>
        <v>0</v>
      </c>
      <c r="AG179" s="32">
        <f>$E$64</f>
        <v>0</v>
      </c>
      <c r="AH179" s="32">
        <f>$E$66</f>
        <v>0</v>
      </c>
      <c r="AI179" s="32">
        <f>$E$68</f>
        <v>0</v>
      </c>
      <c r="AJ179" s="32">
        <f>$E$70</f>
        <v>0</v>
      </c>
      <c r="AK179" s="32">
        <f>$E$72</f>
        <v>0</v>
      </c>
      <c r="AL179" s="32">
        <f>$E$74</f>
        <v>0</v>
      </c>
      <c r="AM179" s="32">
        <f>$E$76</f>
        <v>0</v>
      </c>
      <c r="AN179" s="32">
        <f>$E$78</f>
        <v>0</v>
      </c>
      <c r="AO179" s="32">
        <f>$E$80</f>
        <v>0</v>
      </c>
      <c r="AP179" s="32">
        <f>$E$82</f>
        <v>0</v>
      </c>
      <c r="AQ179" s="32">
        <f>$E$84</f>
        <v>0</v>
      </c>
      <c r="AR179" s="32">
        <f>$E$86</f>
        <v>0</v>
      </c>
      <c r="AS179" s="32">
        <f>$E$88</f>
        <v>0</v>
      </c>
      <c r="AT179" s="32">
        <f>$E$90</f>
        <v>0</v>
      </c>
      <c r="AU179" s="32">
        <f>$E$92</f>
        <v>0</v>
      </c>
      <c r="AV179" s="32">
        <f>$E$94</f>
        <v>0</v>
      </c>
      <c r="AW179" s="32">
        <f>$E$96</f>
        <v>0</v>
      </c>
      <c r="AX179" s="32">
        <f>$E$98</f>
        <v>0</v>
      </c>
      <c r="AY179" s="32">
        <f>$E$100</f>
        <v>0</v>
      </c>
      <c r="AZ179" s="32">
        <f>$E$102</f>
        <v>0</v>
      </c>
      <c r="BA179" s="32">
        <f>$E$104</f>
        <v>0</v>
      </c>
      <c r="BB179" s="32">
        <f>$E$106</f>
        <v>0</v>
      </c>
      <c r="BC179" s="32">
        <f>$E$108</f>
        <v>0</v>
      </c>
      <c r="BD179" s="32">
        <f>$E$110</f>
        <v>0</v>
      </c>
      <c r="BE179" s="32">
        <f>$E$112</f>
        <v>0</v>
      </c>
      <c r="BF179" s="32">
        <f>$E$114</f>
        <v>0</v>
      </c>
      <c r="BG179" s="32">
        <f>$E$116</f>
        <v>0</v>
      </c>
      <c r="BH179" s="32">
        <f>$E$118</f>
        <v>0</v>
      </c>
      <c r="BI179" s="32">
        <f>$E$120</f>
        <v>0</v>
      </c>
      <c r="BJ179" s="32">
        <f>$E$122</f>
        <v>4</v>
      </c>
      <c r="BK179" s="32">
        <f>$E$124</f>
        <v>0</v>
      </c>
      <c r="BL179" s="32">
        <f>$E$126</f>
        <v>0</v>
      </c>
      <c r="BM179" s="32">
        <f>$E$128</f>
        <v>0</v>
      </c>
      <c r="BN179" s="32">
        <f>$E$130</f>
        <v>0</v>
      </c>
      <c r="BO179" s="32">
        <f>$E$132</f>
        <v>0</v>
      </c>
      <c r="BP179" s="32">
        <f>$E$134</f>
        <v>0</v>
      </c>
      <c r="BQ179" s="32">
        <f>$E$136</f>
        <v>0</v>
      </c>
      <c r="BR179" s="32">
        <f>$E$138</f>
        <v>0</v>
      </c>
      <c r="BS179" s="32">
        <f>$E$140</f>
        <v>0</v>
      </c>
      <c r="BT179" s="32">
        <f>$E$142</f>
        <v>2</v>
      </c>
      <c r="BU179" s="32">
        <f>$E$144</f>
        <v>0</v>
      </c>
      <c r="BV179" s="32">
        <f>$E$146</f>
        <v>0</v>
      </c>
      <c r="BW179" s="32">
        <f>$E$148</f>
        <v>0</v>
      </c>
      <c r="BX179" s="32">
        <f>$E$150</f>
        <v>0</v>
      </c>
      <c r="BY179" s="32">
        <f>$E$152</f>
        <v>0</v>
      </c>
      <c r="BZ179" s="32">
        <f>$E$154</f>
        <v>0</v>
      </c>
      <c r="CA179" s="32">
        <f>$E$156</f>
        <v>0</v>
      </c>
      <c r="CB179" s="32">
        <f>$E$158</f>
        <v>0</v>
      </c>
      <c r="CC179" s="32">
        <f>$E$160</f>
        <v>0</v>
      </c>
      <c r="CD179" s="32">
        <f>$E$162</f>
        <v>0</v>
      </c>
      <c r="CE179" s="32">
        <f>$E$164</f>
        <v>0</v>
      </c>
      <c r="CF179" s="32">
        <f>$E$166</f>
        <v>0</v>
      </c>
      <c r="CG179" s="33">
        <f>$E$168</f>
        <v>0</v>
      </c>
      <c r="CH179" s="34">
        <f t="shared" si="7"/>
        <v>6</v>
      </c>
      <c r="CI179" s="28"/>
      <c r="CJ179" s="16"/>
      <c r="CK179" s="16"/>
    </row>
    <row r="180" spans="1:89" x14ac:dyDescent="0.25">
      <c r="A180" s="9" t="s">
        <v>7</v>
      </c>
      <c r="B180" s="9" t="s">
        <v>20</v>
      </c>
      <c r="C180" s="19">
        <f>$F$5</f>
        <v>0</v>
      </c>
      <c r="D180" s="19" t="str">
        <f>$F$7</f>
        <v>-</v>
      </c>
      <c r="E180" s="19">
        <f>$F$9</f>
        <v>0</v>
      </c>
      <c r="F180" s="19">
        <f>$F$11</f>
        <v>1</v>
      </c>
      <c r="G180" s="19">
        <f>$F$13</f>
        <v>0</v>
      </c>
      <c r="H180" s="19">
        <f>$F$15</f>
        <v>1</v>
      </c>
      <c r="I180" s="19">
        <f>$F$17</f>
        <v>0</v>
      </c>
      <c r="J180" s="19">
        <f>$F$19</f>
        <v>3</v>
      </c>
      <c r="K180" s="19">
        <f>$F$21</f>
        <v>1</v>
      </c>
      <c r="L180" s="19">
        <f>$F$23</f>
        <v>0</v>
      </c>
      <c r="M180" s="19">
        <f>$F$25</f>
        <v>1</v>
      </c>
      <c r="N180" s="19">
        <f>$F$27</f>
        <v>1</v>
      </c>
      <c r="O180" s="19">
        <f>$F$29</f>
        <v>0</v>
      </c>
      <c r="P180" s="19">
        <f>$F$31</f>
        <v>0</v>
      </c>
      <c r="Q180" s="19">
        <f>$F$33</f>
        <v>1</v>
      </c>
      <c r="R180" s="19">
        <f>$F$35</f>
        <v>1</v>
      </c>
      <c r="S180" s="19">
        <f>$F$37</f>
        <v>0</v>
      </c>
      <c r="T180" s="19">
        <f>$F$39</f>
        <v>0</v>
      </c>
      <c r="U180" s="29">
        <f>$F$41</f>
        <v>0</v>
      </c>
      <c r="V180" s="29">
        <f>$F$43</f>
        <v>0</v>
      </c>
      <c r="W180" s="29">
        <f>$F$45</f>
        <v>0</v>
      </c>
      <c r="X180" s="29">
        <f>$F$47</f>
        <v>0</v>
      </c>
      <c r="Y180" s="29">
        <f>$F$49</f>
        <v>0</v>
      </c>
      <c r="Z180" s="29">
        <f>$F$51</f>
        <v>0</v>
      </c>
      <c r="AA180" s="29">
        <f>$F$53</f>
        <v>0</v>
      </c>
      <c r="AB180" s="29">
        <f>$F$55</f>
        <v>0</v>
      </c>
      <c r="AC180" s="29">
        <f>$F$57</f>
        <v>0</v>
      </c>
      <c r="AD180" s="29">
        <f>$F$59</f>
        <v>0</v>
      </c>
      <c r="AE180" s="29">
        <f>$F$61</f>
        <v>0</v>
      </c>
      <c r="AF180" s="29">
        <f>$F$63</f>
        <v>0</v>
      </c>
      <c r="AG180" s="29">
        <f>$F$65</f>
        <v>0</v>
      </c>
      <c r="AH180" s="29">
        <f>$F$67</f>
        <v>0</v>
      </c>
      <c r="AI180" s="29">
        <f>$F$69</f>
        <v>0</v>
      </c>
      <c r="AJ180" s="29">
        <f>$F$71</f>
        <v>0</v>
      </c>
      <c r="AK180" s="29">
        <f>$F$73</f>
        <v>0</v>
      </c>
      <c r="AL180" s="29">
        <f>$F$75</f>
        <v>0</v>
      </c>
      <c r="AM180" s="29">
        <f>$F$77</f>
        <v>0</v>
      </c>
      <c r="AN180" s="29">
        <f>$F$79</f>
        <v>0</v>
      </c>
      <c r="AO180" s="29">
        <f>$F$81</f>
        <v>0</v>
      </c>
      <c r="AP180" s="29">
        <f>$F$83</f>
        <v>1</v>
      </c>
      <c r="AQ180" s="29">
        <f>$F$85</f>
        <v>0</v>
      </c>
      <c r="AR180" s="29">
        <f>$F$87</f>
        <v>0</v>
      </c>
      <c r="AS180" s="29">
        <f>$F$89</f>
        <v>0</v>
      </c>
      <c r="AT180" s="29">
        <f>$F$91</f>
        <v>0</v>
      </c>
      <c r="AU180" s="29">
        <f>$F$93</f>
        <v>0</v>
      </c>
      <c r="AV180" s="29">
        <f>$F$95</f>
        <v>0</v>
      </c>
      <c r="AW180" s="29">
        <f>$F$97</f>
        <v>0</v>
      </c>
      <c r="AX180" s="29">
        <f>$F$99</f>
        <v>0</v>
      </c>
      <c r="AY180" s="29">
        <f>$F$101</f>
        <v>0</v>
      </c>
      <c r="AZ180" s="29">
        <f>$F$103</f>
        <v>0</v>
      </c>
      <c r="BA180" s="29">
        <f>$F$105</f>
        <v>0</v>
      </c>
      <c r="BB180" s="29">
        <f>$F$107</f>
        <v>0</v>
      </c>
      <c r="BC180" s="29">
        <f>$F$109</f>
        <v>0</v>
      </c>
      <c r="BD180" s="29">
        <f>$F$111</f>
        <v>0</v>
      </c>
      <c r="BE180" s="29">
        <f>$F$113</f>
        <v>3</v>
      </c>
      <c r="BF180" s="29">
        <f>$F$115</f>
        <v>0</v>
      </c>
      <c r="BG180" s="29">
        <f>$F$117</f>
        <v>0</v>
      </c>
      <c r="BH180" s="29">
        <f>$F$119</f>
        <v>0</v>
      </c>
      <c r="BI180" s="29">
        <f>$F$121</f>
        <v>0</v>
      </c>
      <c r="BJ180" s="29">
        <f>$F$123</f>
        <v>29</v>
      </c>
      <c r="BK180" s="29">
        <f>$F$125</f>
        <v>0</v>
      </c>
      <c r="BL180" s="29">
        <f>$F$127</f>
        <v>0</v>
      </c>
      <c r="BM180" s="29">
        <f>$F$129</f>
        <v>0</v>
      </c>
      <c r="BN180" s="29">
        <f>$F$131</f>
        <v>0</v>
      </c>
      <c r="BO180" s="29">
        <f>$F$133</f>
        <v>0</v>
      </c>
      <c r="BP180" s="29">
        <f>$F$135</f>
        <v>0</v>
      </c>
      <c r="BQ180" s="29">
        <f>$F$137</f>
        <v>1</v>
      </c>
      <c r="BR180" s="29">
        <f>$F$139</f>
        <v>0</v>
      </c>
      <c r="BS180" s="29">
        <f>$F$141</f>
        <v>0</v>
      </c>
      <c r="BT180" s="29">
        <f>$F$143</f>
        <v>6</v>
      </c>
      <c r="BU180" s="29">
        <f>$F$145</f>
        <v>1</v>
      </c>
      <c r="BV180" s="29">
        <f>$F$147</f>
        <v>3</v>
      </c>
      <c r="BW180" s="29">
        <f>$F$149</f>
        <v>0</v>
      </c>
      <c r="BX180" s="29">
        <f>$F$151</f>
        <v>0</v>
      </c>
      <c r="BY180" s="29">
        <f>$F$153</f>
        <v>0</v>
      </c>
      <c r="BZ180" s="29">
        <f>$F$155</f>
        <v>0</v>
      </c>
      <c r="CA180" s="29">
        <f>$F$157</f>
        <v>0</v>
      </c>
      <c r="CB180" s="29">
        <f>$F$159</f>
        <v>1</v>
      </c>
      <c r="CC180" s="29">
        <f>$F$161</f>
        <v>1</v>
      </c>
      <c r="CD180" s="29">
        <f>$F$163</f>
        <v>10</v>
      </c>
      <c r="CE180" s="29">
        <f>$F$165</f>
        <v>0</v>
      </c>
      <c r="CF180" s="29">
        <f>$F$167</f>
        <v>0</v>
      </c>
      <c r="CG180" s="11">
        <f>$F$169</f>
        <v>0</v>
      </c>
      <c r="CH180" s="30">
        <f t="shared" si="7"/>
        <v>66</v>
      </c>
      <c r="CI180" s="28"/>
      <c r="CJ180" s="16"/>
      <c r="CK180" s="16"/>
    </row>
    <row r="181" spans="1:89" x14ac:dyDescent="0.25">
      <c r="A181" s="31"/>
      <c r="B181" s="31" t="s">
        <v>21</v>
      </c>
      <c r="C181" s="31">
        <f>$F$4</f>
        <v>0</v>
      </c>
      <c r="D181" s="31" t="str">
        <f>$F$6</f>
        <v>-</v>
      </c>
      <c r="E181" s="31">
        <f>$F$8</f>
        <v>0</v>
      </c>
      <c r="F181" s="31">
        <f>$F$10</f>
        <v>0</v>
      </c>
      <c r="G181" s="31">
        <f>$F$12</f>
        <v>0</v>
      </c>
      <c r="H181" s="31">
        <f>$F$14</f>
        <v>0</v>
      </c>
      <c r="I181" s="31">
        <f>$F$16</f>
        <v>0</v>
      </c>
      <c r="J181" s="31">
        <f>$F$18</f>
        <v>0</v>
      </c>
      <c r="K181" s="31">
        <f>$F$20</f>
        <v>0</v>
      </c>
      <c r="L181" s="31">
        <f>$F$22</f>
        <v>0</v>
      </c>
      <c r="M181" s="31">
        <f>$F$24</f>
        <v>0</v>
      </c>
      <c r="N181" s="31">
        <f>$F$26</f>
        <v>0</v>
      </c>
      <c r="O181" s="31">
        <f>$F$28</f>
        <v>0</v>
      </c>
      <c r="P181" s="31">
        <f>$F$30</f>
        <v>0</v>
      </c>
      <c r="Q181" s="31">
        <f>$F$32</f>
        <v>0</v>
      </c>
      <c r="R181" s="31">
        <f>$F$34</f>
        <v>0</v>
      </c>
      <c r="S181" s="31">
        <f>$F$36</f>
        <v>0</v>
      </c>
      <c r="T181" s="32">
        <f>$F$38</f>
        <v>0</v>
      </c>
      <c r="U181" s="32">
        <f>$F$40</f>
        <v>0</v>
      </c>
      <c r="V181" s="32">
        <f>$F$42</f>
        <v>0</v>
      </c>
      <c r="W181" s="32">
        <f>$F$44</f>
        <v>0</v>
      </c>
      <c r="X181" s="32">
        <f>$F$46</f>
        <v>0</v>
      </c>
      <c r="Y181" s="32">
        <f>$F$48</f>
        <v>0</v>
      </c>
      <c r="Z181" s="32">
        <f>$F$50</f>
        <v>0</v>
      </c>
      <c r="AA181" s="32">
        <f>$F$52</f>
        <v>0</v>
      </c>
      <c r="AB181" s="32">
        <f>$F$54</f>
        <v>0</v>
      </c>
      <c r="AC181" s="32">
        <f>$F$56</f>
        <v>0</v>
      </c>
      <c r="AD181" s="32">
        <f>$F$58</f>
        <v>0</v>
      </c>
      <c r="AE181" s="32">
        <f>$F$60</f>
        <v>0</v>
      </c>
      <c r="AF181" s="32">
        <f>$F$62</f>
        <v>0</v>
      </c>
      <c r="AG181" s="32">
        <f>$F$64</f>
        <v>0</v>
      </c>
      <c r="AH181" s="32">
        <f>$F$66</f>
        <v>0</v>
      </c>
      <c r="AI181" s="32">
        <f>$F$68</f>
        <v>0</v>
      </c>
      <c r="AJ181" s="32">
        <f>$F$70</f>
        <v>0</v>
      </c>
      <c r="AK181" s="32">
        <f>$F$72</f>
        <v>0</v>
      </c>
      <c r="AL181" s="32">
        <f>$F$74</f>
        <v>0</v>
      </c>
      <c r="AM181" s="32">
        <f>$F$76</f>
        <v>0</v>
      </c>
      <c r="AN181" s="32">
        <f>$F$78</f>
        <v>0</v>
      </c>
      <c r="AO181" s="32">
        <f>$F$80</f>
        <v>0</v>
      </c>
      <c r="AP181" s="32">
        <f>$F$82</f>
        <v>0</v>
      </c>
      <c r="AQ181" s="32">
        <f>$F$84</f>
        <v>0</v>
      </c>
      <c r="AR181" s="32">
        <f>$F$86</f>
        <v>0</v>
      </c>
      <c r="AS181" s="32">
        <f>$F$88</f>
        <v>2</v>
      </c>
      <c r="AT181" s="32">
        <f>$F$90</f>
        <v>0</v>
      </c>
      <c r="AU181" s="32">
        <f>$F$92</f>
        <v>0</v>
      </c>
      <c r="AV181" s="32">
        <f>$F$94</f>
        <v>0</v>
      </c>
      <c r="AW181" s="32">
        <f>$F$96</f>
        <v>0</v>
      </c>
      <c r="AX181" s="32">
        <f>$F$98</f>
        <v>0</v>
      </c>
      <c r="AY181" s="32">
        <f>$F$100</f>
        <v>0</v>
      </c>
      <c r="AZ181" s="32">
        <f>$F$102</f>
        <v>0</v>
      </c>
      <c r="BA181" s="32">
        <f>$F$104</f>
        <v>0</v>
      </c>
      <c r="BB181" s="32">
        <f>$F$106</f>
        <v>0</v>
      </c>
      <c r="BC181" s="32">
        <f>$F$108</f>
        <v>0</v>
      </c>
      <c r="BD181" s="32">
        <f>$F$110</f>
        <v>0</v>
      </c>
      <c r="BE181" s="32">
        <f>$F$112</f>
        <v>0</v>
      </c>
      <c r="BF181" s="32">
        <f>$F$114</f>
        <v>0</v>
      </c>
      <c r="BG181" s="32">
        <f>$F$116</f>
        <v>0</v>
      </c>
      <c r="BH181" s="32">
        <f>$F$118</f>
        <v>0</v>
      </c>
      <c r="BI181" s="32">
        <f>$F$120</f>
        <v>0</v>
      </c>
      <c r="BJ181" s="32">
        <f>$F$122</f>
        <v>8</v>
      </c>
      <c r="BK181" s="32">
        <f>$F$124</f>
        <v>0</v>
      </c>
      <c r="BL181" s="32">
        <f>$F$126</f>
        <v>0</v>
      </c>
      <c r="BM181" s="32">
        <f>$F$128</f>
        <v>0</v>
      </c>
      <c r="BN181" s="32">
        <f>$F$130</f>
        <v>0</v>
      </c>
      <c r="BO181" s="32">
        <f>$F$132</f>
        <v>0</v>
      </c>
      <c r="BP181" s="32">
        <f>$F$134</f>
        <v>0</v>
      </c>
      <c r="BQ181" s="32">
        <f>$F$136</f>
        <v>0</v>
      </c>
      <c r="BR181" s="32">
        <f>$F$138</f>
        <v>0</v>
      </c>
      <c r="BS181" s="32">
        <f>$F$140</f>
        <v>0</v>
      </c>
      <c r="BT181" s="32">
        <f>$F$142</f>
        <v>9</v>
      </c>
      <c r="BU181" s="32">
        <f>$F$144</f>
        <v>0</v>
      </c>
      <c r="BV181" s="32">
        <f>$F$146</f>
        <v>0</v>
      </c>
      <c r="BW181" s="32">
        <f>$F$148</f>
        <v>0</v>
      </c>
      <c r="BX181" s="32">
        <f>$F$150</f>
        <v>0</v>
      </c>
      <c r="BY181" s="32">
        <f>$F$152</f>
        <v>0</v>
      </c>
      <c r="BZ181" s="32">
        <f>$F$154</f>
        <v>0</v>
      </c>
      <c r="CA181" s="32">
        <f>$F$156</f>
        <v>0</v>
      </c>
      <c r="CB181" s="32">
        <f>$F$158</f>
        <v>0</v>
      </c>
      <c r="CC181" s="32">
        <f>$F$160</f>
        <v>0</v>
      </c>
      <c r="CD181" s="32">
        <f>$F$162</f>
        <v>0</v>
      </c>
      <c r="CE181" s="32">
        <f>$F$164</f>
        <v>0</v>
      </c>
      <c r="CF181" s="32">
        <f>$F$166</f>
        <v>0</v>
      </c>
      <c r="CG181" s="33">
        <f>$F$168</f>
        <v>0</v>
      </c>
      <c r="CH181" s="34">
        <f t="shared" si="7"/>
        <v>19</v>
      </c>
      <c r="CI181" s="28"/>
      <c r="CJ181" s="16"/>
      <c r="CK181" s="16"/>
    </row>
    <row r="182" spans="1:89" x14ac:dyDescent="0.25">
      <c r="A182" s="9" t="s">
        <v>24</v>
      </c>
      <c r="B182" s="9" t="s">
        <v>20</v>
      </c>
      <c r="C182" s="19">
        <f>$G$5</f>
        <v>0</v>
      </c>
      <c r="D182" s="19" t="str">
        <f>$G$7</f>
        <v>-</v>
      </c>
      <c r="E182" s="19">
        <f>$G$9</f>
        <v>0</v>
      </c>
      <c r="F182" s="19">
        <f>$G$11</f>
        <v>0</v>
      </c>
      <c r="G182" s="19">
        <f>$G$13</f>
        <v>0</v>
      </c>
      <c r="H182" s="19">
        <f>$G$15</f>
        <v>0</v>
      </c>
      <c r="I182" s="19">
        <f>$G$17</f>
        <v>0</v>
      </c>
      <c r="J182" s="19">
        <f>$G$19</f>
        <v>0</v>
      </c>
      <c r="K182" s="19">
        <f>$G$21</f>
        <v>0</v>
      </c>
      <c r="L182" s="19">
        <f>$G$23</f>
        <v>0</v>
      </c>
      <c r="M182" s="19">
        <f>$G$25</f>
        <v>0</v>
      </c>
      <c r="N182" s="19">
        <f>$G$27</f>
        <v>0</v>
      </c>
      <c r="O182" s="19">
        <f>$G$29</f>
        <v>0</v>
      </c>
      <c r="P182" s="19">
        <f>$G$31</f>
        <v>0</v>
      </c>
      <c r="Q182" s="19">
        <f>$G$33</f>
        <v>0</v>
      </c>
      <c r="R182" s="19">
        <f>$G$35</f>
        <v>0</v>
      </c>
      <c r="S182" s="19">
        <f>$G$37</f>
        <v>0</v>
      </c>
      <c r="T182" s="19">
        <f>$G$39</f>
        <v>0</v>
      </c>
      <c r="U182" s="29">
        <f>$G$41</f>
        <v>0</v>
      </c>
      <c r="V182" s="29">
        <f>$G$43</f>
        <v>0</v>
      </c>
      <c r="W182" s="29">
        <f>$G$45</f>
        <v>0</v>
      </c>
      <c r="X182" s="29">
        <f>$G$47</f>
        <v>0</v>
      </c>
      <c r="Y182" s="29">
        <f>$G$49</f>
        <v>0</v>
      </c>
      <c r="Z182" s="29">
        <f>$G$51</f>
        <v>0</v>
      </c>
      <c r="AA182" s="29">
        <f>$G$53</f>
        <v>0</v>
      </c>
      <c r="AB182" s="29">
        <f>$G$55</f>
        <v>0</v>
      </c>
      <c r="AC182" s="29">
        <f>$G$57</f>
        <v>0</v>
      </c>
      <c r="AD182" s="29">
        <f>$G$59</f>
        <v>0</v>
      </c>
      <c r="AE182" s="29">
        <f>$G$61</f>
        <v>0</v>
      </c>
      <c r="AF182" s="29">
        <f>$G$63</f>
        <v>0</v>
      </c>
      <c r="AG182" s="29">
        <f>$G$65</f>
        <v>0</v>
      </c>
      <c r="AH182" s="29">
        <f>$G$67</f>
        <v>0</v>
      </c>
      <c r="AI182" s="29">
        <f>$G$69</f>
        <v>0</v>
      </c>
      <c r="AJ182" s="29">
        <f>$G$71</f>
        <v>0</v>
      </c>
      <c r="AK182" s="29">
        <f>$G$73</f>
        <v>0</v>
      </c>
      <c r="AL182" s="29">
        <f>$G$75</f>
        <v>0</v>
      </c>
      <c r="AM182" s="29">
        <f>$G$77</f>
        <v>0</v>
      </c>
      <c r="AN182" s="29">
        <f>$G$79</f>
        <v>0</v>
      </c>
      <c r="AO182" s="29">
        <f>$G$81</f>
        <v>0</v>
      </c>
      <c r="AP182" s="29">
        <f>$G$83</f>
        <v>0</v>
      </c>
      <c r="AQ182" s="29">
        <f>$G$85</f>
        <v>0</v>
      </c>
      <c r="AR182" s="29">
        <f>$G$87</f>
        <v>0</v>
      </c>
      <c r="AS182" s="29">
        <f>$G$89</f>
        <v>0</v>
      </c>
      <c r="AT182" s="29">
        <f>$G$91</f>
        <v>0</v>
      </c>
      <c r="AU182" s="29">
        <f>$G$93</f>
        <v>0</v>
      </c>
      <c r="AV182" s="29">
        <f>$G$95</f>
        <v>0</v>
      </c>
      <c r="AW182" s="29">
        <f>$G$97</f>
        <v>0</v>
      </c>
      <c r="AX182" s="29">
        <f>$G$99</f>
        <v>0</v>
      </c>
      <c r="AY182" s="29">
        <f>$G$101</f>
        <v>0</v>
      </c>
      <c r="AZ182" s="29">
        <f>$G$103</f>
        <v>0</v>
      </c>
      <c r="BA182" s="29">
        <f>$G$105</f>
        <v>0</v>
      </c>
      <c r="BB182" s="29">
        <f>$G$107</f>
        <v>0</v>
      </c>
      <c r="BC182" s="29">
        <f>$G$109</f>
        <v>0</v>
      </c>
      <c r="BD182" s="29">
        <f>$G$111</f>
        <v>0</v>
      </c>
      <c r="BE182" s="29">
        <f>$G$113</f>
        <v>0</v>
      </c>
      <c r="BF182" s="29">
        <f>$G$115</f>
        <v>0</v>
      </c>
      <c r="BG182" s="29">
        <f>$G$117</f>
        <v>0</v>
      </c>
      <c r="BH182" s="29">
        <f>$G$119</f>
        <v>0</v>
      </c>
      <c r="BI182" s="29">
        <f>$G$121</f>
        <v>0</v>
      </c>
      <c r="BJ182" s="29">
        <f>$G$123</f>
        <v>0</v>
      </c>
      <c r="BK182" s="29">
        <f>$G$125</f>
        <v>0</v>
      </c>
      <c r="BL182" s="29">
        <f>$G$127</f>
        <v>0</v>
      </c>
      <c r="BM182" s="29">
        <f>$G$129</f>
        <v>0</v>
      </c>
      <c r="BN182" s="29">
        <f>$G$131</f>
        <v>0</v>
      </c>
      <c r="BO182" s="29">
        <f>$G$133</f>
        <v>0</v>
      </c>
      <c r="BP182" s="29">
        <f>$G$135</f>
        <v>0</v>
      </c>
      <c r="BQ182" s="29">
        <f>$G$137</f>
        <v>0</v>
      </c>
      <c r="BR182" s="29">
        <f>$G$139</f>
        <v>0</v>
      </c>
      <c r="BS182" s="29">
        <f>$G$141</f>
        <v>0</v>
      </c>
      <c r="BT182" s="29">
        <f>$G$143</f>
        <v>0</v>
      </c>
      <c r="BU182" s="29">
        <f>$G$145</f>
        <v>0</v>
      </c>
      <c r="BV182" s="29">
        <f>$G$147</f>
        <v>0</v>
      </c>
      <c r="BW182" s="29">
        <f>$G$149</f>
        <v>0</v>
      </c>
      <c r="BX182" s="29">
        <f>$G$151</f>
        <v>0</v>
      </c>
      <c r="BY182" s="29">
        <f>$G$153</f>
        <v>0</v>
      </c>
      <c r="BZ182" s="29">
        <f>$G$155</f>
        <v>0</v>
      </c>
      <c r="CA182" s="29">
        <f>$G$157</f>
        <v>0</v>
      </c>
      <c r="CB182" s="29">
        <f>$G$159</f>
        <v>0</v>
      </c>
      <c r="CC182" s="29">
        <f>$G$161</f>
        <v>0</v>
      </c>
      <c r="CD182" s="29">
        <f>$G$163</f>
        <v>0</v>
      </c>
      <c r="CE182" s="29">
        <f>$G$165</f>
        <v>0</v>
      </c>
      <c r="CF182" s="29">
        <f>$G$167</f>
        <v>0</v>
      </c>
      <c r="CG182" s="11">
        <f>$G$169</f>
        <v>0</v>
      </c>
      <c r="CH182" s="30">
        <f t="shared" si="7"/>
        <v>0</v>
      </c>
      <c r="CI182" s="28"/>
      <c r="CJ182" s="16"/>
      <c r="CK182" s="16"/>
    </row>
    <row r="183" spans="1:89" x14ac:dyDescent="0.25">
      <c r="A183" s="31"/>
      <c r="B183" s="31" t="s">
        <v>21</v>
      </c>
      <c r="C183" s="31">
        <f>$G$4</f>
        <v>0</v>
      </c>
      <c r="D183" s="31" t="str">
        <f>$G$6</f>
        <v>-</v>
      </c>
      <c r="E183" s="31">
        <f>$G$8</f>
        <v>0</v>
      </c>
      <c r="F183" s="31">
        <f>$G$10</f>
        <v>0</v>
      </c>
      <c r="G183" s="31">
        <f>$G$12</f>
        <v>0</v>
      </c>
      <c r="H183" s="31">
        <f>$G$14</f>
        <v>0</v>
      </c>
      <c r="I183" s="31">
        <f>$G$16</f>
        <v>0</v>
      </c>
      <c r="J183" s="31">
        <f>$G$18</f>
        <v>0</v>
      </c>
      <c r="K183" s="31">
        <f>$G$20</f>
        <v>0</v>
      </c>
      <c r="L183" s="31">
        <f>$G$22</f>
        <v>0</v>
      </c>
      <c r="M183" s="31">
        <f>$G$24</f>
        <v>0</v>
      </c>
      <c r="N183" s="31">
        <f>$G$26</f>
        <v>0</v>
      </c>
      <c r="O183" s="31">
        <f>$G$28</f>
        <v>0</v>
      </c>
      <c r="P183" s="31">
        <f>$G$30</f>
        <v>0</v>
      </c>
      <c r="Q183" s="31">
        <f>$G$32</f>
        <v>0</v>
      </c>
      <c r="R183" s="31">
        <f>$G$34</f>
        <v>0</v>
      </c>
      <c r="S183" s="31">
        <f>$G$36</f>
        <v>0</v>
      </c>
      <c r="T183" s="32">
        <f>$G$38</f>
        <v>0</v>
      </c>
      <c r="U183" s="32">
        <f>$G$40</f>
        <v>0</v>
      </c>
      <c r="V183" s="32">
        <f>$G$42</f>
        <v>0</v>
      </c>
      <c r="W183" s="32">
        <f>$G$44</f>
        <v>0</v>
      </c>
      <c r="X183" s="32">
        <f>$G$46</f>
        <v>0</v>
      </c>
      <c r="Y183" s="32">
        <f>$G$48</f>
        <v>0</v>
      </c>
      <c r="Z183" s="32">
        <f>$G$50</f>
        <v>0</v>
      </c>
      <c r="AA183" s="32">
        <f>$G$52</f>
        <v>0</v>
      </c>
      <c r="AB183" s="32">
        <f>$G$54</f>
        <v>0</v>
      </c>
      <c r="AC183" s="32">
        <f>$G$56</f>
        <v>0</v>
      </c>
      <c r="AD183" s="32">
        <f>$G$58</f>
        <v>0</v>
      </c>
      <c r="AE183" s="32">
        <f>$G$60</f>
        <v>0</v>
      </c>
      <c r="AF183" s="32">
        <f>$G$62</f>
        <v>0</v>
      </c>
      <c r="AG183" s="32">
        <f>$G$64</f>
        <v>0</v>
      </c>
      <c r="AH183" s="32">
        <f>$G$66</f>
        <v>0</v>
      </c>
      <c r="AI183" s="32">
        <f>$G$68</f>
        <v>0</v>
      </c>
      <c r="AJ183" s="32">
        <f>$G$70</f>
        <v>0</v>
      </c>
      <c r="AK183" s="32">
        <f>$G$72</f>
        <v>0</v>
      </c>
      <c r="AL183" s="32">
        <f>$G$74</f>
        <v>0</v>
      </c>
      <c r="AM183" s="32">
        <f>$G$76</f>
        <v>0</v>
      </c>
      <c r="AN183" s="32">
        <f>$G$78</f>
        <v>0</v>
      </c>
      <c r="AO183" s="32">
        <f>$G$80</f>
        <v>0</v>
      </c>
      <c r="AP183" s="32">
        <f>$G$82</f>
        <v>0</v>
      </c>
      <c r="AQ183" s="32">
        <f>$G$84</f>
        <v>0</v>
      </c>
      <c r="AR183" s="32">
        <f>$G$86</f>
        <v>0</v>
      </c>
      <c r="AS183" s="32">
        <f>$G$88</f>
        <v>0</v>
      </c>
      <c r="AT183" s="32">
        <f>$G$90</f>
        <v>0</v>
      </c>
      <c r="AU183" s="32">
        <f>$G$92</f>
        <v>0</v>
      </c>
      <c r="AV183" s="32">
        <f>$G$94</f>
        <v>0</v>
      </c>
      <c r="AW183" s="32">
        <f>$G$96</f>
        <v>0</v>
      </c>
      <c r="AX183" s="32">
        <f>$G$98</f>
        <v>0</v>
      </c>
      <c r="AY183" s="32">
        <f>$G$100</f>
        <v>0</v>
      </c>
      <c r="AZ183" s="32">
        <f>$G$102</f>
        <v>0</v>
      </c>
      <c r="BA183" s="32">
        <f>$G$104</f>
        <v>0</v>
      </c>
      <c r="BB183" s="32">
        <f>$G$106</f>
        <v>0</v>
      </c>
      <c r="BC183" s="32">
        <f>$G$108</f>
        <v>0</v>
      </c>
      <c r="BD183" s="32">
        <f>$G$110</f>
        <v>0</v>
      </c>
      <c r="BE183" s="32">
        <f>$G$112</f>
        <v>0</v>
      </c>
      <c r="BF183" s="32">
        <f>$G$114</f>
        <v>0</v>
      </c>
      <c r="BG183" s="32">
        <f>$G$116</f>
        <v>0</v>
      </c>
      <c r="BH183" s="32">
        <f>$G$118</f>
        <v>0</v>
      </c>
      <c r="BI183" s="32">
        <f>$G$120</f>
        <v>0</v>
      </c>
      <c r="BJ183" s="32">
        <f>$G$122</f>
        <v>0</v>
      </c>
      <c r="BK183" s="32">
        <f>$G$124</f>
        <v>0</v>
      </c>
      <c r="BL183" s="32">
        <f>$G$126</f>
        <v>0</v>
      </c>
      <c r="BM183" s="32">
        <f>$G$128</f>
        <v>0</v>
      </c>
      <c r="BN183" s="32">
        <f>$G$130</f>
        <v>0</v>
      </c>
      <c r="BO183" s="32">
        <f>$G$132</f>
        <v>0</v>
      </c>
      <c r="BP183" s="32">
        <f>$G$134</f>
        <v>0</v>
      </c>
      <c r="BQ183" s="32">
        <f>$G$136</f>
        <v>0</v>
      </c>
      <c r="BR183" s="32">
        <f>$G$138</f>
        <v>0</v>
      </c>
      <c r="BS183" s="32">
        <f>$G$140</f>
        <v>0</v>
      </c>
      <c r="BT183" s="32">
        <f>$G$142</f>
        <v>0</v>
      </c>
      <c r="BU183" s="32">
        <f>$G$144</f>
        <v>0</v>
      </c>
      <c r="BV183" s="32">
        <f>$G$146</f>
        <v>0</v>
      </c>
      <c r="BW183" s="32">
        <f>$G$148</f>
        <v>0</v>
      </c>
      <c r="BX183" s="32">
        <f>$G$150</f>
        <v>0</v>
      </c>
      <c r="BY183" s="32">
        <f>$G$152</f>
        <v>0</v>
      </c>
      <c r="BZ183" s="32">
        <f>$G$154</f>
        <v>0</v>
      </c>
      <c r="CA183" s="32">
        <f>$G$156</f>
        <v>0</v>
      </c>
      <c r="CB183" s="32">
        <f>$G$158</f>
        <v>0</v>
      </c>
      <c r="CC183" s="32">
        <f>$G$160</f>
        <v>0</v>
      </c>
      <c r="CD183" s="32">
        <f>$G$162</f>
        <v>0</v>
      </c>
      <c r="CE183" s="32">
        <f>$G$164</f>
        <v>0</v>
      </c>
      <c r="CF183" s="32">
        <f>$G$166</f>
        <v>0</v>
      </c>
      <c r="CG183" s="33">
        <f>$G$168</f>
        <v>0</v>
      </c>
      <c r="CH183" s="34">
        <f t="shared" si="7"/>
        <v>0</v>
      </c>
      <c r="CI183" s="28"/>
      <c r="CJ183" s="16"/>
      <c r="CK183" s="16"/>
    </row>
    <row r="184" spans="1:89" x14ac:dyDescent="0.25">
      <c r="A184" s="9" t="s">
        <v>8</v>
      </c>
      <c r="B184" s="9" t="s">
        <v>20</v>
      </c>
      <c r="C184" s="19">
        <f>$H$5</f>
        <v>0</v>
      </c>
      <c r="D184" s="19" t="str">
        <f>$H$7</f>
        <v>-</v>
      </c>
      <c r="E184" s="19">
        <f>$H$9</f>
        <v>1</v>
      </c>
      <c r="F184" s="19">
        <f>$H$11</f>
        <v>0</v>
      </c>
      <c r="G184" s="19">
        <f>$H$13</f>
        <v>0</v>
      </c>
      <c r="H184" s="19">
        <f>$H$15</f>
        <v>1</v>
      </c>
      <c r="I184" s="19">
        <f>$H$17</f>
        <v>0</v>
      </c>
      <c r="J184" s="19">
        <f>$H$19</f>
        <v>0</v>
      </c>
      <c r="K184" s="19">
        <f>$H$21</f>
        <v>0</v>
      </c>
      <c r="L184" s="19">
        <f>$H$23</f>
        <v>0</v>
      </c>
      <c r="M184" s="19">
        <f>$H$25</f>
        <v>0</v>
      </c>
      <c r="N184" s="19">
        <f>$H$27</f>
        <v>0</v>
      </c>
      <c r="O184" s="19">
        <f>$H$29</f>
        <v>0</v>
      </c>
      <c r="P184" s="19">
        <f>$H$31</f>
        <v>1</v>
      </c>
      <c r="Q184" s="19">
        <f>$H$33</f>
        <v>0</v>
      </c>
      <c r="R184" s="19">
        <f>$H$35</f>
        <v>0</v>
      </c>
      <c r="S184" s="19">
        <f>$H$37</f>
        <v>2</v>
      </c>
      <c r="T184" s="19">
        <f>$H$39</f>
        <v>0</v>
      </c>
      <c r="U184" s="29">
        <f>$H$41</f>
        <v>1</v>
      </c>
      <c r="V184" s="29">
        <f>$H$43</f>
        <v>0</v>
      </c>
      <c r="W184" s="29">
        <f>$H$45</f>
        <v>1</v>
      </c>
      <c r="X184" s="29">
        <f>$H$47</f>
        <v>0</v>
      </c>
      <c r="Y184" s="29">
        <f>$H$49</f>
        <v>0</v>
      </c>
      <c r="Z184" s="29">
        <f>$H$51</f>
        <v>0</v>
      </c>
      <c r="AA184" s="29">
        <f>$H$53</f>
        <v>0</v>
      </c>
      <c r="AB184" s="29">
        <f>$H$55</f>
        <v>2</v>
      </c>
      <c r="AC184" s="29">
        <f>$H$57</f>
        <v>2</v>
      </c>
      <c r="AD184" s="29">
        <f>$H$59</f>
        <v>0</v>
      </c>
      <c r="AE184" s="29">
        <f>$H$61</f>
        <v>1</v>
      </c>
      <c r="AF184" s="29">
        <f>$H$63</f>
        <v>0</v>
      </c>
      <c r="AG184" s="29">
        <f>$H$65</f>
        <v>0</v>
      </c>
      <c r="AH184" s="29">
        <f>$H$67</f>
        <v>0</v>
      </c>
      <c r="AI184" s="29">
        <f>$H$69</f>
        <v>0</v>
      </c>
      <c r="AJ184" s="29">
        <f>$H$71</f>
        <v>0</v>
      </c>
      <c r="AK184" s="29">
        <f>$H$73</f>
        <v>0</v>
      </c>
      <c r="AL184" s="29">
        <f>$H$75</f>
        <v>0</v>
      </c>
      <c r="AM184" s="29">
        <f>$H$77</f>
        <v>0</v>
      </c>
      <c r="AN184" s="29">
        <f>$H$79</f>
        <v>0</v>
      </c>
      <c r="AO184" s="29">
        <f>$H$81</f>
        <v>1</v>
      </c>
      <c r="AP184" s="29">
        <f>$H$83</f>
        <v>1</v>
      </c>
      <c r="AQ184" s="29">
        <f>$H$85</f>
        <v>0</v>
      </c>
      <c r="AR184" s="29">
        <f>$H$87</f>
        <v>1</v>
      </c>
      <c r="AS184" s="29">
        <f>$H$89</f>
        <v>0</v>
      </c>
      <c r="AT184" s="29">
        <f>$H$91</f>
        <v>0</v>
      </c>
      <c r="AU184" s="29">
        <f>$H$93</f>
        <v>0</v>
      </c>
      <c r="AV184" s="29">
        <f>$H$95</f>
        <v>0</v>
      </c>
      <c r="AW184" s="29">
        <f>$H$97</f>
        <v>1</v>
      </c>
      <c r="AX184" s="29">
        <f>$H$99</f>
        <v>0</v>
      </c>
      <c r="AY184" s="29">
        <f>$H$101</f>
        <v>0</v>
      </c>
      <c r="AZ184" s="29">
        <f>$H$103</f>
        <v>0</v>
      </c>
      <c r="BA184" s="29">
        <f>$H$105</f>
        <v>0</v>
      </c>
      <c r="BB184" s="29">
        <f>$H$107</f>
        <v>0</v>
      </c>
      <c r="BC184" s="29">
        <f>$H$109</f>
        <v>0</v>
      </c>
      <c r="BD184" s="29">
        <f>$H$111</f>
        <v>0</v>
      </c>
      <c r="BE184" s="29">
        <f>$H$113</f>
        <v>1</v>
      </c>
      <c r="BF184" s="29">
        <f>$H$115</f>
        <v>0</v>
      </c>
      <c r="BG184" s="29">
        <f>$H$117</f>
        <v>1</v>
      </c>
      <c r="BH184" s="29">
        <f>$H$119</f>
        <v>0</v>
      </c>
      <c r="BI184" s="29">
        <f>$H$121</f>
        <v>0</v>
      </c>
      <c r="BJ184" s="29">
        <f>$H$123</f>
        <v>40</v>
      </c>
      <c r="BK184" s="29">
        <f>$H$125</f>
        <v>1</v>
      </c>
      <c r="BL184" s="29">
        <f>$H$127</f>
        <v>0</v>
      </c>
      <c r="BM184" s="29">
        <f>$H$129</f>
        <v>1</v>
      </c>
      <c r="BN184" s="29">
        <f>$H$131</f>
        <v>0</v>
      </c>
      <c r="BO184" s="29">
        <f>$H$133</f>
        <v>0</v>
      </c>
      <c r="BP184" s="29">
        <f>$H$135</f>
        <v>0</v>
      </c>
      <c r="BQ184" s="29">
        <f>$H$137</f>
        <v>0</v>
      </c>
      <c r="BR184" s="29">
        <f>$H$139</f>
        <v>0</v>
      </c>
      <c r="BS184" s="29">
        <f>$H$141</f>
        <v>1</v>
      </c>
      <c r="BT184" s="29">
        <f>$H$143</f>
        <v>7</v>
      </c>
      <c r="BU184" s="29">
        <f>$H$145</f>
        <v>0</v>
      </c>
      <c r="BV184" s="29">
        <f>$H$147</f>
        <v>2</v>
      </c>
      <c r="BW184" s="29">
        <f>$H$149</f>
        <v>0</v>
      </c>
      <c r="BX184" s="29">
        <f>$H$151</f>
        <v>0</v>
      </c>
      <c r="BY184" s="29">
        <f>$H$153</f>
        <v>5</v>
      </c>
      <c r="BZ184" s="29">
        <f>$H$155</f>
        <v>0</v>
      </c>
      <c r="CA184" s="29">
        <f>$H$157</f>
        <v>2</v>
      </c>
      <c r="CB184" s="29">
        <f>$H$159</f>
        <v>12</v>
      </c>
      <c r="CC184" s="29">
        <f>$H$161</f>
        <v>2</v>
      </c>
      <c r="CD184" s="29">
        <f>$H$163</f>
        <v>4</v>
      </c>
      <c r="CE184" s="29">
        <f>$H$165</f>
        <v>0</v>
      </c>
      <c r="CF184" s="29">
        <f>$H$167</f>
        <v>0</v>
      </c>
      <c r="CG184" s="11">
        <f>$H$169</f>
        <v>0</v>
      </c>
      <c r="CH184" s="30">
        <f t="shared" si="7"/>
        <v>95</v>
      </c>
      <c r="CI184" s="28"/>
      <c r="CJ184" s="16"/>
      <c r="CK184" s="16"/>
    </row>
    <row r="185" spans="1:89" x14ac:dyDescent="0.25">
      <c r="A185" s="31"/>
      <c r="B185" s="31" t="s">
        <v>21</v>
      </c>
      <c r="C185" s="31">
        <f>$H$4</f>
        <v>0</v>
      </c>
      <c r="D185" s="31" t="str">
        <f>$H$6</f>
        <v>-</v>
      </c>
      <c r="E185" s="31">
        <f>$H$8</f>
        <v>0</v>
      </c>
      <c r="F185" s="31">
        <f>$H$10</f>
        <v>0</v>
      </c>
      <c r="G185" s="31">
        <f>$H$12</f>
        <v>0</v>
      </c>
      <c r="H185" s="31">
        <f>$H$14</f>
        <v>1</v>
      </c>
      <c r="I185" s="31">
        <f>$H$16</f>
        <v>0</v>
      </c>
      <c r="J185" s="31">
        <f>$H$18</f>
        <v>0</v>
      </c>
      <c r="K185" s="31">
        <f>$H$20</f>
        <v>0</v>
      </c>
      <c r="L185" s="31">
        <f>$H$22</f>
        <v>0</v>
      </c>
      <c r="M185" s="31">
        <f>$H$24</f>
        <v>0</v>
      </c>
      <c r="N185" s="31">
        <f>$H$26</f>
        <v>0</v>
      </c>
      <c r="O185" s="31">
        <f>$H$28</f>
        <v>0</v>
      </c>
      <c r="P185" s="31">
        <f>$H$30</f>
        <v>0</v>
      </c>
      <c r="Q185" s="31">
        <f>$H$32</f>
        <v>0</v>
      </c>
      <c r="R185" s="31">
        <f>$H$34</f>
        <v>0</v>
      </c>
      <c r="S185" s="31">
        <f>$H$36</f>
        <v>0</v>
      </c>
      <c r="T185" s="32">
        <f>$H$38</f>
        <v>0</v>
      </c>
      <c r="U185" s="32">
        <f>$H$40</f>
        <v>0</v>
      </c>
      <c r="V185" s="32">
        <f>$H$42</f>
        <v>0</v>
      </c>
      <c r="W185" s="32">
        <f>$H$44</f>
        <v>0</v>
      </c>
      <c r="X185" s="32">
        <f>$H$46</f>
        <v>0</v>
      </c>
      <c r="Y185" s="32">
        <f>$H$48</f>
        <v>0</v>
      </c>
      <c r="Z185" s="32">
        <f>$H$50</f>
        <v>0</v>
      </c>
      <c r="AA185" s="32">
        <f>$H$52</f>
        <v>0</v>
      </c>
      <c r="AB185" s="32">
        <f>$H$54</f>
        <v>0</v>
      </c>
      <c r="AC185" s="32">
        <f>$H$56</f>
        <v>0</v>
      </c>
      <c r="AD185" s="32">
        <f>$H$58</f>
        <v>0</v>
      </c>
      <c r="AE185" s="32">
        <f>$H$60</f>
        <v>0</v>
      </c>
      <c r="AF185" s="32">
        <f>$H$62</f>
        <v>0</v>
      </c>
      <c r="AG185" s="32">
        <f>$H$64</f>
        <v>0</v>
      </c>
      <c r="AH185" s="32">
        <f>$H$66</f>
        <v>0</v>
      </c>
      <c r="AI185" s="32">
        <f>$H$68</f>
        <v>0</v>
      </c>
      <c r="AJ185" s="32">
        <f>$H$70</f>
        <v>0</v>
      </c>
      <c r="AK185" s="32">
        <f>$H$72</f>
        <v>0</v>
      </c>
      <c r="AL185" s="32">
        <f>$H$74</f>
        <v>0</v>
      </c>
      <c r="AM185" s="32">
        <f>$H$76</f>
        <v>0</v>
      </c>
      <c r="AN185" s="32">
        <f>$H$78</f>
        <v>0</v>
      </c>
      <c r="AO185" s="32">
        <f>$H$80</f>
        <v>0</v>
      </c>
      <c r="AP185" s="32">
        <f>$H$82</f>
        <v>0</v>
      </c>
      <c r="AQ185" s="32">
        <f>$H$84</f>
        <v>0</v>
      </c>
      <c r="AR185" s="32">
        <f>$H$86</f>
        <v>0</v>
      </c>
      <c r="AS185" s="32">
        <f>$H$88</f>
        <v>0</v>
      </c>
      <c r="AT185" s="32">
        <f>$H$90</f>
        <v>0</v>
      </c>
      <c r="AU185" s="32">
        <f>$H$92</f>
        <v>0</v>
      </c>
      <c r="AV185" s="32">
        <f>$H$94</f>
        <v>0</v>
      </c>
      <c r="AW185" s="32">
        <f>$H$96</f>
        <v>0</v>
      </c>
      <c r="AX185" s="32">
        <f>$H$98</f>
        <v>0</v>
      </c>
      <c r="AY185" s="32">
        <f>$H$100</f>
        <v>0</v>
      </c>
      <c r="AZ185" s="32">
        <f>$H$102</f>
        <v>0</v>
      </c>
      <c r="BA185" s="32">
        <f>$H$104</f>
        <v>0</v>
      </c>
      <c r="BB185" s="32">
        <f>$H$106</f>
        <v>0</v>
      </c>
      <c r="BC185" s="32">
        <f>$H$108</f>
        <v>0</v>
      </c>
      <c r="BD185" s="32">
        <f>$H$110</f>
        <v>1</v>
      </c>
      <c r="BE185" s="32">
        <f>$H$112</f>
        <v>0</v>
      </c>
      <c r="BF185" s="32">
        <f>$H$114</f>
        <v>0</v>
      </c>
      <c r="BG185" s="32">
        <f>$H$116</f>
        <v>0</v>
      </c>
      <c r="BH185" s="32">
        <f>$H$118</f>
        <v>0</v>
      </c>
      <c r="BI185" s="32">
        <f>$H$120</f>
        <v>0</v>
      </c>
      <c r="BJ185" s="32">
        <f>$H$122</f>
        <v>9</v>
      </c>
      <c r="BK185" s="32">
        <f>$H$124</f>
        <v>0</v>
      </c>
      <c r="BL185" s="32">
        <f>$H$126</f>
        <v>0</v>
      </c>
      <c r="BM185" s="32">
        <f>$H$128</f>
        <v>0</v>
      </c>
      <c r="BN185" s="32">
        <f>$H$130</f>
        <v>0</v>
      </c>
      <c r="BO185" s="32">
        <f>$H$132</f>
        <v>0</v>
      </c>
      <c r="BP185" s="32">
        <f>$H$134</f>
        <v>0</v>
      </c>
      <c r="BQ185" s="32">
        <f>$H$136</f>
        <v>0</v>
      </c>
      <c r="BR185" s="32">
        <f>$H$138</f>
        <v>0</v>
      </c>
      <c r="BS185" s="32">
        <f>$H$140</f>
        <v>0</v>
      </c>
      <c r="BT185" s="32">
        <f>$H$142</f>
        <v>13</v>
      </c>
      <c r="BU185" s="32">
        <f>$H$144</f>
        <v>0</v>
      </c>
      <c r="BV185" s="32">
        <f>$H$146</f>
        <v>0</v>
      </c>
      <c r="BW185" s="32">
        <f>$H$148</f>
        <v>0</v>
      </c>
      <c r="BX185" s="32">
        <f>$H$150</f>
        <v>0</v>
      </c>
      <c r="BY185" s="32">
        <f>$H$152</f>
        <v>0</v>
      </c>
      <c r="BZ185" s="32">
        <f>$H$154</f>
        <v>0</v>
      </c>
      <c r="CA185" s="32">
        <f>$H$156</f>
        <v>1</v>
      </c>
      <c r="CB185" s="32">
        <f>$H$158</f>
        <v>2</v>
      </c>
      <c r="CC185" s="32">
        <f>$H$160</f>
        <v>0</v>
      </c>
      <c r="CD185" s="32">
        <f>$H$162</f>
        <v>1</v>
      </c>
      <c r="CE185" s="32">
        <f>$H$164</f>
        <v>0</v>
      </c>
      <c r="CF185" s="32">
        <f>$H$166</f>
        <v>0</v>
      </c>
      <c r="CG185" s="33">
        <f>$H$168</f>
        <v>0</v>
      </c>
      <c r="CH185" s="34">
        <f t="shared" si="7"/>
        <v>28</v>
      </c>
      <c r="CI185" s="28"/>
      <c r="CJ185" s="16"/>
      <c r="CK185" s="16"/>
    </row>
    <row r="186" spans="1:89" x14ac:dyDescent="0.25">
      <c r="A186" s="9" t="s">
        <v>193</v>
      </c>
      <c r="B186" s="9" t="s">
        <v>20</v>
      </c>
      <c r="C186" s="19">
        <f>$I$5</f>
        <v>0</v>
      </c>
      <c r="D186" s="19" t="str">
        <f>$I$7</f>
        <v>-</v>
      </c>
      <c r="E186" s="19">
        <f>$I$9</f>
        <v>0</v>
      </c>
      <c r="F186" s="19">
        <f>$I$11</f>
        <v>0</v>
      </c>
      <c r="G186" s="19">
        <f>$I$13</f>
        <v>0</v>
      </c>
      <c r="H186" s="19">
        <f>$I$15</f>
        <v>0</v>
      </c>
      <c r="I186" s="19">
        <f>$I$17</f>
        <v>0</v>
      </c>
      <c r="J186" s="19">
        <f>$I$19</f>
        <v>0</v>
      </c>
      <c r="K186" s="19">
        <f>$I$21</f>
        <v>0</v>
      </c>
      <c r="L186" s="19">
        <f>$I$23</f>
        <v>0</v>
      </c>
      <c r="M186" s="19">
        <f>$I$25</f>
        <v>0</v>
      </c>
      <c r="N186" s="19">
        <f>$I$27</f>
        <v>0</v>
      </c>
      <c r="O186" s="19">
        <f>$I$29</f>
        <v>0</v>
      </c>
      <c r="P186" s="19">
        <f>$I$31</f>
        <v>0</v>
      </c>
      <c r="Q186" s="19">
        <f>$I$33</f>
        <v>0</v>
      </c>
      <c r="R186" s="19">
        <f>$I$35</f>
        <v>0</v>
      </c>
      <c r="S186" s="19">
        <f>$I$37</f>
        <v>0</v>
      </c>
      <c r="T186" s="19">
        <f>$I$39</f>
        <v>0</v>
      </c>
      <c r="U186" s="19">
        <f>$I$41</f>
        <v>0</v>
      </c>
      <c r="V186" s="19">
        <f>$I$43</f>
        <v>0</v>
      </c>
      <c r="W186" s="19">
        <f>$I$45</f>
        <v>0</v>
      </c>
      <c r="X186" s="19">
        <f>$I$47</f>
        <v>0</v>
      </c>
      <c r="Y186" s="19">
        <f>$I$49</f>
        <v>0</v>
      </c>
      <c r="Z186" s="19">
        <f>$I$51</f>
        <v>0</v>
      </c>
      <c r="AA186" s="19">
        <f>$I$53</f>
        <v>0</v>
      </c>
      <c r="AB186" s="19">
        <f>$I$55</f>
        <v>0</v>
      </c>
      <c r="AC186" s="19">
        <f>$I$57</f>
        <v>0</v>
      </c>
      <c r="AD186" s="19">
        <f>$I$59</f>
        <v>0</v>
      </c>
      <c r="AE186" s="19">
        <f>$I$61</f>
        <v>0</v>
      </c>
      <c r="AF186" s="19">
        <f>$I$63</f>
        <v>0</v>
      </c>
      <c r="AG186" s="19">
        <f>$I$65</f>
        <v>0</v>
      </c>
      <c r="AH186" s="19">
        <f>$I$67</f>
        <v>0</v>
      </c>
      <c r="AI186" s="19">
        <f>$I$69</f>
        <v>0</v>
      </c>
      <c r="AJ186" s="19">
        <f>$I$71</f>
        <v>0</v>
      </c>
      <c r="AK186" s="19">
        <f>$I$73</f>
        <v>0</v>
      </c>
      <c r="AL186" s="19">
        <f>$I$75</f>
        <v>0</v>
      </c>
      <c r="AM186" s="19">
        <f>$I$77</f>
        <v>0</v>
      </c>
      <c r="AN186" s="19">
        <f>$I$79</f>
        <v>0</v>
      </c>
      <c r="AO186" s="19">
        <f>$I$81</f>
        <v>0</v>
      </c>
      <c r="AP186" s="19">
        <f>$I$83</f>
        <v>0</v>
      </c>
      <c r="AQ186" s="19">
        <f>$I$85</f>
        <v>0</v>
      </c>
      <c r="AR186" s="19">
        <f>$I$87</f>
        <v>0</v>
      </c>
      <c r="AS186" s="19">
        <f>$I$89</f>
        <v>0</v>
      </c>
      <c r="AT186" s="19">
        <f>$I$91</f>
        <v>0</v>
      </c>
      <c r="AU186" s="19">
        <f>$I$93</f>
        <v>0</v>
      </c>
      <c r="AV186" s="19">
        <f>$I$95</f>
        <v>0</v>
      </c>
      <c r="AW186" s="19">
        <f>$I$97</f>
        <v>0</v>
      </c>
      <c r="AX186" s="19">
        <f>$I$99</f>
        <v>0</v>
      </c>
      <c r="AY186" s="19">
        <f>$I$101</f>
        <v>0</v>
      </c>
      <c r="AZ186" s="19">
        <f>$I$103</f>
        <v>0</v>
      </c>
      <c r="BA186" s="19">
        <f>$I$105</f>
        <v>0</v>
      </c>
      <c r="BB186" s="19">
        <f>$I$107</f>
        <v>0</v>
      </c>
      <c r="BC186" s="19">
        <f>$I$109</f>
        <v>0</v>
      </c>
      <c r="BD186" s="19">
        <f>$I$111</f>
        <v>0</v>
      </c>
      <c r="BE186" s="19">
        <f>$I$113</f>
        <v>0</v>
      </c>
      <c r="BF186" s="19">
        <f>$I$115</f>
        <v>0</v>
      </c>
      <c r="BG186" s="19">
        <f>$I$117</f>
        <v>0</v>
      </c>
      <c r="BH186" s="19">
        <f>$I$119</f>
        <v>0</v>
      </c>
      <c r="BI186" s="19">
        <f>$I$121</f>
        <v>0</v>
      </c>
      <c r="BJ186" s="19">
        <f>$I$123</f>
        <v>0</v>
      </c>
      <c r="BK186" s="19">
        <f>$I$125</f>
        <v>0</v>
      </c>
      <c r="BL186" s="19">
        <f>$I$127</f>
        <v>0</v>
      </c>
      <c r="BM186" s="19">
        <f>$I$129</f>
        <v>0</v>
      </c>
      <c r="BN186" s="19">
        <f>$I$131</f>
        <v>0</v>
      </c>
      <c r="BO186" s="19">
        <f>$I$133</f>
        <v>0</v>
      </c>
      <c r="BP186" s="19">
        <f>$I$135</f>
        <v>0</v>
      </c>
      <c r="BQ186" s="19">
        <f>$I$137</f>
        <v>0</v>
      </c>
      <c r="BR186" s="19">
        <f>$I$139</f>
        <v>0</v>
      </c>
      <c r="BS186" s="19">
        <f>$I$141</f>
        <v>0</v>
      </c>
      <c r="BT186" s="19">
        <f>$I$143</f>
        <v>0</v>
      </c>
      <c r="BU186" s="19">
        <f>$I$145</f>
        <v>0</v>
      </c>
      <c r="BV186" s="19">
        <f>$I$147</f>
        <v>0</v>
      </c>
      <c r="BW186" s="19">
        <f>$I$149</f>
        <v>0</v>
      </c>
      <c r="BX186" s="19">
        <f>$I$151</f>
        <v>0</v>
      </c>
      <c r="BY186" s="19">
        <f>$I$153</f>
        <v>0</v>
      </c>
      <c r="BZ186" s="19">
        <f>$I$155</f>
        <v>0</v>
      </c>
      <c r="CA186" s="19">
        <f>$I$157</f>
        <v>0</v>
      </c>
      <c r="CB186" s="19">
        <f>$I$159</f>
        <v>0</v>
      </c>
      <c r="CC186" s="19">
        <f>$I$161</f>
        <v>0</v>
      </c>
      <c r="CD186" s="19">
        <f>$I$163</f>
        <v>0</v>
      </c>
      <c r="CE186" s="19">
        <f>$I$165</f>
        <v>0</v>
      </c>
      <c r="CF186" s="19">
        <f>$I$167</f>
        <v>0</v>
      </c>
      <c r="CG186" s="19">
        <f>$I$169</f>
        <v>0</v>
      </c>
      <c r="CH186" s="30">
        <f t="shared" si="7"/>
        <v>0</v>
      </c>
      <c r="CI186" s="28"/>
      <c r="CJ186" s="16"/>
      <c r="CK186" s="16"/>
    </row>
    <row r="187" spans="1:89" x14ac:dyDescent="0.25">
      <c r="A187" s="31"/>
      <c r="B187" s="31" t="s">
        <v>21</v>
      </c>
      <c r="C187" s="31">
        <f>$I$4</f>
        <v>0</v>
      </c>
      <c r="D187" s="31" t="str">
        <f>$I$6</f>
        <v>-</v>
      </c>
      <c r="E187" s="31">
        <f>$I$8</f>
        <v>0</v>
      </c>
      <c r="F187" s="31">
        <f>$I$10</f>
        <v>0</v>
      </c>
      <c r="G187" s="31">
        <f>$I$12</f>
        <v>0</v>
      </c>
      <c r="H187" s="31">
        <f>$I$14</f>
        <v>0</v>
      </c>
      <c r="I187" s="31">
        <f>$I$16</f>
        <v>0</v>
      </c>
      <c r="J187" s="31">
        <f>$I$18</f>
        <v>0</v>
      </c>
      <c r="K187" s="31">
        <f>$I$20</f>
        <v>0</v>
      </c>
      <c r="L187" s="31">
        <f>$I$22</f>
        <v>0</v>
      </c>
      <c r="M187" s="31">
        <f>$I$24</f>
        <v>0</v>
      </c>
      <c r="N187" s="31">
        <f>$I$26</f>
        <v>0</v>
      </c>
      <c r="O187" s="31">
        <f>$I$28</f>
        <v>0</v>
      </c>
      <c r="P187" s="31">
        <f>$I$30</f>
        <v>0</v>
      </c>
      <c r="Q187" s="31">
        <f>$I$32</f>
        <v>0</v>
      </c>
      <c r="R187" s="31">
        <f>$I$34</f>
        <v>0</v>
      </c>
      <c r="S187" s="31">
        <f>$I$36</f>
        <v>0</v>
      </c>
      <c r="T187" s="31">
        <f>$I$38</f>
        <v>0</v>
      </c>
      <c r="U187" s="31">
        <f>$I$40</f>
        <v>0</v>
      </c>
      <c r="V187" s="31">
        <f>$I$42</f>
        <v>0</v>
      </c>
      <c r="W187" s="31">
        <f>$I$44</f>
        <v>0</v>
      </c>
      <c r="X187" s="31">
        <f>$I$46</f>
        <v>0</v>
      </c>
      <c r="Y187" s="31">
        <f>$I$48</f>
        <v>0</v>
      </c>
      <c r="Z187" s="31">
        <f>$I$50</f>
        <v>0</v>
      </c>
      <c r="AA187" s="31">
        <f>$I$52</f>
        <v>0</v>
      </c>
      <c r="AB187" s="31">
        <f>$I$54</f>
        <v>0</v>
      </c>
      <c r="AC187" s="31">
        <f>$I$56</f>
        <v>0</v>
      </c>
      <c r="AD187" s="31">
        <f>$I$58</f>
        <v>0</v>
      </c>
      <c r="AE187" s="31">
        <f>$I$60</f>
        <v>0</v>
      </c>
      <c r="AF187" s="31">
        <f>$I$62</f>
        <v>0</v>
      </c>
      <c r="AG187" s="31">
        <f>$I$64</f>
        <v>0</v>
      </c>
      <c r="AH187" s="31">
        <f>$I$66</f>
        <v>0</v>
      </c>
      <c r="AI187" s="31">
        <f>$I$68</f>
        <v>0</v>
      </c>
      <c r="AJ187" s="31">
        <f>$I$70</f>
        <v>0</v>
      </c>
      <c r="AK187" s="31">
        <f>$I$72</f>
        <v>0</v>
      </c>
      <c r="AL187" s="31">
        <f>$I$74</f>
        <v>0</v>
      </c>
      <c r="AM187" s="31">
        <f>$I$76</f>
        <v>0</v>
      </c>
      <c r="AN187" s="31">
        <f>$I$78</f>
        <v>0</v>
      </c>
      <c r="AO187" s="31">
        <f>$I$80</f>
        <v>0</v>
      </c>
      <c r="AP187" s="31">
        <f>$I$82</f>
        <v>0</v>
      </c>
      <c r="AQ187" s="31">
        <f>$I$84</f>
        <v>0</v>
      </c>
      <c r="AR187" s="31">
        <f>$I$86</f>
        <v>0</v>
      </c>
      <c r="AS187" s="31">
        <f>$I$88</f>
        <v>0</v>
      </c>
      <c r="AT187" s="31">
        <f>$I$90</f>
        <v>0</v>
      </c>
      <c r="AU187" s="31">
        <f>$I$92</f>
        <v>0</v>
      </c>
      <c r="AV187" s="31">
        <f>$I$94</f>
        <v>0</v>
      </c>
      <c r="AW187" s="31">
        <f>$I$96</f>
        <v>0</v>
      </c>
      <c r="AX187" s="31">
        <f>$I$98</f>
        <v>0</v>
      </c>
      <c r="AY187" s="31">
        <f>$I$100</f>
        <v>0</v>
      </c>
      <c r="AZ187" s="31">
        <f>$I$102</f>
        <v>0</v>
      </c>
      <c r="BA187" s="31">
        <f>$I$104</f>
        <v>0</v>
      </c>
      <c r="BB187" s="31">
        <f>$I$106</f>
        <v>0</v>
      </c>
      <c r="BC187" s="31">
        <f>$I$108</f>
        <v>0</v>
      </c>
      <c r="BD187" s="31">
        <f>$I$110</f>
        <v>0</v>
      </c>
      <c r="BE187" s="31">
        <f>$I$112</f>
        <v>0</v>
      </c>
      <c r="BF187" s="31">
        <f>$I$114</f>
        <v>0</v>
      </c>
      <c r="BG187" s="31">
        <f>$I$116</f>
        <v>0</v>
      </c>
      <c r="BH187" s="31">
        <f>$I$118</f>
        <v>0</v>
      </c>
      <c r="BI187" s="31">
        <f>$I$120</f>
        <v>0</v>
      </c>
      <c r="BJ187" s="31">
        <f>$I$122</f>
        <v>0</v>
      </c>
      <c r="BK187" s="31">
        <f>$I$124</f>
        <v>0</v>
      </c>
      <c r="BL187" s="31">
        <f>$I$126</f>
        <v>0</v>
      </c>
      <c r="BM187" s="31">
        <f>$I$128</f>
        <v>0</v>
      </c>
      <c r="BN187" s="31">
        <f>$I$130</f>
        <v>0</v>
      </c>
      <c r="BO187" s="31">
        <f>$I$132</f>
        <v>0</v>
      </c>
      <c r="BP187" s="31">
        <f>$I$134</f>
        <v>0</v>
      </c>
      <c r="BQ187" s="31">
        <f>$I$136</f>
        <v>0</v>
      </c>
      <c r="BR187" s="31">
        <f>$I$138</f>
        <v>0</v>
      </c>
      <c r="BS187" s="31">
        <f>$I$140</f>
        <v>0</v>
      </c>
      <c r="BT187" s="31">
        <f>$I$142</f>
        <v>0</v>
      </c>
      <c r="BU187" s="31">
        <f>$I$144</f>
        <v>0</v>
      </c>
      <c r="BV187" s="31">
        <f>$I$146</f>
        <v>0</v>
      </c>
      <c r="BW187" s="31">
        <f>$I$148</f>
        <v>0</v>
      </c>
      <c r="BX187" s="31">
        <f>$I$150</f>
        <v>0</v>
      </c>
      <c r="BY187" s="31">
        <f>$I$152</f>
        <v>0</v>
      </c>
      <c r="BZ187" s="31">
        <f>$I$154</f>
        <v>0</v>
      </c>
      <c r="CA187" s="31">
        <f>$I$156</f>
        <v>0</v>
      </c>
      <c r="CB187" s="31">
        <f>$I$158</f>
        <v>0</v>
      </c>
      <c r="CC187" s="31">
        <f>$I$160</f>
        <v>0</v>
      </c>
      <c r="CD187" s="31">
        <f>$I$162</f>
        <v>0</v>
      </c>
      <c r="CE187" s="31">
        <f>$I$164</f>
        <v>0</v>
      </c>
      <c r="CF187" s="31">
        <f>$I$166</f>
        <v>0</v>
      </c>
      <c r="CG187" s="31">
        <f>$I$168</f>
        <v>0</v>
      </c>
      <c r="CH187" s="34">
        <f t="shared" si="7"/>
        <v>0</v>
      </c>
      <c r="CI187" s="28"/>
      <c r="CJ187" s="16"/>
      <c r="CK187" s="16"/>
    </row>
    <row r="188" spans="1:89" x14ac:dyDescent="0.25">
      <c r="A188" s="9" t="s">
        <v>25</v>
      </c>
      <c r="B188" s="9" t="s">
        <v>20</v>
      </c>
      <c r="C188" s="19">
        <f>$J$5</f>
        <v>0</v>
      </c>
      <c r="D188" s="19" t="str">
        <f>$J$7</f>
        <v>-</v>
      </c>
      <c r="E188" s="19">
        <f>$J$9</f>
        <v>0</v>
      </c>
      <c r="F188" s="19">
        <f>$J$11</f>
        <v>0</v>
      </c>
      <c r="G188" s="19">
        <f>$J$13</f>
        <v>0</v>
      </c>
      <c r="H188" s="19">
        <f>$J$15</f>
        <v>0</v>
      </c>
      <c r="I188" s="19">
        <f>$J$17</f>
        <v>0</v>
      </c>
      <c r="J188" s="19">
        <f>$J$19</f>
        <v>0</v>
      </c>
      <c r="K188" s="19">
        <f>$J$21</f>
        <v>0</v>
      </c>
      <c r="L188" s="19">
        <f>$J$23</f>
        <v>0</v>
      </c>
      <c r="M188" s="19">
        <f>$J$25</f>
        <v>0</v>
      </c>
      <c r="N188" s="19">
        <f>$J$27</f>
        <v>0</v>
      </c>
      <c r="O188" s="19">
        <f>$J$29</f>
        <v>0</v>
      </c>
      <c r="P188" s="19">
        <f>$J$31</f>
        <v>0</v>
      </c>
      <c r="Q188" s="19">
        <f>$J$33</f>
        <v>0</v>
      </c>
      <c r="R188" s="19">
        <f>$J$35</f>
        <v>0</v>
      </c>
      <c r="S188" s="19">
        <f>$J$37</f>
        <v>0</v>
      </c>
      <c r="T188" s="19">
        <f>$J$39</f>
        <v>0</v>
      </c>
      <c r="U188" s="29">
        <f>$J$41</f>
        <v>0</v>
      </c>
      <c r="V188" s="29">
        <f>$J$43</f>
        <v>0</v>
      </c>
      <c r="W188" s="29">
        <f>$J$45</f>
        <v>0</v>
      </c>
      <c r="X188" s="29">
        <f>$J$47</f>
        <v>0</v>
      </c>
      <c r="Y188" s="29">
        <f>$J$49</f>
        <v>0</v>
      </c>
      <c r="Z188" s="29">
        <f>$J$51</f>
        <v>0</v>
      </c>
      <c r="AA188" s="29">
        <f>$J$53</f>
        <v>0</v>
      </c>
      <c r="AB188" s="29">
        <f>$J$55</f>
        <v>0</v>
      </c>
      <c r="AC188" s="29">
        <f>$J$57</f>
        <v>0</v>
      </c>
      <c r="AD188" s="29">
        <f>$J$59</f>
        <v>0</v>
      </c>
      <c r="AE188" s="29">
        <f>$J$61</f>
        <v>0</v>
      </c>
      <c r="AF188" s="29">
        <f>$J$63</f>
        <v>0</v>
      </c>
      <c r="AG188" s="29">
        <f>$J$65</f>
        <v>0</v>
      </c>
      <c r="AH188" s="29">
        <f>$J$67</f>
        <v>0</v>
      </c>
      <c r="AI188" s="29">
        <f>$J$69</f>
        <v>0</v>
      </c>
      <c r="AJ188" s="29">
        <f>$J$71</f>
        <v>0</v>
      </c>
      <c r="AK188" s="29">
        <f>$J$73</f>
        <v>0</v>
      </c>
      <c r="AL188" s="29">
        <f>$J$75</f>
        <v>0</v>
      </c>
      <c r="AM188" s="29">
        <f>$J$77</f>
        <v>0</v>
      </c>
      <c r="AN188" s="29">
        <f>$J$79</f>
        <v>0</v>
      </c>
      <c r="AO188" s="29">
        <f>$J$81</f>
        <v>0</v>
      </c>
      <c r="AP188" s="29">
        <f>$J$83</f>
        <v>0</v>
      </c>
      <c r="AQ188" s="29">
        <f>$J$85</f>
        <v>0</v>
      </c>
      <c r="AR188" s="29">
        <f>$J$87</f>
        <v>0</v>
      </c>
      <c r="AS188" s="29">
        <f>$J$89</f>
        <v>0</v>
      </c>
      <c r="AT188" s="29">
        <f>$J$91</f>
        <v>0</v>
      </c>
      <c r="AU188" s="29">
        <f>$J$93</f>
        <v>0</v>
      </c>
      <c r="AV188" s="29">
        <f>$J$95</f>
        <v>0</v>
      </c>
      <c r="AW188" s="29">
        <f>$J$97</f>
        <v>0</v>
      </c>
      <c r="AX188" s="29">
        <f>$J$99</f>
        <v>0</v>
      </c>
      <c r="AY188" s="29">
        <f>$J$101</f>
        <v>0</v>
      </c>
      <c r="AZ188" s="29">
        <f>$J$103</f>
        <v>0</v>
      </c>
      <c r="BA188" s="29">
        <f>$J$105</f>
        <v>0</v>
      </c>
      <c r="BB188" s="29">
        <f>$J$107</f>
        <v>0</v>
      </c>
      <c r="BC188" s="29">
        <f>$J$109</f>
        <v>0</v>
      </c>
      <c r="BD188" s="29">
        <f>$J$111</f>
        <v>0</v>
      </c>
      <c r="BE188" s="29">
        <f>$J$113</f>
        <v>0</v>
      </c>
      <c r="BF188" s="29">
        <f>$J$115</f>
        <v>0</v>
      </c>
      <c r="BG188" s="29">
        <f>$J$117</f>
        <v>0</v>
      </c>
      <c r="BH188" s="29">
        <f>$J$119</f>
        <v>0</v>
      </c>
      <c r="BI188" s="29">
        <f>$J$121</f>
        <v>0</v>
      </c>
      <c r="BJ188" s="29">
        <f>$J$123</f>
        <v>0</v>
      </c>
      <c r="BK188" s="29">
        <f>$J$125</f>
        <v>0</v>
      </c>
      <c r="BL188" s="29">
        <f>$J$127</f>
        <v>0</v>
      </c>
      <c r="BM188" s="29">
        <f>$J$129</f>
        <v>0</v>
      </c>
      <c r="BN188" s="29">
        <f>$J$131</f>
        <v>0</v>
      </c>
      <c r="BO188" s="29">
        <f>$J$133</f>
        <v>0</v>
      </c>
      <c r="BP188" s="29">
        <f>$J$135</f>
        <v>0</v>
      </c>
      <c r="BQ188" s="29">
        <f>$J$137</f>
        <v>0</v>
      </c>
      <c r="BR188" s="29">
        <f>$J$139</f>
        <v>0</v>
      </c>
      <c r="BS188" s="29">
        <f>$J$141</f>
        <v>0</v>
      </c>
      <c r="BT188" s="29">
        <f>$J$143</f>
        <v>0</v>
      </c>
      <c r="BU188" s="29">
        <f>$J$145</f>
        <v>0</v>
      </c>
      <c r="BV188" s="29">
        <f>$J$147</f>
        <v>0</v>
      </c>
      <c r="BW188" s="29">
        <f>$J$149</f>
        <v>0</v>
      </c>
      <c r="BX188" s="29">
        <f>$J$151</f>
        <v>0</v>
      </c>
      <c r="BY188" s="29">
        <f>$J$153</f>
        <v>0</v>
      </c>
      <c r="BZ188" s="29">
        <f>$J$155</f>
        <v>0</v>
      </c>
      <c r="CA188" s="29">
        <f>$J$157</f>
        <v>0</v>
      </c>
      <c r="CB188" s="29">
        <f>$J$159</f>
        <v>0</v>
      </c>
      <c r="CC188" s="29">
        <f>$J$161</f>
        <v>0</v>
      </c>
      <c r="CD188" s="29">
        <f>$J$163</f>
        <v>0</v>
      </c>
      <c r="CE188" s="29">
        <f>$J$165</f>
        <v>0</v>
      </c>
      <c r="CF188" s="29">
        <f>$J$167</f>
        <v>0</v>
      </c>
      <c r="CG188" s="11">
        <f>$J$169</f>
        <v>0</v>
      </c>
      <c r="CH188" s="30">
        <f t="shared" si="7"/>
        <v>0</v>
      </c>
      <c r="CI188" s="28"/>
      <c r="CJ188" s="16"/>
      <c r="CK188" s="16"/>
    </row>
    <row r="189" spans="1:89" x14ac:dyDescent="0.25">
      <c r="A189" s="31"/>
      <c r="B189" s="31" t="s">
        <v>21</v>
      </c>
      <c r="C189" s="31">
        <f>$J$4</f>
        <v>0</v>
      </c>
      <c r="D189" s="31" t="str">
        <f>$J$6</f>
        <v>-</v>
      </c>
      <c r="E189" s="31">
        <f>$J$8</f>
        <v>0</v>
      </c>
      <c r="F189" s="31">
        <f>$J$10</f>
        <v>0</v>
      </c>
      <c r="G189" s="31">
        <f>$J$12</f>
        <v>0</v>
      </c>
      <c r="H189" s="31">
        <f>$J$14</f>
        <v>0</v>
      </c>
      <c r="I189" s="31">
        <f>$J$16</f>
        <v>0</v>
      </c>
      <c r="J189" s="31">
        <f>$J$18</f>
        <v>0</v>
      </c>
      <c r="K189" s="31">
        <f>$J$20</f>
        <v>0</v>
      </c>
      <c r="L189" s="31">
        <f>$J$22</f>
        <v>0</v>
      </c>
      <c r="M189" s="31">
        <f>$J$24</f>
        <v>0</v>
      </c>
      <c r="N189" s="31">
        <f>$J$26</f>
        <v>0</v>
      </c>
      <c r="O189" s="31">
        <f>$J$28</f>
        <v>0</v>
      </c>
      <c r="P189" s="31">
        <f>$J$30</f>
        <v>0</v>
      </c>
      <c r="Q189" s="31">
        <f>$J$32</f>
        <v>0</v>
      </c>
      <c r="R189" s="31">
        <f>$J$34</f>
        <v>0</v>
      </c>
      <c r="S189" s="31">
        <f>$J$36</f>
        <v>0</v>
      </c>
      <c r="T189" s="32">
        <f>$J$38</f>
        <v>0</v>
      </c>
      <c r="U189" s="32">
        <f>$J$40</f>
        <v>0</v>
      </c>
      <c r="V189" s="32">
        <f>$J$42</f>
        <v>0</v>
      </c>
      <c r="W189" s="32">
        <f>$J$44</f>
        <v>0</v>
      </c>
      <c r="X189" s="32">
        <f>$J$46</f>
        <v>0</v>
      </c>
      <c r="Y189" s="32">
        <f>$J$48</f>
        <v>0</v>
      </c>
      <c r="Z189" s="32">
        <f>$J$50</f>
        <v>0</v>
      </c>
      <c r="AA189" s="32">
        <f>$J$52</f>
        <v>0</v>
      </c>
      <c r="AB189" s="32">
        <f>$J$54</f>
        <v>0</v>
      </c>
      <c r="AC189" s="32">
        <f>$J$56</f>
        <v>0</v>
      </c>
      <c r="AD189" s="32">
        <f>$J$58</f>
        <v>0</v>
      </c>
      <c r="AE189" s="32">
        <f>$J$60</f>
        <v>0</v>
      </c>
      <c r="AF189" s="32">
        <f>$J$62</f>
        <v>0</v>
      </c>
      <c r="AG189" s="32">
        <f>$J$64</f>
        <v>0</v>
      </c>
      <c r="AH189" s="32">
        <f>$J$66</f>
        <v>0</v>
      </c>
      <c r="AI189" s="32">
        <f>$J$68</f>
        <v>0</v>
      </c>
      <c r="AJ189" s="32">
        <f>$J$70</f>
        <v>0</v>
      </c>
      <c r="AK189" s="32">
        <f>$J$72</f>
        <v>0</v>
      </c>
      <c r="AL189" s="32">
        <f>$J$74</f>
        <v>0</v>
      </c>
      <c r="AM189" s="32">
        <f>$J$76</f>
        <v>0</v>
      </c>
      <c r="AN189" s="32">
        <f>$J$78</f>
        <v>0</v>
      </c>
      <c r="AO189" s="32">
        <f>$J$80</f>
        <v>0</v>
      </c>
      <c r="AP189" s="32">
        <f>$J$82</f>
        <v>0</v>
      </c>
      <c r="AQ189" s="32">
        <f>$J$84</f>
        <v>0</v>
      </c>
      <c r="AR189" s="32">
        <f>$J$86</f>
        <v>0</v>
      </c>
      <c r="AS189" s="32">
        <f>$J$88</f>
        <v>0</v>
      </c>
      <c r="AT189" s="32">
        <f>$J$90</f>
        <v>0</v>
      </c>
      <c r="AU189" s="32">
        <f>$J$92</f>
        <v>0</v>
      </c>
      <c r="AV189" s="32">
        <f>$J$94</f>
        <v>0</v>
      </c>
      <c r="AW189" s="32">
        <f>$J$96</f>
        <v>0</v>
      </c>
      <c r="AX189" s="32">
        <f>$J$98</f>
        <v>0</v>
      </c>
      <c r="AY189" s="32">
        <f>$J$100</f>
        <v>0</v>
      </c>
      <c r="AZ189" s="32">
        <f>$J$102</f>
        <v>0</v>
      </c>
      <c r="BA189" s="32">
        <f>$J$104</f>
        <v>0</v>
      </c>
      <c r="BB189" s="32">
        <f>$J$106</f>
        <v>0</v>
      </c>
      <c r="BC189" s="32">
        <f>$J$108</f>
        <v>0</v>
      </c>
      <c r="BD189" s="32">
        <f>$J$110</f>
        <v>0</v>
      </c>
      <c r="BE189" s="32">
        <f>$J$112</f>
        <v>0</v>
      </c>
      <c r="BF189" s="32">
        <f>$J$114</f>
        <v>0</v>
      </c>
      <c r="BG189" s="32">
        <f>$J$116</f>
        <v>0</v>
      </c>
      <c r="BH189" s="32">
        <f>$J$118</f>
        <v>0</v>
      </c>
      <c r="BI189" s="32">
        <f>$J$120</f>
        <v>0</v>
      </c>
      <c r="BJ189" s="32">
        <f>$J$122</f>
        <v>0</v>
      </c>
      <c r="BK189" s="32">
        <f>$J$124</f>
        <v>0</v>
      </c>
      <c r="BL189" s="32">
        <f>$J$126</f>
        <v>0</v>
      </c>
      <c r="BM189" s="32">
        <f>$J$128</f>
        <v>0</v>
      </c>
      <c r="BN189" s="32">
        <f>$J$130</f>
        <v>0</v>
      </c>
      <c r="BO189" s="32">
        <f>$J$132</f>
        <v>0</v>
      </c>
      <c r="BP189" s="32">
        <f>$J$134</f>
        <v>0</v>
      </c>
      <c r="BQ189" s="32">
        <f>$J$136</f>
        <v>0</v>
      </c>
      <c r="BR189" s="32">
        <f>$J$138</f>
        <v>0</v>
      </c>
      <c r="BS189" s="32">
        <f>$J$140</f>
        <v>0</v>
      </c>
      <c r="BT189" s="32">
        <f>$J$142</f>
        <v>0</v>
      </c>
      <c r="BU189" s="32">
        <f>$J$144</f>
        <v>0</v>
      </c>
      <c r="BV189" s="32">
        <f>$J$146</f>
        <v>0</v>
      </c>
      <c r="BW189" s="32">
        <f>$J$148</f>
        <v>0</v>
      </c>
      <c r="BX189" s="32">
        <f>$J$150</f>
        <v>0</v>
      </c>
      <c r="BY189" s="32">
        <f>$J$152</f>
        <v>0</v>
      </c>
      <c r="BZ189" s="32">
        <f>$J$154</f>
        <v>0</v>
      </c>
      <c r="CA189" s="32">
        <f>$J$156</f>
        <v>0</v>
      </c>
      <c r="CB189" s="32">
        <f>$J$158</f>
        <v>0</v>
      </c>
      <c r="CC189" s="32">
        <f>$J$160</f>
        <v>0</v>
      </c>
      <c r="CD189" s="32">
        <f>$J$162</f>
        <v>0</v>
      </c>
      <c r="CE189" s="32">
        <f>$J$164</f>
        <v>0</v>
      </c>
      <c r="CF189" s="32">
        <f>$J$166</f>
        <v>0</v>
      </c>
      <c r="CG189" s="33">
        <f>$J$168</f>
        <v>0</v>
      </c>
      <c r="CH189" s="34">
        <f t="shared" si="7"/>
        <v>0</v>
      </c>
      <c r="CI189" s="28"/>
      <c r="CJ189" s="16"/>
      <c r="CK189" s="16"/>
    </row>
    <row r="190" spans="1:89" x14ac:dyDescent="0.25">
      <c r="A190" s="9" t="s">
        <v>176</v>
      </c>
      <c r="B190" s="9" t="s">
        <v>20</v>
      </c>
      <c r="C190" s="19">
        <f>$K$5</f>
        <v>0</v>
      </c>
      <c r="D190" s="19" t="str">
        <f>$K$7</f>
        <v>-</v>
      </c>
      <c r="E190" s="19">
        <f>$K$9</f>
        <v>0</v>
      </c>
      <c r="F190" s="19">
        <f>$K$11</f>
        <v>0</v>
      </c>
      <c r="G190" s="19">
        <f>$K$13</f>
        <v>0</v>
      </c>
      <c r="H190" s="19">
        <f>$K$15</f>
        <v>0</v>
      </c>
      <c r="I190" s="19">
        <f>$K$17</f>
        <v>0</v>
      </c>
      <c r="J190" s="19">
        <f>$K$19</f>
        <v>0</v>
      </c>
      <c r="K190" s="19">
        <f>$K$21</f>
        <v>1</v>
      </c>
      <c r="L190" s="19">
        <f>$K$23</f>
        <v>0</v>
      </c>
      <c r="M190" s="19">
        <f>$K$25</f>
        <v>1</v>
      </c>
      <c r="N190" s="19">
        <f>$K$27</f>
        <v>0</v>
      </c>
      <c r="O190" s="19">
        <f>$K$29</f>
        <v>0</v>
      </c>
      <c r="P190" s="19">
        <f>$K$31</f>
        <v>0</v>
      </c>
      <c r="Q190" s="19">
        <f>$K$33</f>
        <v>0</v>
      </c>
      <c r="R190" s="19">
        <f>$K$35</f>
        <v>1</v>
      </c>
      <c r="S190" s="19">
        <f>$K$37</f>
        <v>0</v>
      </c>
      <c r="T190" s="19">
        <f>$K$39</f>
        <v>0</v>
      </c>
      <c r="U190" s="29">
        <f>$K$41</f>
        <v>0</v>
      </c>
      <c r="V190" s="29">
        <f>$K$43</f>
        <v>0</v>
      </c>
      <c r="W190" s="29">
        <f>$K$45</f>
        <v>0</v>
      </c>
      <c r="X190" s="29">
        <f>$K$47</f>
        <v>0</v>
      </c>
      <c r="Y190" s="29">
        <f>$K$49</f>
        <v>0</v>
      </c>
      <c r="Z190" s="29">
        <f>$K$51</f>
        <v>0</v>
      </c>
      <c r="AA190" s="29">
        <f>$K$53</f>
        <v>0</v>
      </c>
      <c r="AB190" s="29">
        <f>$K$55</f>
        <v>0</v>
      </c>
      <c r="AC190" s="29">
        <f>$K$57</f>
        <v>0</v>
      </c>
      <c r="AD190" s="29">
        <f>$K$59</f>
        <v>0</v>
      </c>
      <c r="AE190" s="29">
        <f>$K$61</f>
        <v>0</v>
      </c>
      <c r="AF190" s="29">
        <f>$K$63</f>
        <v>0</v>
      </c>
      <c r="AG190" s="29">
        <f>$K$65</f>
        <v>0</v>
      </c>
      <c r="AH190" s="29">
        <f>$K$67</f>
        <v>0</v>
      </c>
      <c r="AI190" s="29">
        <f>$K$69</f>
        <v>0</v>
      </c>
      <c r="AJ190" s="29">
        <f>$K$71</f>
        <v>0</v>
      </c>
      <c r="AK190" s="29">
        <f>$K$73</f>
        <v>0</v>
      </c>
      <c r="AL190" s="29">
        <f>$K$75</f>
        <v>0</v>
      </c>
      <c r="AM190" s="29">
        <f>$K$77</f>
        <v>0</v>
      </c>
      <c r="AN190" s="29">
        <f>$K$79</f>
        <v>0</v>
      </c>
      <c r="AO190" s="29">
        <f>$K$81</f>
        <v>0</v>
      </c>
      <c r="AP190" s="29">
        <f>$K$83</f>
        <v>0</v>
      </c>
      <c r="AQ190" s="29">
        <f>$K$85</f>
        <v>0</v>
      </c>
      <c r="AR190" s="29">
        <f>$K$87</f>
        <v>0</v>
      </c>
      <c r="AS190" s="29">
        <f>$K$89</f>
        <v>0</v>
      </c>
      <c r="AT190" s="29">
        <f>$K$91</f>
        <v>0</v>
      </c>
      <c r="AU190" s="29">
        <f>$K$93</f>
        <v>0</v>
      </c>
      <c r="AV190" s="29">
        <f>$K$95</f>
        <v>0</v>
      </c>
      <c r="AW190" s="29">
        <f>$K$97</f>
        <v>0</v>
      </c>
      <c r="AX190" s="29">
        <f>$K$99</f>
        <v>0</v>
      </c>
      <c r="AY190" s="29">
        <f>$K$101</f>
        <v>0</v>
      </c>
      <c r="AZ190" s="29">
        <f>$K$103</f>
        <v>0</v>
      </c>
      <c r="BA190" s="29">
        <f>$K$105</f>
        <v>0</v>
      </c>
      <c r="BB190" s="29">
        <f>$K$107</f>
        <v>0</v>
      </c>
      <c r="BC190" s="29">
        <f>$K$109</f>
        <v>0</v>
      </c>
      <c r="BD190" s="29">
        <f>$K$111</f>
        <v>0</v>
      </c>
      <c r="BE190" s="29">
        <f>$K$113</f>
        <v>1</v>
      </c>
      <c r="BF190" s="29">
        <f>$K$115</f>
        <v>0</v>
      </c>
      <c r="BG190" s="29">
        <f>$K$117</f>
        <v>0</v>
      </c>
      <c r="BH190" s="29">
        <f>$K$119</f>
        <v>0</v>
      </c>
      <c r="BI190" s="29">
        <f>$K$121</f>
        <v>0</v>
      </c>
      <c r="BJ190" s="29">
        <f>$K$123</f>
        <v>0</v>
      </c>
      <c r="BK190" s="29">
        <f>$K$125</f>
        <v>0</v>
      </c>
      <c r="BL190" s="29">
        <f>$K$127</f>
        <v>0</v>
      </c>
      <c r="BM190" s="29">
        <f>$K$129</f>
        <v>0</v>
      </c>
      <c r="BN190" s="29">
        <f>$K$131</f>
        <v>0</v>
      </c>
      <c r="BO190" s="29">
        <f>$K$133</f>
        <v>0</v>
      </c>
      <c r="BP190" s="29">
        <f>$K$135</f>
        <v>0</v>
      </c>
      <c r="BQ190" s="29">
        <f>$K$137</f>
        <v>0</v>
      </c>
      <c r="BR190" s="29">
        <f>$K$139</f>
        <v>0</v>
      </c>
      <c r="BS190" s="29">
        <f>$K$141</f>
        <v>0</v>
      </c>
      <c r="BT190" s="29">
        <f>$K$143</f>
        <v>0</v>
      </c>
      <c r="BU190" s="29">
        <f>$K$145</f>
        <v>0</v>
      </c>
      <c r="BV190" s="29">
        <f>$K$147</f>
        <v>0</v>
      </c>
      <c r="BW190" s="29">
        <f>$K$149</f>
        <v>0</v>
      </c>
      <c r="BX190" s="29">
        <f>$K$151</f>
        <v>0</v>
      </c>
      <c r="BY190" s="29">
        <f>$K$153</f>
        <v>0</v>
      </c>
      <c r="BZ190" s="29">
        <f>$K$155</f>
        <v>0</v>
      </c>
      <c r="CA190" s="29">
        <f>$K$157</f>
        <v>0</v>
      </c>
      <c r="CB190" s="29">
        <f>$K$159</f>
        <v>0</v>
      </c>
      <c r="CC190" s="29">
        <f>$K$161</f>
        <v>2</v>
      </c>
      <c r="CD190" s="29">
        <f>$K$163</f>
        <v>0</v>
      </c>
      <c r="CE190" s="29">
        <f>$K$165</f>
        <v>0</v>
      </c>
      <c r="CF190" s="29">
        <f>$K$167</f>
        <v>0</v>
      </c>
      <c r="CG190" s="11">
        <f>$K$169</f>
        <v>0</v>
      </c>
      <c r="CH190" s="30">
        <f t="shared" si="7"/>
        <v>6</v>
      </c>
      <c r="CI190" s="28"/>
      <c r="CJ190" s="16"/>
      <c r="CK190" s="16"/>
    </row>
    <row r="191" spans="1:89" x14ac:dyDescent="0.25">
      <c r="A191" s="31"/>
      <c r="B191" s="31" t="s">
        <v>21</v>
      </c>
      <c r="C191" s="31">
        <f>$K$4</f>
        <v>0</v>
      </c>
      <c r="D191" s="31" t="str">
        <f>$K$6</f>
        <v>-</v>
      </c>
      <c r="E191" s="31">
        <f>$K$8</f>
        <v>0</v>
      </c>
      <c r="F191" s="31">
        <f>$K$10</f>
        <v>0</v>
      </c>
      <c r="G191" s="31">
        <f>$K$12</f>
        <v>0</v>
      </c>
      <c r="H191" s="31">
        <f>$K$14</f>
        <v>0</v>
      </c>
      <c r="I191" s="31">
        <f>$K$16</f>
        <v>0</v>
      </c>
      <c r="J191" s="31">
        <f>$K$18</f>
        <v>0</v>
      </c>
      <c r="K191" s="31">
        <f>$K$20</f>
        <v>0</v>
      </c>
      <c r="L191" s="31">
        <f>$K$22</f>
        <v>0</v>
      </c>
      <c r="M191" s="31">
        <f>$K$24</f>
        <v>0</v>
      </c>
      <c r="N191" s="31">
        <f>$K$26</f>
        <v>0</v>
      </c>
      <c r="O191" s="31">
        <f>$K$28</f>
        <v>0</v>
      </c>
      <c r="P191" s="31">
        <f>$K$30</f>
        <v>0</v>
      </c>
      <c r="Q191" s="31">
        <f>$K$32</f>
        <v>0</v>
      </c>
      <c r="R191" s="31">
        <f>$K$34</f>
        <v>0</v>
      </c>
      <c r="S191" s="31">
        <f>$K$36</f>
        <v>0</v>
      </c>
      <c r="T191" s="32">
        <f>$K$38</f>
        <v>0</v>
      </c>
      <c r="U191" s="32">
        <f>$K$40</f>
        <v>0</v>
      </c>
      <c r="V191" s="32">
        <f>$K$42</f>
        <v>0</v>
      </c>
      <c r="W191" s="32">
        <f>$K$44</f>
        <v>0</v>
      </c>
      <c r="X191" s="32">
        <f>$K$46</f>
        <v>0</v>
      </c>
      <c r="Y191" s="32">
        <f>$K$48</f>
        <v>0</v>
      </c>
      <c r="Z191" s="32">
        <f>$K$50</f>
        <v>0</v>
      </c>
      <c r="AA191" s="32">
        <f>$K$52</f>
        <v>0</v>
      </c>
      <c r="AB191" s="32">
        <f>$K$54</f>
        <v>0</v>
      </c>
      <c r="AC191" s="32">
        <f>$K$56</f>
        <v>0</v>
      </c>
      <c r="AD191" s="32">
        <f>$K$58</f>
        <v>0</v>
      </c>
      <c r="AE191" s="32">
        <f>$K$60</f>
        <v>0</v>
      </c>
      <c r="AF191" s="32">
        <f>$K$62</f>
        <v>0</v>
      </c>
      <c r="AG191" s="32">
        <f>$K$64</f>
        <v>0</v>
      </c>
      <c r="AH191" s="32">
        <f>$K$66</f>
        <v>0</v>
      </c>
      <c r="AI191" s="32">
        <f>$K$68</f>
        <v>0</v>
      </c>
      <c r="AJ191" s="32">
        <f>$K$70</f>
        <v>0</v>
      </c>
      <c r="AK191" s="32">
        <f>$K$72</f>
        <v>0</v>
      </c>
      <c r="AL191" s="32">
        <f>$K$74</f>
        <v>0</v>
      </c>
      <c r="AM191" s="32">
        <f>$K$76</f>
        <v>0</v>
      </c>
      <c r="AN191" s="32">
        <f>$K$78</f>
        <v>0</v>
      </c>
      <c r="AO191" s="32">
        <f>$K$80</f>
        <v>0</v>
      </c>
      <c r="AP191" s="32">
        <f>$K$82</f>
        <v>0</v>
      </c>
      <c r="AQ191" s="32">
        <f>$K$84</f>
        <v>0</v>
      </c>
      <c r="AR191" s="32">
        <f>$K$86</f>
        <v>0</v>
      </c>
      <c r="AS191" s="32">
        <f>$K$88</f>
        <v>0</v>
      </c>
      <c r="AT191" s="32">
        <f>$K$90</f>
        <v>0</v>
      </c>
      <c r="AU191" s="32">
        <f>$K$92</f>
        <v>0</v>
      </c>
      <c r="AV191" s="32">
        <f>$K$94</f>
        <v>0</v>
      </c>
      <c r="AW191" s="32">
        <f>$K$96</f>
        <v>0</v>
      </c>
      <c r="AX191" s="32">
        <f>$K$98</f>
        <v>0</v>
      </c>
      <c r="AY191" s="32">
        <f>$K$100</f>
        <v>0</v>
      </c>
      <c r="AZ191" s="32">
        <f>$K$102</f>
        <v>0</v>
      </c>
      <c r="BA191" s="32">
        <f>$K$104</f>
        <v>0</v>
      </c>
      <c r="BB191" s="32">
        <f>$K$106</f>
        <v>0</v>
      </c>
      <c r="BC191" s="32">
        <f>$K$108</f>
        <v>0</v>
      </c>
      <c r="BD191" s="32">
        <f>$K$110</f>
        <v>0</v>
      </c>
      <c r="BE191" s="32">
        <f>$K$112</f>
        <v>1</v>
      </c>
      <c r="BF191" s="32">
        <f>$K$114</f>
        <v>0</v>
      </c>
      <c r="BG191" s="32">
        <f>$K$116</f>
        <v>0</v>
      </c>
      <c r="BH191" s="32">
        <f>$K$118</f>
        <v>0</v>
      </c>
      <c r="BI191" s="32">
        <f>$K$120</f>
        <v>0</v>
      </c>
      <c r="BJ191" s="32">
        <f>$K$122</f>
        <v>1</v>
      </c>
      <c r="BK191" s="32">
        <f>$K$124</f>
        <v>0</v>
      </c>
      <c r="BL191" s="32">
        <f>$K$126</f>
        <v>0</v>
      </c>
      <c r="BM191" s="32">
        <f>$K$128</f>
        <v>0</v>
      </c>
      <c r="BN191" s="32">
        <f>$K$130</f>
        <v>0</v>
      </c>
      <c r="BO191" s="32">
        <f>$K$132</f>
        <v>0</v>
      </c>
      <c r="BP191" s="32">
        <f>$K$134</f>
        <v>0</v>
      </c>
      <c r="BQ191" s="32">
        <f>$K$136</f>
        <v>0</v>
      </c>
      <c r="BR191" s="32">
        <f>$K$138</f>
        <v>0</v>
      </c>
      <c r="BS191" s="32">
        <f>$K$140</f>
        <v>0</v>
      </c>
      <c r="BT191" s="32">
        <f>$K$142</f>
        <v>5</v>
      </c>
      <c r="BU191" s="32">
        <f>$K$144</f>
        <v>0</v>
      </c>
      <c r="BV191" s="32">
        <f>$K$146</f>
        <v>0</v>
      </c>
      <c r="BW191" s="32">
        <f>$K$148</f>
        <v>0</v>
      </c>
      <c r="BX191" s="32">
        <f>$K$150</f>
        <v>0</v>
      </c>
      <c r="BY191" s="32">
        <f>$K$152</f>
        <v>0</v>
      </c>
      <c r="BZ191" s="32">
        <f>$K$154</f>
        <v>0</v>
      </c>
      <c r="CA191" s="32">
        <f>$K$156</f>
        <v>0</v>
      </c>
      <c r="CB191" s="32">
        <f>$K$158</f>
        <v>0</v>
      </c>
      <c r="CC191" s="32">
        <f>$K$160</f>
        <v>0</v>
      </c>
      <c r="CD191" s="32">
        <f>$K$162</f>
        <v>0</v>
      </c>
      <c r="CE191" s="32">
        <f>$K$164</f>
        <v>0</v>
      </c>
      <c r="CF191" s="32">
        <f>$K$166</f>
        <v>0</v>
      </c>
      <c r="CG191" s="33">
        <f>$K$168</f>
        <v>0</v>
      </c>
      <c r="CH191" s="34">
        <f t="shared" si="7"/>
        <v>7</v>
      </c>
      <c r="CI191" s="28"/>
      <c r="CJ191" s="16"/>
      <c r="CK191" s="16"/>
    </row>
    <row r="192" spans="1:89" x14ac:dyDescent="0.25">
      <c r="A192" s="9" t="s">
        <v>5</v>
      </c>
      <c r="B192" s="9" t="s">
        <v>20</v>
      </c>
      <c r="C192" s="19">
        <f>$L$5</f>
        <v>0</v>
      </c>
      <c r="D192" s="19" t="str">
        <f>$L$7</f>
        <v>-</v>
      </c>
      <c r="E192" s="19">
        <f>$L$9</f>
        <v>0</v>
      </c>
      <c r="F192" s="19">
        <f>$L$11</f>
        <v>0</v>
      </c>
      <c r="G192" s="19">
        <f>$L$13</f>
        <v>0</v>
      </c>
      <c r="H192" s="19">
        <f>$L$15</f>
        <v>0</v>
      </c>
      <c r="I192" s="19">
        <f>$L$17</f>
        <v>0</v>
      </c>
      <c r="J192" s="19">
        <f>$L$19</f>
        <v>0</v>
      </c>
      <c r="K192" s="19">
        <f>$L$21</f>
        <v>0</v>
      </c>
      <c r="L192" s="19">
        <f>$L$23</f>
        <v>0</v>
      </c>
      <c r="M192" s="19">
        <f>$L$25</f>
        <v>0</v>
      </c>
      <c r="N192" s="19">
        <f>$L$27</f>
        <v>0</v>
      </c>
      <c r="O192" s="19">
        <f>$L$29</f>
        <v>0</v>
      </c>
      <c r="P192" s="19">
        <f>$L$31</f>
        <v>0</v>
      </c>
      <c r="Q192" s="19">
        <f>$L$33</f>
        <v>0</v>
      </c>
      <c r="R192" s="19">
        <f>$L$35</f>
        <v>0</v>
      </c>
      <c r="S192" s="19">
        <f>$L$37</f>
        <v>0</v>
      </c>
      <c r="T192" s="19">
        <f>$L$39</f>
        <v>0</v>
      </c>
      <c r="U192" s="29">
        <f>$L$41</f>
        <v>0</v>
      </c>
      <c r="V192" s="29">
        <f>$L$43</f>
        <v>0</v>
      </c>
      <c r="W192" s="29">
        <f>$L$45</f>
        <v>0</v>
      </c>
      <c r="X192" s="29">
        <f>$L$47</f>
        <v>0</v>
      </c>
      <c r="Y192" s="29">
        <f>$L$49</f>
        <v>0</v>
      </c>
      <c r="Z192" s="29">
        <f>$L$51</f>
        <v>0</v>
      </c>
      <c r="AA192" s="29">
        <f>$L$53</f>
        <v>0</v>
      </c>
      <c r="AB192" s="29">
        <f>$L$55</f>
        <v>0</v>
      </c>
      <c r="AC192" s="29">
        <f>$L$57</f>
        <v>0</v>
      </c>
      <c r="AD192" s="29">
        <f>$L$59</f>
        <v>0</v>
      </c>
      <c r="AE192" s="29">
        <f>$L$61</f>
        <v>0</v>
      </c>
      <c r="AF192" s="29">
        <f>$L$63</f>
        <v>0</v>
      </c>
      <c r="AG192" s="29">
        <f>$L$65</f>
        <v>0</v>
      </c>
      <c r="AH192" s="29">
        <f>$L$67</f>
        <v>0</v>
      </c>
      <c r="AI192" s="29">
        <f>$L$69</f>
        <v>0</v>
      </c>
      <c r="AJ192" s="29">
        <f>$L$71</f>
        <v>0</v>
      </c>
      <c r="AK192" s="29">
        <f>$L$73</f>
        <v>0</v>
      </c>
      <c r="AL192" s="29">
        <f>$L$75</f>
        <v>0</v>
      </c>
      <c r="AM192" s="29">
        <f>$L$77</f>
        <v>0</v>
      </c>
      <c r="AN192" s="29">
        <f>$L$79</f>
        <v>0</v>
      </c>
      <c r="AO192" s="29">
        <f>$L$81</f>
        <v>0</v>
      </c>
      <c r="AP192" s="29">
        <f>$L$83</f>
        <v>0</v>
      </c>
      <c r="AQ192" s="29">
        <f>$L$85</f>
        <v>0</v>
      </c>
      <c r="AR192" s="29">
        <f>$L$87</f>
        <v>0</v>
      </c>
      <c r="AS192" s="29">
        <f>$L$89</f>
        <v>0</v>
      </c>
      <c r="AT192" s="29">
        <f>$L$91</f>
        <v>0</v>
      </c>
      <c r="AU192" s="29">
        <f>$L$93</f>
        <v>0</v>
      </c>
      <c r="AV192" s="29">
        <f>$L$95</f>
        <v>0</v>
      </c>
      <c r="AW192" s="29">
        <f>$L$97</f>
        <v>0</v>
      </c>
      <c r="AX192" s="29">
        <f>$L$99</f>
        <v>0</v>
      </c>
      <c r="AY192" s="29">
        <f>$L$101</f>
        <v>0</v>
      </c>
      <c r="AZ192" s="29">
        <f>$L$103</f>
        <v>0</v>
      </c>
      <c r="BA192" s="29">
        <f>$L$105</f>
        <v>0</v>
      </c>
      <c r="BB192" s="29">
        <f>$L$107</f>
        <v>0</v>
      </c>
      <c r="BC192" s="29">
        <f>$L$109</f>
        <v>0</v>
      </c>
      <c r="BD192" s="29">
        <f>$L$111</f>
        <v>0</v>
      </c>
      <c r="BE192" s="29">
        <f>$L$113</f>
        <v>0</v>
      </c>
      <c r="BF192" s="29">
        <f>$L$115</f>
        <v>0</v>
      </c>
      <c r="BG192" s="29">
        <f>$L$117</f>
        <v>0</v>
      </c>
      <c r="BH192" s="29">
        <f>$L$119</f>
        <v>0</v>
      </c>
      <c r="BI192" s="29">
        <f>$L$121</f>
        <v>0</v>
      </c>
      <c r="BJ192" s="29">
        <f>$L$123</f>
        <v>1</v>
      </c>
      <c r="BK192" s="29">
        <f>$L$125</f>
        <v>0</v>
      </c>
      <c r="BL192" s="29">
        <f>$L$127</f>
        <v>0</v>
      </c>
      <c r="BM192" s="29">
        <f>$L$129</f>
        <v>0</v>
      </c>
      <c r="BN192" s="29">
        <f>$L$131</f>
        <v>0</v>
      </c>
      <c r="BO192" s="29">
        <f>$L$133</f>
        <v>0</v>
      </c>
      <c r="BP192" s="29">
        <f>$L$135</f>
        <v>0</v>
      </c>
      <c r="BQ192" s="29">
        <f>$L$137</f>
        <v>0</v>
      </c>
      <c r="BR192" s="29">
        <f>$L$139</f>
        <v>0</v>
      </c>
      <c r="BS192" s="29">
        <f>$L$141</f>
        <v>0</v>
      </c>
      <c r="BT192" s="29">
        <f>$L$143</f>
        <v>0</v>
      </c>
      <c r="BU192" s="29">
        <f>$L$145</f>
        <v>0</v>
      </c>
      <c r="BV192" s="29">
        <f>$L$147</f>
        <v>0</v>
      </c>
      <c r="BW192" s="29">
        <f>$L$149</f>
        <v>0</v>
      </c>
      <c r="BX192" s="29">
        <f>$L$151</f>
        <v>0</v>
      </c>
      <c r="BY192" s="29">
        <f>$L$153</f>
        <v>0</v>
      </c>
      <c r="BZ192" s="29">
        <f>$L$155</f>
        <v>0</v>
      </c>
      <c r="CA192" s="29">
        <f>$L$157</f>
        <v>0</v>
      </c>
      <c r="CB192" s="29">
        <f>$L$159</f>
        <v>3</v>
      </c>
      <c r="CC192" s="29">
        <f>$L$161</f>
        <v>1</v>
      </c>
      <c r="CD192" s="29">
        <f>$L$163</f>
        <v>0</v>
      </c>
      <c r="CE192" s="29">
        <f>$L$165</f>
        <v>0</v>
      </c>
      <c r="CF192" s="29">
        <f>$L$167</f>
        <v>0</v>
      </c>
      <c r="CG192" s="11">
        <f>$L$169</f>
        <v>0</v>
      </c>
      <c r="CH192" s="30">
        <f t="shared" si="7"/>
        <v>5</v>
      </c>
      <c r="CI192" s="28"/>
      <c r="CJ192" s="16"/>
      <c r="CK192" s="16"/>
    </row>
    <row r="193" spans="1:89" x14ac:dyDescent="0.25">
      <c r="A193" s="31"/>
      <c r="B193" s="31" t="s">
        <v>21</v>
      </c>
      <c r="C193" s="31">
        <f>$L$4</f>
        <v>0</v>
      </c>
      <c r="D193" s="31" t="str">
        <f>$L$6</f>
        <v>-</v>
      </c>
      <c r="E193" s="31">
        <f>$L$8</f>
        <v>0</v>
      </c>
      <c r="F193" s="31">
        <f>$L$10</f>
        <v>0</v>
      </c>
      <c r="G193" s="31">
        <f>$L$12</f>
        <v>0</v>
      </c>
      <c r="H193" s="31">
        <f>$L$14</f>
        <v>0</v>
      </c>
      <c r="I193" s="31">
        <f>$L$16</f>
        <v>0</v>
      </c>
      <c r="J193" s="31">
        <f>$L$18</f>
        <v>0</v>
      </c>
      <c r="K193" s="31">
        <f>$L$20</f>
        <v>0</v>
      </c>
      <c r="L193" s="31">
        <f>$L$22</f>
        <v>0</v>
      </c>
      <c r="M193" s="31">
        <f>$L$24</f>
        <v>0</v>
      </c>
      <c r="N193" s="31">
        <f>$L$26</f>
        <v>0</v>
      </c>
      <c r="O193" s="31">
        <f>$L$28</f>
        <v>0</v>
      </c>
      <c r="P193" s="31">
        <f>$L$30</f>
        <v>0</v>
      </c>
      <c r="Q193" s="31">
        <f>$L$32</f>
        <v>0</v>
      </c>
      <c r="R193" s="31">
        <f>$L$34</f>
        <v>0</v>
      </c>
      <c r="S193" s="31">
        <f>$L$36</f>
        <v>0</v>
      </c>
      <c r="T193" s="32">
        <f>$L$38</f>
        <v>0</v>
      </c>
      <c r="U193" s="32">
        <f>$L$40</f>
        <v>0</v>
      </c>
      <c r="V193" s="32">
        <f>$L$42</f>
        <v>0</v>
      </c>
      <c r="W193" s="32">
        <f>$L$44</f>
        <v>0</v>
      </c>
      <c r="X193" s="32">
        <f>$L$46</f>
        <v>0</v>
      </c>
      <c r="Y193" s="32">
        <f>$L$48</f>
        <v>0</v>
      </c>
      <c r="Z193" s="32">
        <f>$L$50</f>
        <v>0</v>
      </c>
      <c r="AA193" s="32">
        <f>$L$52</f>
        <v>0</v>
      </c>
      <c r="AB193" s="32">
        <f>$L$54</f>
        <v>0</v>
      </c>
      <c r="AC193" s="32">
        <f>$L$56</f>
        <v>0</v>
      </c>
      <c r="AD193" s="32">
        <f>$L$58</f>
        <v>0</v>
      </c>
      <c r="AE193" s="32">
        <f>$L$60</f>
        <v>0</v>
      </c>
      <c r="AF193" s="32">
        <f>$L$62</f>
        <v>0</v>
      </c>
      <c r="AG193" s="32">
        <f>$L$64</f>
        <v>0</v>
      </c>
      <c r="AH193" s="32">
        <f>$L$66</f>
        <v>0</v>
      </c>
      <c r="AI193" s="32">
        <f>$L$68</f>
        <v>0</v>
      </c>
      <c r="AJ193" s="32">
        <f>$L$70</f>
        <v>0</v>
      </c>
      <c r="AK193" s="32">
        <f>$L$72</f>
        <v>0</v>
      </c>
      <c r="AL193" s="32">
        <f>$L$74</f>
        <v>0</v>
      </c>
      <c r="AM193" s="32">
        <f>$L$76</f>
        <v>0</v>
      </c>
      <c r="AN193" s="32">
        <f>$L$78</f>
        <v>0</v>
      </c>
      <c r="AO193" s="32">
        <f>$L$80</f>
        <v>0</v>
      </c>
      <c r="AP193" s="32">
        <f>$L$82</f>
        <v>0</v>
      </c>
      <c r="AQ193" s="32">
        <f>$L$84</f>
        <v>0</v>
      </c>
      <c r="AR193" s="32">
        <f>$L$86</f>
        <v>0</v>
      </c>
      <c r="AS193" s="32">
        <f>$L$88</f>
        <v>0</v>
      </c>
      <c r="AT193" s="32">
        <f>$L$90</f>
        <v>0</v>
      </c>
      <c r="AU193" s="32">
        <f>$L$92</f>
        <v>0</v>
      </c>
      <c r="AV193" s="32">
        <f>$L$94</f>
        <v>0</v>
      </c>
      <c r="AW193" s="32">
        <f>$L$96</f>
        <v>0</v>
      </c>
      <c r="AX193" s="32">
        <f>$L$98</f>
        <v>0</v>
      </c>
      <c r="AY193" s="32">
        <f>$L$100</f>
        <v>0</v>
      </c>
      <c r="AZ193" s="32">
        <f>$L$102</f>
        <v>0</v>
      </c>
      <c r="BA193" s="32">
        <f>$L$104</f>
        <v>0</v>
      </c>
      <c r="BB193" s="32">
        <f>$L$106</f>
        <v>0</v>
      </c>
      <c r="BC193" s="32">
        <f>$L$108</f>
        <v>0</v>
      </c>
      <c r="BD193" s="32">
        <f>$L$110</f>
        <v>0</v>
      </c>
      <c r="BE193" s="32">
        <f>$L$112</f>
        <v>0</v>
      </c>
      <c r="BF193" s="32">
        <f>$L$114</f>
        <v>0</v>
      </c>
      <c r="BG193" s="32">
        <f>$L$116</f>
        <v>0</v>
      </c>
      <c r="BH193" s="32">
        <f>$L$118</f>
        <v>0</v>
      </c>
      <c r="BI193" s="32">
        <f>$L$120</f>
        <v>0</v>
      </c>
      <c r="BJ193" s="32">
        <f>$L$122</f>
        <v>0</v>
      </c>
      <c r="BK193" s="32">
        <f>$L$124</f>
        <v>0</v>
      </c>
      <c r="BL193" s="32">
        <f>$L$126</f>
        <v>0</v>
      </c>
      <c r="BM193" s="32">
        <f>$L$128</f>
        <v>0</v>
      </c>
      <c r="BN193" s="32">
        <f>$L$130</f>
        <v>0</v>
      </c>
      <c r="BO193" s="32">
        <f>$L$132</f>
        <v>0</v>
      </c>
      <c r="BP193" s="32">
        <f>$L$134</f>
        <v>0</v>
      </c>
      <c r="BQ193" s="32">
        <f>$L$136</f>
        <v>0</v>
      </c>
      <c r="BR193" s="32">
        <f>$L$138</f>
        <v>0</v>
      </c>
      <c r="BS193" s="32">
        <f>$L$140</f>
        <v>0</v>
      </c>
      <c r="BT193" s="32">
        <f>$L$142</f>
        <v>0</v>
      </c>
      <c r="BU193" s="32">
        <f>$L$144</f>
        <v>0</v>
      </c>
      <c r="BV193" s="32">
        <f>$L$146</f>
        <v>0</v>
      </c>
      <c r="BW193" s="32">
        <f>$L$148</f>
        <v>0</v>
      </c>
      <c r="BX193" s="32">
        <f>$L$150</f>
        <v>0</v>
      </c>
      <c r="BY193" s="32">
        <f>$L$152</f>
        <v>0</v>
      </c>
      <c r="BZ193" s="32">
        <f>$L$154</f>
        <v>0</v>
      </c>
      <c r="CA193" s="32">
        <f>$L$156</f>
        <v>0</v>
      </c>
      <c r="CB193" s="32">
        <f>$L$158</f>
        <v>0</v>
      </c>
      <c r="CC193" s="32">
        <f>$L$160</f>
        <v>0</v>
      </c>
      <c r="CD193" s="32">
        <f>$L$162</f>
        <v>0</v>
      </c>
      <c r="CE193" s="32">
        <f>$L$164</f>
        <v>0</v>
      </c>
      <c r="CF193" s="32">
        <f>$L$166</f>
        <v>0</v>
      </c>
      <c r="CG193" s="33">
        <f>$L$168</f>
        <v>0</v>
      </c>
      <c r="CH193" s="34">
        <f t="shared" si="7"/>
        <v>0</v>
      </c>
      <c r="CI193" s="28"/>
      <c r="CJ193" s="16"/>
      <c r="CK193" s="16"/>
    </row>
    <row r="194" spans="1:89" x14ac:dyDescent="0.25">
      <c r="A194" s="9" t="s">
        <v>27</v>
      </c>
      <c r="B194" s="9" t="s">
        <v>20</v>
      </c>
      <c r="C194" s="19">
        <f>$M$5</f>
        <v>0</v>
      </c>
      <c r="D194" s="19" t="str">
        <f>$M$7</f>
        <v>-</v>
      </c>
      <c r="E194" s="19">
        <f>$M$9</f>
        <v>0</v>
      </c>
      <c r="F194" s="19">
        <f>$M$11</f>
        <v>0</v>
      </c>
      <c r="G194" s="19">
        <f>$M$13</f>
        <v>0</v>
      </c>
      <c r="H194" s="19">
        <f>$M$15</f>
        <v>0</v>
      </c>
      <c r="I194" s="19">
        <f>$M$17</f>
        <v>0</v>
      </c>
      <c r="J194" s="19">
        <f>$M$19</f>
        <v>0</v>
      </c>
      <c r="K194" s="19">
        <f>$M$21</f>
        <v>0</v>
      </c>
      <c r="L194" s="19">
        <f>$M$23</f>
        <v>0</v>
      </c>
      <c r="M194" s="19">
        <f>$M$25</f>
        <v>0</v>
      </c>
      <c r="N194" s="19">
        <f>$M$27</f>
        <v>0</v>
      </c>
      <c r="O194" s="19">
        <f>$M$29</f>
        <v>0</v>
      </c>
      <c r="P194" s="19">
        <f>$M$31</f>
        <v>0</v>
      </c>
      <c r="Q194" s="19">
        <f>$M$33</f>
        <v>0</v>
      </c>
      <c r="R194" s="19">
        <f>$M$35</f>
        <v>0</v>
      </c>
      <c r="S194" s="19">
        <f>$M$37</f>
        <v>0</v>
      </c>
      <c r="T194" s="19">
        <f>$M$39</f>
        <v>0</v>
      </c>
      <c r="U194" s="29">
        <f>$M$41</f>
        <v>0</v>
      </c>
      <c r="V194" s="29">
        <f>$M$43</f>
        <v>0</v>
      </c>
      <c r="W194" s="29">
        <f>$M$45</f>
        <v>0</v>
      </c>
      <c r="X194" s="29">
        <f>$M$47</f>
        <v>0</v>
      </c>
      <c r="Y194" s="29">
        <f>$M$49</f>
        <v>0</v>
      </c>
      <c r="Z194" s="29">
        <f>$M$51</f>
        <v>0</v>
      </c>
      <c r="AA194" s="29">
        <f>$M$53</f>
        <v>0</v>
      </c>
      <c r="AB194" s="29">
        <f>$M$55</f>
        <v>0</v>
      </c>
      <c r="AC194" s="29">
        <f>$M$57</f>
        <v>0</v>
      </c>
      <c r="AD194" s="29">
        <f>$M$59</f>
        <v>0</v>
      </c>
      <c r="AE194" s="29">
        <f>$M$61</f>
        <v>0</v>
      </c>
      <c r="AF194" s="29">
        <f>$M$63</f>
        <v>0</v>
      </c>
      <c r="AG194" s="29">
        <f>$M$65</f>
        <v>1</v>
      </c>
      <c r="AH194" s="29">
        <f>$M$67</f>
        <v>0</v>
      </c>
      <c r="AI194" s="29">
        <f>$M$69</f>
        <v>0</v>
      </c>
      <c r="AJ194" s="29">
        <f>$M$71</f>
        <v>0</v>
      </c>
      <c r="AK194" s="29">
        <f>$M$73</f>
        <v>0</v>
      </c>
      <c r="AL194" s="29">
        <f>$M$75</f>
        <v>0</v>
      </c>
      <c r="AM194" s="29">
        <f>$M$77</f>
        <v>0</v>
      </c>
      <c r="AN194" s="29">
        <f>$M$79</f>
        <v>0</v>
      </c>
      <c r="AO194" s="29">
        <f>$M$81</f>
        <v>0</v>
      </c>
      <c r="AP194" s="29">
        <f>$M$83</f>
        <v>0</v>
      </c>
      <c r="AQ194" s="29">
        <f>$M$85</f>
        <v>0</v>
      </c>
      <c r="AR194" s="29">
        <f>$M$87</f>
        <v>0</v>
      </c>
      <c r="AS194" s="29">
        <f>$M$89</f>
        <v>0</v>
      </c>
      <c r="AT194" s="29">
        <f>$M$91</f>
        <v>0</v>
      </c>
      <c r="AU194" s="29">
        <f>$M$93</f>
        <v>0</v>
      </c>
      <c r="AV194" s="29">
        <f>$M$95</f>
        <v>0</v>
      </c>
      <c r="AW194" s="29">
        <f>$M$97</f>
        <v>0</v>
      </c>
      <c r="AX194" s="29">
        <f>$M$99</f>
        <v>0</v>
      </c>
      <c r="AY194" s="29">
        <f>$M$101</f>
        <v>0</v>
      </c>
      <c r="AZ194" s="29">
        <f>$M$103</f>
        <v>0</v>
      </c>
      <c r="BA194" s="29">
        <f>$M$105</f>
        <v>0</v>
      </c>
      <c r="BB194" s="29">
        <f>$M$107</f>
        <v>0</v>
      </c>
      <c r="BC194" s="29">
        <f>$M$109</f>
        <v>0</v>
      </c>
      <c r="BD194" s="29">
        <f>$M$111</f>
        <v>0</v>
      </c>
      <c r="BE194" s="29">
        <f>$M$113</f>
        <v>0</v>
      </c>
      <c r="BF194" s="29">
        <f>$M$115</f>
        <v>0</v>
      </c>
      <c r="BG194" s="29">
        <f>$M$117</f>
        <v>0</v>
      </c>
      <c r="BH194" s="29">
        <f>$M$119</f>
        <v>0</v>
      </c>
      <c r="BI194" s="29">
        <f>$M$121</f>
        <v>0</v>
      </c>
      <c r="BJ194" s="29">
        <f>$M$123</f>
        <v>1</v>
      </c>
      <c r="BK194" s="29">
        <f>$M$125</f>
        <v>0</v>
      </c>
      <c r="BL194" s="29">
        <f>$M$127</f>
        <v>0</v>
      </c>
      <c r="BM194" s="29">
        <f>$M$129</f>
        <v>0</v>
      </c>
      <c r="BN194" s="29">
        <f>$M$131</f>
        <v>0</v>
      </c>
      <c r="BO194" s="29">
        <f>$M$133</f>
        <v>0</v>
      </c>
      <c r="BP194" s="29">
        <f>$M$135</f>
        <v>0</v>
      </c>
      <c r="BQ194" s="29">
        <f>$M$137</f>
        <v>0</v>
      </c>
      <c r="BR194" s="29">
        <f>$M$139</f>
        <v>0</v>
      </c>
      <c r="BS194" s="29">
        <f>$M$141</f>
        <v>0</v>
      </c>
      <c r="BT194" s="29">
        <f>$M$143</f>
        <v>0</v>
      </c>
      <c r="BU194" s="29">
        <f>$M$145</f>
        <v>0</v>
      </c>
      <c r="BV194" s="29">
        <f>$M$147</f>
        <v>0</v>
      </c>
      <c r="BW194" s="29">
        <f>$M$149</f>
        <v>0</v>
      </c>
      <c r="BX194" s="29">
        <f>$M$151</f>
        <v>0</v>
      </c>
      <c r="BY194" s="29">
        <f>$M$153</f>
        <v>0</v>
      </c>
      <c r="BZ194" s="29">
        <f>$M$155</f>
        <v>0</v>
      </c>
      <c r="CA194" s="29">
        <f>$M$157</f>
        <v>0</v>
      </c>
      <c r="CB194" s="29">
        <f>$M$159</f>
        <v>0</v>
      </c>
      <c r="CC194" s="29">
        <f>$M$161</f>
        <v>0</v>
      </c>
      <c r="CD194" s="29">
        <f>$M$163</f>
        <v>0</v>
      </c>
      <c r="CE194" s="29">
        <f>$M$165</f>
        <v>0</v>
      </c>
      <c r="CF194" s="29">
        <f>$M$167</f>
        <v>0</v>
      </c>
      <c r="CG194" s="11">
        <f>$M$169</f>
        <v>0</v>
      </c>
      <c r="CH194" s="30">
        <f t="shared" si="7"/>
        <v>2</v>
      </c>
      <c r="CI194" s="28"/>
      <c r="CJ194" s="16"/>
      <c r="CK194" s="16"/>
    </row>
    <row r="195" spans="1:89" x14ac:dyDescent="0.25">
      <c r="A195" s="31"/>
      <c r="B195" s="31" t="s">
        <v>21</v>
      </c>
      <c r="C195" s="31">
        <f>$M$4</f>
        <v>0</v>
      </c>
      <c r="D195" s="31" t="str">
        <f>$M$6</f>
        <v>-</v>
      </c>
      <c r="E195" s="31">
        <f>$M$8</f>
        <v>0</v>
      </c>
      <c r="F195" s="31">
        <f>$M$10</f>
        <v>0</v>
      </c>
      <c r="G195" s="31">
        <f>$M$12</f>
        <v>0</v>
      </c>
      <c r="H195" s="31">
        <f>$M$14</f>
        <v>0</v>
      </c>
      <c r="I195" s="31">
        <f>$M$16</f>
        <v>0</v>
      </c>
      <c r="J195" s="31">
        <f>$M$18</f>
        <v>0</v>
      </c>
      <c r="K195" s="31">
        <f>$M$20</f>
        <v>0</v>
      </c>
      <c r="L195" s="31">
        <f>$M$22</f>
        <v>0</v>
      </c>
      <c r="M195" s="31">
        <f>$M$24</f>
        <v>0</v>
      </c>
      <c r="N195" s="31">
        <f>$M$26</f>
        <v>0</v>
      </c>
      <c r="O195" s="31">
        <f>$M$28</f>
        <v>0</v>
      </c>
      <c r="P195" s="31">
        <f>$M$30</f>
        <v>0</v>
      </c>
      <c r="Q195" s="31">
        <f>$M$32</f>
        <v>0</v>
      </c>
      <c r="R195" s="31">
        <f>$M$34</f>
        <v>0</v>
      </c>
      <c r="S195" s="31">
        <f>$M$36</f>
        <v>0</v>
      </c>
      <c r="T195" s="32">
        <f>$M$38</f>
        <v>0</v>
      </c>
      <c r="U195" s="32">
        <f>$M$40</f>
        <v>0</v>
      </c>
      <c r="V195" s="32">
        <f>$M$42</f>
        <v>0</v>
      </c>
      <c r="W195" s="32">
        <f>$M$44</f>
        <v>0</v>
      </c>
      <c r="X195" s="32">
        <f>$M$46</f>
        <v>0</v>
      </c>
      <c r="Y195" s="32">
        <f>$M$48</f>
        <v>0</v>
      </c>
      <c r="Z195" s="32">
        <f>$M$50</f>
        <v>0</v>
      </c>
      <c r="AA195" s="32">
        <f>$M$52</f>
        <v>0</v>
      </c>
      <c r="AB195" s="32">
        <f>$M$54</f>
        <v>0</v>
      </c>
      <c r="AC195" s="32">
        <f>$M$56</f>
        <v>0</v>
      </c>
      <c r="AD195" s="32">
        <f>$M$58</f>
        <v>0</v>
      </c>
      <c r="AE195" s="32">
        <f>$M$60</f>
        <v>0</v>
      </c>
      <c r="AF195" s="32">
        <f>$M$62</f>
        <v>0</v>
      </c>
      <c r="AG195" s="32">
        <f>$M$64</f>
        <v>0</v>
      </c>
      <c r="AH195" s="32">
        <f>$M$66</f>
        <v>0</v>
      </c>
      <c r="AI195" s="32">
        <f>$M$68</f>
        <v>0</v>
      </c>
      <c r="AJ195" s="32">
        <f>$M$70</f>
        <v>0</v>
      </c>
      <c r="AK195" s="32">
        <f>$M$72</f>
        <v>0</v>
      </c>
      <c r="AL195" s="32">
        <f>$M$74</f>
        <v>0</v>
      </c>
      <c r="AM195" s="32">
        <f>$M$76</f>
        <v>0</v>
      </c>
      <c r="AN195" s="32">
        <f>$M$78</f>
        <v>0</v>
      </c>
      <c r="AO195" s="32">
        <f>$M$80</f>
        <v>0</v>
      </c>
      <c r="AP195" s="32">
        <f>$M$82</f>
        <v>0</v>
      </c>
      <c r="AQ195" s="32">
        <f>$M$84</f>
        <v>0</v>
      </c>
      <c r="AR195" s="32">
        <f>$M$86</f>
        <v>0</v>
      </c>
      <c r="AS195" s="32">
        <f>$M$88</f>
        <v>0</v>
      </c>
      <c r="AT195" s="32">
        <f>$M$90</f>
        <v>0</v>
      </c>
      <c r="AU195" s="32">
        <f>$M$92</f>
        <v>0</v>
      </c>
      <c r="AV195" s="32">
        <f>$M$94</f>
        <v>0</v>
      </c>
      <c r="AW195" s="32">
        <f>$M$96</f>
        <v>0</v>
      </c>
      <c r="AX195" s="32">
        <f>$M$98</f>
        <v>0</v>
      </c>
      <c r="AY195" s="32">
        <f>$M$100</f>
        <v>0</v>
      </c>
      <c r="AZ195" s="32">
        <f>$M$102</f>
        <v>0</v>
      </c>
      <c r="BA195" s="32">
        <f>$M$104</f>
        <v>0</v>
      </c>
      <c r="BB195" s="32">
        <f>$M$106</f>
        <v>0</v>
      </c>
      <c r="BC195" s="32">
        <f>$M$108</f>
        <v>0</v>
      </c>
      <c r="BD195" s="32">
        <f>$M$110</f>
        <v>0</v>
      </c>
      <c r="BE195" s="32">
        <f>$M$112</f>
        <v>0</v>
      </c>
      <c r="BF195" s="32">
        <f>$M$114</f>
        <v>0</v>
      </c>
      <c r="BG195" s="32">
        <f>$M$116</f>
        <v>0</v>
      </c>
      <c r="BH195" s="32">
        <f>$M$118</f>
        <v>0</v>
      </c>
      <c r="BI195" s="32">
        <f>$M$120</f>
        <v>0</v>
      </c>
      <c r="BJ195" s="32">
        <f>$M$122</f>
        <v>1</v>
      </c>
      <c r="BK195" s="32">
        <f>$M$124</f>
        <v>0</v>
      </c>
      <c r="BL195" s="32">
        <f>$M$126</f>
        <v>0</v>
      </c>
      <c r="BM195" s="32">
        <f>$M$128</f>
        <v>0</v>
      </c>
      <c r="BN195" s="32">
        <f>$M$130</f>
        <v>0</v>
      </c>
      <c r="BO195" s="32">
        <f>$M$132</f>
        <v>0</v>
      </c>
      <c r="BP195" s="32">
        <f>$M$134</f>
        <v>0</v>
      </c>
      <c r="BQ195" s="32">
        <f>$M$136</f>
        <v>0</v>
      </c>
      <c r="BR195" s="32">
        <f>$M$138</f>
        <v>0</v>
      </c>
      <c r="BS195" s="32">
        <f>$M$140</f>
        <v>0</v>
      </c>
      <c r="BT195" s="32">
        <f>$M$142</f>
        <v>0</v>
      </c>
      <c r="BU195" s="32">
        <f>$M$144</f>
        <v>0</v>
      </c>
      <c r="BV195" s="32">
        <f>$M$146</f>
        <v>0</v>
      </c>
      <c r="BW195" s="32">
        <f>$M$148</f>
        <v>0</v>
      </c>
      <c r="BX195" s="32">
        <f>$M$150</f>
        <v>0</v>
      </c>
      <c r="BY195" s="32">
        <f>$M$152</f>
        <v>0</v>
      </c>
      <c r="BZ195" s="32">
        <f>$M$154</f>
        <v>0</v>
      </c>
      <c r="CA195" s="32">
        <f>$M$156</f>
        <v>0</v>
      </c>
      <c r="CB195" s="32">
        <f>$M$158</f>
        <v>0</v>
      </c>
      <c r="CC195" s="32">
        <f>$M$160</f>
        <v>1</v>
      </c>
      <c r="CD195" s="32">
        <f>$M$162</f>
        <v>0</v>
      </c>
      <c r="CE195" s="32">
        <f>$M$164</f>
        <v>0</v>
      </c>
      <c r="CF195" s="32">
        <f>$M$166</f>
        <v>0</v>
      </c>
      <c r="CG195" s="33">
        <f>$M$168</f>
        <v>0</v>
      </c>
      <c r="CH195" s="34">
        <f t="shared" si="7"/>
        <v>2</v>
      </c>
      <c r="CI195" s="28"/>
      <c r="CJ195" s="16"/>
      <c r="CK195" s="16"/>
    </row>
    <row r="196" spans="1:89" x14ac:dyDescent="0.25">
      <c r="A196" s="9" t="s">
        <v>131</v>
      </c>
      <c r="B196" s="9" t="s">
        <v>20</v>
      </c>
      <c r="C196" s="19">
        <f>$N$5</f>
        <v>0</v>
      </c>
      <c r="D196" s="19" t="str">
        <f>$N$7</f>
        <v>-</v>
      </c>
      <c r="E196" s="19">
        <f>$N$9</f>
        <v>0</v>
      </c>
      <c r="F196" s="19">
        <f>$N$11</f>
        <v>0</v>
      </c>
      <c r="G196" s="19">
        <f>$N$13</f>
        <v>0</v>
      </c>
      <c r="H196" s="19">
        <f>$N$15</f>
        <v>0</v>
      </c>
      <c r="I196" s="19">
        <f>$N$17</f>
        <v>0</v>
      </c>
      <c r="J196" s="19">
        <f>$N$19</f>
        <v>0</v>
      </c>
      <c r="K196" s="19">
        <f>$N$21</f>
        <v>0</v>
      </c>
      <c r="L196" s="19">
        <f>$N$23</f>
        <v>0</v>
      </c>
      <c r="M196" s="19">
        <f>$N$25</f>
        <v>0</v>
      </c>
      <c r="N196" s="19">
        <f>$N$27</f>
        <v>0</v>
      </c>
      <c r="O196" s="19">
        <f>$N$29</f>
        <v>0</v>
      </c>
      <c r="P196" s="19">
        <f>$N$31</f>
        <v>0</v>
      </c>
      <c r="Q196" s="19">
        <f>$N$33</f>
        <v>0</v>
      </c>
      <c r="R196" s="19">
        <f>$N$35</f>
        <v>0</v>
      </c>
      <c r="S196" s="19">
        <f>$N$37</f>
        <v>0</v>
      </c>
      <c r="T196" s="19">
        <f>$N$39</f>
        <v>0</v>
      </c>
      <c r="U196" s="29">
        <f>$N$41</f>
        <v>0</v>
      </c>
      <c r="V196" s="29">
        <f>$N$43</f>
        <v>0</v>
      </c>
      <c r="W196" s="29">
        <f>$N$45</f>
        <v>0</v>
      </c>
      <c r="X196" s="29">
        <f>$N$47</f>
        <v>0</v>
      </c>
      <c r="Y196" s="29">
        <f>$N$49</f>
        <v>0</v>
      </c>
      <c r="Z196" s="29">
        <f>$N$51</f>
        <v>0</v>
      </c>
      <c r="AA196" s="29">
        <f>$N$53</f>
        <v>0</v>
      </c>
      <c r="AB196" s="29">
        <f>$N$55</f>
        <v>0</v>
      </c>
      <c r="AC196" s="29">
        <f>$N$57</f>
        <v>0</v>
      </c>
      <c r="AD196" s="29">
        <f>$N$59</f>
        <v>0</v>
      </c>
      <c r="AE196" s="29">
        <f>$N$61</f>
        <v>0</v>
      </c>
      <c r="AF196" s="29">
        <f>$N$63</f>
        <v>0</v>
      </c>
      <c r="AG196" s="29">
        <f>$N$65</f>
        <v>0</v>
      </c>
      <c r="AH196" s="29">
        <f>$N$67</f>
        <v>0</v>
      </c>
      <c r="AI196" s="29">
        <f>$N$69</f>
        <v>0</v>
      </c>
      <c r="AJ196" s="29">
        <f>$N$71</f>
        <v>0</v>
      </c>
      <c r="AK196" s="29">
        <f>$N$73</f>
        <v>0</v>
      </c>
      <c r="AL196" s="29">
        <f>$N$75</f>
        <v>0</v>
      </c>
      <c r="AM196" s="29">
        <f>$N$77</f>
        <v>0</v>
      </c>
      <c r="AN196" s="29">
        <f>$N$79</f>
        <v>0</v>
      </c>
      <c r="AO196" s="29">
        <f>$N$81</f>
        <v>0</v>
      </c>
      <c r="AP196" s="29">
        <f>$N$83</f>
        <v>0</v>
      </c>
      <c r="AQ196" s="29">
        <f>$N$85</f>
        <v>0</v>
      </c>
      <c r="AR196" s="29">
        <f>$N$87</f>
        <v>0</v>
      </c>
      <c r="AS196" s="29">
        <f>$N$89</f>
        <v>0</v>
      </c>
      <c r="AT196" s="29">
        <f>$N$91</f>
        <v>0</v>
      </c>
      <c r="AU196" s="29">
        <f>$N$93</f>
        <v>0</v>
      </c>
      <c r="AV196" s="29">
        <f>$N$95</f>
        <v>0</v>
      </c>
      <c r="AW196" s="29">
        <f>$N$97</f>
        <v>0</v>
      </c>
      <c r="AX196" s="29">
        <f>$N$99</f>
        <v>0</v>
      </c>
      <c r="AY196" s="29">
        <f>$N$101</f>
        <v>0</v>
      </c>
      <c r="AZ196" s="29">
        <f>$N$103</f>
        <v>0</v>
      </c>
      <c r="BA196" s="29">
        <f>$N$105</f>
        <v>0</v>
      </c>
      <c r="BB196" s="29">
        <f>$N$107</f>
        <v>0</v>
      </c>
      <c r="BC196" s="29">
        <f>$N$109</f>
        <v>0</v>
      </c>
      <c r="BD196" s="29">
        <f>$N$111</f>
        <v>0</v>
      </c>
      <c r="BE196" s="29">
        <f>$N$113</f>
        <v>1</v>
      </c>
      <c r="BF196" s="29">
        <f>$N$115</f>
        <v>0</v>
      </c>
      <c r="BG196" s="29">
        <f>$N$117</f>
        <v>0</v>
      </c>
      <c r="BH196" s="29">
        <f>$N$119</f>
        <v>0</v>
      </c>
      <c r="BI196" s="29">
        <f>$N$121</f>
        <v>0</v>
      </c>
      <c r="BJ196" s="29">
        <f>$N$123</f>
        <v>0</v>
      </c>
      <c r="BK196" s="29">
        <f>$N$125</f>
        <v>0</v>
      </c>
      <c r="BL196" s="29">
        <f>$N$127</f>
        <v>0</v>
      </c>
      <c r="BM196" s="29">
        <f>$N$129</f>
        <v>0</v>
      </c>
      <c r="BN196" s="29">
        <f>$N$131</f>
        <v>0</v>
      </c>
      <c r="BO196" s="29">
        <f>$N$133</f>
        <v>0</v>
      </c>
      <c r="BP196" s="29">
        <f>$N$135</f>
        <v>0</v>
      </c>
      <c r="BQ196" s="29">
        <f>$N$137</f>
        <v>0</v>
      </c>
      <c r="BR196" s="29">
        <f>$N$139</f>
        <v>0</v>
      </c>
      <c r="BS196" s="29">
        <f>$N$141</f>
        <v>0</v>
      </c>
      <c r="BT196" s="29">
        <f>$N$143</f>
        <v>0</v>
      </c>
      <c r="BU196" s="29">
        <f>$N$145</f>
        <v>0</v>
      </c>
      <c r="BV196" s="29">
        <f>$N$147</f>
        <v>0</v>
      </c>
      <c r="BW196" s="29">
        <f>$N$149</f>
        <v>0</v>
      </c>
      <c r="BX196" s="29">
        <f>$N$151</f>
        <v>0</v>
      </c>
      <c r="BY196" s="29">
        <f>$N$153</f>
        <v>0</v>
      </c>
      <c r="BZ196" s="29">
        <f>$N$155</f>
        <v>0</v>
      </c>
      <c r="CA196" s="29">
        <f>$N$157</f>
        <v>0</v>
      </c>
      <c r="CB196" s="29">
        <f>$N$159</f>
        <v>0</v>
      </c>
      <c r="CC196" s="29">
        <f>$N$161</f>
        <v>0</v>
      </c>
      <c r="CD196" s="29">
        <f>$N$163</f>
        <v>0</v>
      </c>
      <c r="CE196" s="29">
        <f>$N$165</f>
        <v>0</v>
      </c>
      <c r="CF196" s="29">
        <f>$N$167</f>
        <v>0</v>
      </c>
      <c r="CG196" s="11">
        <f>$N$169</f>
        <v>0</v>
      </c>
      <c r="CH196" s="30">
        <f t="shared" si="7"/>
        <v>1</v>
      </c>
      <c r="CI196" s="28"/>
      <c r="CJ196" s="16"/>
      <c r="CK196" s="16"/>
    </row>
    <row r="197" spans="1:89" x14ac:dyDescent="0.25">
      <c r="A197" s="31"/>
      <c r="B197" s="31" t="s">
        <v>21</v>
      </c>
      <c r="C197" s="31">
        <f>$N$4</f>
        <v>0</v>
      </c>
      <c r="D197" s="31" t="str">
        <f>$N$6</f>
        <v>-</v>
      </c>
      <c r="E197" s="31">
        <f>$N$8</f>
        <v>0</v>
      </c>
      <c r="F197" s="31">
        <f>$N$10</f>
        <v>0</v>
      </c>
      <c r="G197" s="31">
        <f>$N$12</f>
        <v>0</v>
      </c>
      <c r="H197" s="31">
        <f>$N$14</f>
        <v>0</v>
      </c>
      <c r="I197" s="31">
        <f>$N$16</f>
        <v>0</v>
      </c>
      <c r="J197" s="31">
        <f>$N$18</f>
        <v>0</v>
      </c>
      <c r="K197" s="31">
        <f>$N$20</f>
        <v>0</v>
      </c>
      <c r="L197" s="31">
        <f>$N$22</f>
        <v>0</v>
      </c>
      <c r="M197" s="31">
        <f>$N$24</f>
        <v>0</v>
      </c>
      <c r="N197" s="31">
        <f>$N$26</f>
        <v>0</v>
      </c>
      <c r="O197" s="31">
        <f>$N$28</f>
        <v>0</v>
      </c>
      <c r="P197" s="31">
        <f>$N$30</f>
        <v>0</v>
      </c>
      <c r="Q197" s="31">
        <f>$N$32</f>
        <v>0</v>
      </c>
      <c r="R197" s="31">
        <f>$N$34</f>
        <v>0</v>
      </c>
      <c r="S197" s="31">
        <f>$N$36</f>
        <v>0</v>
      </c>
      <c r="T197" s="32">
        <f>$N$38</f>
        <v>0</v>
      </c>
      <c r="U197" s="32">
        <f>$N$40</f>
        <v>0</v>
      </c>
      <c r="V197" s="32">
        <f>$N$42</f>
        <v>0</v>
      </c>
      <c r="W197" s="32">
        <f>$N$44</f>
        <v>0</v>
      </c>
      <c r="X197" s="32">
        <f>$N$46</f>
        <v>0</v>
      </c>
      <c r="Y197" s="32">
        <f>$N$48</f>
        <v>0</v>
      </c>
      <c r="Z197" s="32">
        <f>$N$50</f>
        <v>0</v>
      </c>
      <c r="AA197" s="32">
        <f>$N$52</f>
        <v>0</v>
      </c>
      <c r="AB197" s="32">
        <f>$N$54</f>
        <v>0</v>
      </c>
      <c r="AC197" s="32">
        <f>$N$56</f>
        <v>0</v>
      </c>
      <c r="AD197" s="32">
        <f>$N$58</f>
        <v>0</v>
      </c>
      <c r="AE197" s="32">
        <f>$N$60</f>
        <v>0</v>
      </c>
      <c r="AF197" s="32">
        <f>$N$62</f>
        <v>0</v>
      </c>
      <c r="AG197" s="32">
        <f>$N$64</f>
        <v>0</v>
      </c>
      <c r="AH197" s="32">
        <f>$N$66</f>
        <v>0</v>
      </c>
      <c r="AI197" s="32">
        <f>$N$68</f>
        <v>0</v>
      </c>
      <c r="AJ197" s="32">
        <f>$N$70</f>
        <v>0</v>
      </c>
      <c r="AK197" s="32">
        <f>$N$72</f>
        <v>0</v>
      </c>
      <c r="AL197" s="32">
        <f>$N$74</f>
        <v>0</v>
      </c>
      <c r="AM197" s="32">
        <f>$N$76</f>
        <v>0</v>
      </c>
      <c r="AN197" s="32">
        <f>$N$78</f>
        <v>0</v>
      </c>
      <c r="AO197" s="32">
        <f>$N$80</f>
        <v>0</v>
      </c>
      <c r="AP197" s="32">
        <f>$N$82</f>
        <v>0</v>
      </c>
      <c r="AQ197" s="32">
        <f>$N$84</f>
        <v>0</v>
      </c>
      <c r="AR197" s="32">
        <f>$N$86</f>
        <v>0</v>
      </c>
      <c r="AS197" s="32">
        <f>$N$88</f>
        <v>0</v>
      </c>
      <c r="AT197" s="32">
        <f>$N$90</f>
        <v>0</v>
      </c>
      <c r="AU197" s="32">
        <f>$N$92</f>
        <v>0</v>
      </c>
      <c r="AV197" s="32">
        <f>$N$94</f>
        <v>0</v>
      </c>
      <c r="AW197" s="32">
        <f>$N$96</f>
        <v>0</v>
      </c>
      <c r="AX197" s="32">
        <f>$N$98</f>
        <v>0</v>
      </c>
      <c r="AY197" s="32">
        <f>$N$100</f>
        <v>0</v>
      </c>
      <c r="AZ197" s="32">
        <f>$N$102</f>
        <v>0</v>
      </c>
      <c r="BA197" s="32">
        <f>$N$104</f>
        <v>0</v>
      </c>
      <c r="BB197" s="32">
        <f>$N$106</f>
        <v>0</v>
      </c>
      <c r="BC197" s="32">
        <f>$N$108</f>
        <v>0</v>
      </c>
      <c r="BD197" s="32">
        <f>$N$110</f>
        <v>0</v>
      </c>
      <c r="BE197" s="32">
        <f>$N$112</f>
        <v>0</v>
      </c>
      <c r="BF197" s="32">
        <f>$N$114</f>
        <v>0</v>
      </c>
      <c r="BG197" s="32">
        <f>$N$116</f>
        <v>0</v>
      </c>
      <c r="BH197" s="32">
        <f>$N$118</f>
        <v>0</v>
      </c>
      <c r="BI197" s="32">
        <f>$N$120</f>
        <v>0</v>
      </c>
      <c r="BJ197" s="32">
        <f>$N$122</f>
        <v>0</v>
      </c>
      <c r="BK197" s="32">
        <f>$N$124</f>
        <v>0</v>
      </c>
      <c r="BL197" s="32">
        <f>$N$126</f>
        <v>0</v>
      </c>
      <c r="BM197" s="32">
        <f>$N$128</f>
        <v>0</v>
      </c>
      <c r="BN197" s="32">
        <f>$N$130</f>
        <v>0</v>
      </c>
      <c r="BO197" s="32">
        <f>$N$132</f>
        <v>0</v>
      </c>
      <c r="BP197" s="32">
        <f>$N$134</f>
        <v>0</v>
      </c>
      <c r="BQ197" s="32">
        <f>$N$136</f>
        <v>0</v>
      </c>
      <c r="BR197" s="32">
        <f>$N$138</f>
        <v>0</v>
      </c>
      <c r="BS197" s="32">
        <f>$N$140</f>
        <v>0</v>
      </c>
      <c r="BT197" s="32">
        <f>$N$142</f>
        <v>2</v>
      </c>
      <c r="BU197" s="32">
        <f>$N$144</f>
        <v>0</v>
      </c>
      <c r="BV197" s="32">
        <f>$N$146</f>
        <v>0</v>
      </c>
      <c r="BW197" s="32">
        <f>$N$148</f>
        <v>0</v>
      </c>
      <c r="BX197" s="32">
        <f>$N$150</f>
        <v>0</v>
      </c>
      <c r="BY197" s="32">
        <f>$N$152</f>
        <v>0</v>
      </c>
      <c r="BZ197" s="32">
        <f>$N$154</f>
        <v>0</v>
      </c>
      <c r="CA197" s="32">
        <f>$N$156</f>
        <v>0</v>
      </c>
      <c r="CB197" s="32">
        <f>$N$158</f>
        <v>0</v>
      </c>
      <c r="CC197" s="32">
        <f>$N$160</f>
        <v>0</v>
      </c>
      <c r="CD197" s="32">
        <f>$N$162</f>
        <v>0</v>
      </c>
      <c r="CE197" s="32">
        <f>$N$164</f>
        <v>0</v>
      </c>
      <c r="CF197" s="32">
        <f>$N$166</f>
        <v>0</v>
      </c>
      <c r="CG197" s="33">
        <f>$N$168</f>
        <v>0</v>
      </c>
      <c r="CH197" s="34">
        <f t="shared" si="7"/>
        <v>2</v>
      </c>
      <c r="CI197" s="28"/>
      <c r="CJ197" s="16"/>
      <c r="CK197" s="16"/>
    </row>
    <row r="198" spans="1:89" x14ac:dyDescent="0.25">
      <c r="A198" s="9" t="s">
        <v>194</v>
      </c>
      <c r="B198" s="9" t="s">
        <v>20</v>
      </c>
      <c r="C198" s="19">
        <f>$O$5</f>
        <v>0</v>
      </c>
      <c r="D198" s="19" t="str">
        <f>$O$7</f>
        <v>-</v>
      </c>
      <c r="E198" s="19">
        <f>$O$9</f>
        <v>0</v>
      </c>
      <c r="F198" s="19">
        <f>$O$11</f>
        <v>0</v>
      </c>
      <c r="G198" s="19">
        <f>$O$13</f>
        <v>0</v>
      </c>
      <c r="H198" s="19">
        <f>$O$15</f>
        <v>0</v>
      </c>
      <c r="I198" s="19">
        <f>$O$17</f>
        <v>0</v>
      </c>
      <c r="J198" s="19">
        <f>$O$19</f>
        <v>0</v>
      </c>
      <c r="K198" s="19">
        <f>$O$21</f>
        <v>0</v>
      </c>
      <c r="L198" s="19">
        <f>$O$23</f>
        <v>0</v>
      </c>
      <c r="M198" s="19">
        <f>$O$25</f>
        <v>0</v>
      </c>
      <c r="N198" s="19">
        <f>$O$27</f>
        <v>0</v>
      </c>
      <c r="O198" s="19">
        <f>$O$29</f>
        <v>0</v>
      </c>
      <c r="P198" s="19">
        <f>$O$31</f>
        <v>0</v>
      </c>
      <c r="Q198" s="19">
        <f>$O$33</f>
        <v>0</v>
      </c>
      <c r="R198" s="19">
        <f>$O$35</f>
        <v>0</v>
      </c>
      <c r="S198" s="19">
        <f>$O$37</f>
        <v>0</v>
      </c>
      <c r="T198" s="19">
        <f>$O$39</f>
        <v>0</v>
      </c>
      <c r="U198" s="29">
        <f>$O$41</f>
        <v>0</v>
      </c>
      <c r="V198" s="29">
        <f>$O$43</f>
        <v>0</v>
      </c>
      <c r="W198" s="29">
        <f>$O$45</f>
        <v>0</v>
      </c>
      <c r="X198" s="29">
        <f>$O$47</f>
        <v>0</v>
      </c>
      <c r="Y198" s="29">
        <f>$O$49</f>
        <v>0</v>
      </c>
      <c r="Z198" s="29">
        <f>$O$51</f>
        <v>0</v>
      </c>
      <c r="AA198" s="29">
        <f>$O$53</f>
        <v>0</v>
      </c>
      <c r="AB198" s="29">
        <f>$O$55</f>
        <v>0</v>
      </c>
      <c r="AC198" s="29">
        <f>$O$57</f>
        <v>0</v>
      </c>
      <c r="AD198" s="29">
        <f>$O$59</f>
        <v>0</v>
      </c>
      <c r="AE198" s="29">
        <f>$O$61</f>
        <v>0</v>
      </c>
      <c r="AF198" s="29">
        <f>$O$63</f>
        <v>0</v>
      </c>
      <c r="AG198" s="29">
        <f>$O$65</f>
        <v>0</v>
      </c>
      <c r="AH198" s="29">
        <f>$O$67</f>
        <v>0</v>
      </c>
      <c r="AI198" s="29">
        <f>$O$69</f>
        <v>0</v>
      </c>
      <c r="AJ198" s="29">
        <f>$O$71</f>
        <v>0</v>
      </c>
      <c r="AK198" s="29">
        <f>$O$73</f>
        <v>0</v>
      </c>
      <c r="AL198" s="29">
        <f>$O$75</f>
        <v>0</v>
      </c>
      <c r="AM198" s="29">
        <f>$O$77</f>
        <v>0</v>
      </c>
      <c r="AN198" s="29">
        <f>$O$79</f>
        <v>0</v>
      </c>
      <c r="AO198" s="29">
        <f>$O$81</f>
        <v>0</v>
      </c>
      <c r="AP198" s="29">
        <f>$O$83</f>
        <v>0</v>
      </c>
      <c r="AQ198" s="29">
        <f>$O$85</f>
        <v>0</v>
      </c>
      <c r="AR198" s="29">
        <f>$O$87</f>
        <v>0</v>
      </c>
      <c r="AS198" s="29">
        <f>$O$89</f>
        <v>0</v>
      </c>
      <c r="AT198" s="29">
        <f>$O$91</f>
        <v>0</v>
      </c>
      <c r="AU198" s="29">
        <f>$O$93</f>
        <v>0</v>
      </c>
      <c r="AV198" s="29">
        <f>$O$95</f>
        <v>0</v>
      </c>
      <c r="AW198" s="29">
        <f>$O$97</f>
        <v>0</v>
      </c>
      <c r="AX198" s="29">
        <f>$O$99</f>
        <v>0</v>
      </c>
      <c r="AY198" s="29">
        <f>$O$101</f>
        <v>0</v>
      </c>
      <c r="AZ198" s="29">
        <f>$O$103</f>
        <v>0</v>
      </c>
      <c r="BA198" s="29">
        <f>$O$105</f>
        <v>0</v>
      </c>
      <c r="BB198" s="29">
        <f>$O$107</f>
        <v>0</v>
      </c>
      <c r="BC198" s="29">
        <f>$O$109</f>
        <v>0</v>
      </c>
      <c r="BD198" s="29">
        <f>$O$111</f>
        <v>0</v>
      </c>
      <c r="BE198" s="29">
        <f>$O$113</f>
        <v>0</v>
      </c>
      <c r="BF198" s="29">
        <f>$O$115</f>
        <v>0</v>
      </c>
      <c r="BG198" s="29">
        <f>$O$117</f>
        <v>0</v>
      </c>
      <c r="BH198" s="29">
        <f>$O$119</f>
        <v>0</v>
      </c>
      <c r="BI198" s="29">
        <f>$O$121</f>
        <v>0</v>
      </c>
      <c r="BJ198" s="29">
        <f>$O$123</f>
        <v>0</v>
      </c>
      <c r="BK198" s="29">
        <f>$O$125</f>
        <v>0</v>
      </c>
      <c r="BL198" s="29">
        <f>$O$127</f>
        <v>0</v>
      </c>
      <c r="BM198" s="29">
        <f>$O$129</f>
        <v>0</v>
      </c>
      <c r="BN198" s="29">
        <f>$O$131</f>
        <v>0</v>
      </c>
      <c r="BO198" s="29">
        <f>$O$133</f>
        <v>0</v>
      </c>
      <c r="BP198" s="29">
        <f>$O$135</f>
        <v>0</v>
      </c>
      <c r="BQ198" s="29">
        <f>$O$137</f>
        <v>0</v>
      </c>
      <c r="BR198" s="29">
        <f>$O$139</f>
        <v>0</v>
      </c>
      <c r="BS198" s="29">
        <f>$O$141</f>
        <v>0</v>
      </c>
      <c r="BT198" s="29">
        <f>$O$143</f>
        <v>0</v>
      </c>
      <c r="BU198" s="29">
        <f>$O$145</f>
        <v>0</v>
      </c>
      <c r="BV198" s="29">
        <f>$O$147</f>
        <v>0</v>
      </c>
      <c r="BW198" s="29">
        <f>$O$149</f>
        <v>0</v>
      </c>
      <c r="BX198" s="29">
        <f>$O$151</f>
        <v>0</v>
      </c>
      <c r="BY198" s="29">
        <f>$O$153</f>
        <v>0</v>
      </c>
      <c r="BZ198" s="29">
        <f>$O$155</f>
        <v>0</v>
      </c>
      <c r="CA198" s="29">
        <f>$O$157</f>
        <v>0</v>
      </c>
      <c r="CB198" s="29">
        <f>$O$159</f>
        <v>0</v>
      </c>
      <c r="CC198" s="29">
        <f>$O$161</f>
        <v>0</v>
      </c>
      <c r="CD198" s="29">
        <f>$O$163</f>
        <v>0</v>
      </c>
      <c r="CE198" s="29">
        <f>$O$165</f>
        <v>0</v>
      </c>
      <c r="CF198" s="29">
        <f>$O$167</f>
        <v>0</v>
      </c>
      <c r="CG198" s="11">
        <f>$O$169</f>
        <v>0</v>
      </c>
      <c r="CH198" s="30">
        <f t="shared" si="7"/>
        <v>0</v>
      </c>
      <c r="CI198" s="28"/>
      <c r="CJ198" s="16"/>
      <c r="CK198" s="16"/>
    </row>
    <row r="199" spans="1:89" x14ac:dyDescent="0.25">
      <c r="A199" s="31"/>
      <c r="B199" s="31" t="s">
        <v>21</v>
      </c>
      <c r="C199" s="31">
        <f>$O$4</f>
        <v>0</v>
      </c>
      <c r="D199" s="31" t="str">
        <f>$O$6</f>
        <v>-</v>
      </c>
      <c r="E199" s="31">
        <f>$O$8</f>
        <v>0</v>
      </c>
      <c r="F199" s="31">
        <f>$O$10</f>
        <v>0</v>
      </c>
      <c r="G199" s="31">
        <f>$O$12</f>
        <v>0</v>
      </c>
      <c r="H199" s="31">
        <f>$O$14</f>
        <v>0</v>
      </c>
      <c r="I199" s="31">
        <f>$O$16</f>
        <v>0</v>
      </c>
      <c r="J199" s="31">
        <f>$O$18</f>
        <v>0</v>
      </c>
      <c r="K199" s="31">
        <f>$O$20</f>
        <v>0</v>
      </c>
      <c r="L199" s="31">
        <f>$O$22</f>
        <v>0</v>
      </c>
      <c r="M199" s="31">
        <f>$O$24</f>
        <v>0</v>
      </c>
      <c r="N199" s="31">
        <f>$O$26</f>
        <v>0</v>
      </c>
      <c r="O199" s="31">
        <f>$O$28</f>
        <v>0</v>
      </c>
      <c r="P199" s="31">
        <f>$O$30</f>
        <v>0</v>
      </c>
      <c r="Q199" s="31">
        <f>$O$32</f>
        <v>0</v>
      </c>
      <c r="R199" s="31">
        <f>$O$34</f>
        <v>0</v>
      </c>
      <c r="S199" s="31">
        <f>$O$36</f>
        <v>0</v>
      </c>
      <c r="T199" s="32">
        <f>$O$38</f>
        <v>0</v>
      </c>
      <c r="U199" s="32">
        <f>$O$40</f>
        <v>0</v>
      </c>
      <c r="V199" s="32">
        <f>$O$42</f>
        <v>0</v>
      </c>
      <c r="W199" s="32">
        <f>$O$44</f>
        <v>0</v>
      </c>
      <c r="X199" s="32">
        <f>$O$46</f>
        <v>0</v>
      </c>
      <c r="Y199" s="32">
        <f>$O$48</f>
        <v>0</v>
      </c>
      <c r="Z199" s="32">
        <f>$O$50</f>
        <v>0</v>
      </c>
      <c r="AA199" s="32">
        <f>$O$52</f>
        <v>0</v>
      </c>
      <c r="AB199" s="32">
        <f>$O$54</f>
        <v>0</v>
      </c>
      <c r="AC199" s="32">
        <f>$O$56</f>
        <v>0</v>
      </c>
      <c r="AD199" s="32">
        <f>$O$58</f>
        <v>0</v>
      </c>
      <c r="AE199" s="32">
        <f>$O$60</f>
        <v>0</v>
      </c>
      <c r="AF199" s="32">
        <f>$O$62</f>
        <v>0</v>
      </c>
      <c r="AG199" s="32">
        <f>$O$64</f>
        <v>0</v>
      </c>
      <c r="AH199" s="32">
        <f>$O$66</f>
        <v>0</v>
      </c>
      <c r="AI199" s="32">
        <f>$O$68</f>
        <v>0</v>
      </c>
      <c r="AJ199" s="32">
        <f>$O$70</f>
        <v>0</v>
      </c>
      <c r="AK199" s="32">
        <f>$O$72</f>
        <v>0</v>
      </c>
      <c r="AL199" s="32">
        <f>$O$74</f>
        <v>0</v>
      </c>
      <c r="AM199" s="32">
        <f>$O$76</f>
        <v>0</v>
      </c>
      <c r="AN199" s="32">
        <f>$O$78</f>
        <v>0</v>
      </c>
      <c r="AO199" s="32">
        <f>$O$80</f>
        <v>0</v>
      </c>
      <c r="AP199" s="32">
        <f>$O$82</f>
        <v>0</v>
      </c>
      <c r="AQ199" s="32">
        <f>$O$84</f>
        <v>0</v>
      </c>
      <c r="AR199" s="32">
        <f>$O$86</f>
        <v>0</v>
      </c>
      <c r="AS199" s="32">
        <f>$O$88</f>
        <v>0</v>
      </c>
      <c r="AT199" s="32">
        <f>$O$90</f>
        <v>0</v>
      </c>
      <c r="AU199" s="32">
        <f>$O$92</f>
        <v>0</v>
      </c>
      <c r="AV199" s="32">
        <f>$O$94</f>
        <v>0</v>
      </c>
      <c r="AW199" s="32">
        <f>$O$96</f>
        <v>0</v>
      </c>
      <c r="AX199" s="32">
        <f>$O$98</f>
        <v>0</v>
      </c>
      <c r="AY199" s="32">
        <f>$O$100</f>
        <v>0</v>
      </c>
      <c r="AZ199" s="32">
        <f>$O$102</f>
        <v>0</v>
      </c>
      <c r="BA199" s="32">
        <f>$O$104</f>
        <v>0</v>
      </c>
      <c r="BB199" s="32">
        <f>$O$106</f>
        <v>0</v>
      </c>
      <c r="BC199" s="32">
        <f>$O$108</f>
        <v>0</v>
      </c>
      <c r="BD199" s="32">
        <f>$O$110</f>
        <v>0</v>
      </c>
      <c r="BE199" s="32">
        <f>$O$112</f>
        <v>0</v>
      </c>
      <c r="BF199" s="32">
        <f>$O$114</f>
        <v>0</v>
      </c>
      <c r="BG199" s="32">
        <f>$O$116</f>
        <v>0</v>
      </c>
      <c r="BH199" s="32">
        <f>$O$118</f>
        <v>0</v>
      </c>
      <c r="BI199" s="32">
        <f>$O$120</f>
        <v>0</v>
      </c>
      <c r="BJ199" s="32">
        <f>$O$122</f>
        <v>0</v>
      </c>
      <c r="BK199" s="32">
        <f>$O$124</f>
        <v>0</v>
      </c>
      <c r="BL199" s="32">
        <f>$O$126</f>
        <v>0</v>
      </c>
      <c r="BM199" s="32">
        <f>$O$128</f>
        <v>0</v>
      </c>
      <c r="BN199" s="32">
        <f>$O$130</f>
        <v>0</v>
      </c>
      <c r="BO199" s="32">
        <f>$O$132</f>
        <v>0</v>
      </c>
      <c r="BP199" s="32">
        <f>$O$134</f>
        <v>0</v>
      </c>
      <c r="BQ199" s="32">
        <f>$O$136</f>
        <v>0</v>
      </c>
      <c r="BR199" s="32">
        <f>$O$138</f>
        <v>0</v>
      </c>
      <c r="BS199" s="32">
        <f>$O$140</f>
        <v>0</v>
      </c>
      <c r="BT199" s="32">
        <f>$O$142</f>
        <v>0</v>
      </c>
      <c r="BU199" s="32">
        <f>$O$144</f>
        <v>0</v>
      </c>
      <c r="BV199" s="32">
        <f>$O$146</f>
        <v>0</v>
      </c>
      <c r="BW199" s="32">
        <f>$O$148</f>
        <v>0</v>
      </c>
      <c r="BX199" s="32">
        <f>$O$150</f>
        <v>0</v>
      </c>
      <c r="BY199" s="32">
        <f>$O$152</f>
        <v>0</v>
      </c>
      <c r="BZ199" s="32">
        <f>$O$154</f>
        <v>0</v>
      </c>
      <c r="CA199" s="32">
        <f>$O$156</f>
        <v>0</v>
      </c>
      <c r="CB199" s="32">
        <f>$O$158</f>
        <v>0</v>
      </c>
      <c r="CC199" s="32">
        <f>$O$160</f>
        <v>0</v>
      </c>
      <c r="CD199" s="32">
        <f>$O$162</f>
        <v>0</v>
      </c>
      <c r="CE199" s="32">
        <f>$O$164</f>
        <v>0</v>
      </c>
      <c r="CF199" s="32">
        <f>$O$166</f>
        <v>0</v>
      </c>
      <c r="CG199" s="33">
        <f>$O$168</f>
        <v>0</v>
      </c>
      <c r="CH199" s="34">
        <f t="shared" si="7"/>
        <v>0</v>
      </c>
      <c r="CI199" s="28"/>
      <c r="CJ199" s="16"/>
      <c r="CK199" s="16"/>
    </row>
    <row r="200" spans="1:89" x14ac:dyDescent="0.25">
      <c r="A200" s="9" t="s">
        <v>9</v>
      </c>
      <c r="B200" s="9" t="s">
        <v>20</v>
      </c>
      <c r="C200" s="19">
        <f>$P$5</f>
        <v>0</v>
      </c>
      <c r="D200" s="19" t="str">
        <f>$P$7</f>
        <v>-</v>
      </c>
      <c r="E200" s="19">
        <f>$P$9</f>
        <v>0</v>
      </c>
      <c r="F200" s="19">
        <f>$P$11</f>
        <v>0</v>
      </c>
      <c r="G200" s="19">
        <f>$P$13</f>
        <v>0</v>
      </c>
      <c r="H200" s="19">
        <f>$P$15</f>
        <v>0</v>
      </c>
      <c r="I200" s="19">
        <f>$P$17</f>
        <v>0</v>
      </c>
      <c r="J200" s="19">
        <f>$P$19</f>
        <v>0</v>
      </c>
      <c r="K200" s="19">
        <f>$P$21</f>
        <v>0</v>
      </c>
      <c r="L200" s="19">
        <f>$P$23</f>
        <v>0</v>
      </c>
      <c r="M200" s="19">
        <f>$P$25</f>
        <v>0</v>
      </c>
      <c r="N200" s="19">
        <f>$P$27</f>
        <v>0</v>
      </c>
      <c r="O200" s="19">
        <f>$P$29</f>
        <v>0</v>
      </c>
      <c r="P200" s="19">
        <f>$P$31</f>
        <v>0</v>
      </c>
      <c r="Q200" s="19">
        <f>$P$33</f>
        <v>0</v>
      </c>
      <c r="R200" s="19">
        <f>$P$35</f>
        <v>0</v>
      </c>
      <c r="S200" s="19">
        <f>$P$37</f>
        <v>0</v>
      </c>
      <c r="T200" s="19">
        <f>$P$39</f>
        <v>0</v>
      </c>
      <c r="U200" s="29">
        <f>$P$41</f>
        <v>0</v>
      </c>
      <c r="V200" s="29">
        <f>$P$43</f>
        <v>0</v>
      </c>
      <c r="W200" s="29">
        <f>$P$45</f>
        <v>0</v>
      </c>
      <c r="X200" s="29">
        <f>$P$47</f>
        <v>0</v>
      </c>
      <c r="Y200" s="29">
        <f>$P$49</f>
        <v>0</v>
      </c>
      <c r="Z200" s="29">
        <f>$P$51</f>
        <v>0</v>
      </c>
      <c r="AA200" s="29">
        <f>$P$53</f>
        <v>0</v>
      </c>
      <c r="AB200" s="29">
        <f>$P$55</f>
        <v>0</v>
      </c>
      <c r="AC200" s="29">
        <f>$P$57</f>
        <v>0</v>
      </c>
      <c r="AD200" s="29">
        <f>$P$59</f>
        <v>0</v>
      </c>
      <c r="AE200" s="29">
        <f>$P$61</f>
        <v>0</v>
      </c>
      <c r="AF200" s="29">
        <f>$P$63</f>
        <v>0</v>
      </c>
      <c r="AG200" s="29">
        <f>$P$65</f>
        <v>0</v>
      </c>
      <c r="AH200" s="29">
        <f>$P$67</f>
        <v>0</v>
      </c>
      <c r="AI200" s="29">
        <f>$P$69</f>
        <v>0</v>
      </c>
      <c r="AJ200" s="29">
        <f>$P$71</f>
        <v>0</v>
      </c>
      <c r="AK200" s="29">
        <f>$P$73</f>
        <v>0</v>
      </c>
      <c r="AL200" s="29">
        <f>$P$75</f>
        <v>0</v>
      </c>
      <c r="AM200" s="29">
        <f>$P$77</f>
        <v>0</v>
      </c>
      <c r="AN200" s="29">
        <f>$P$79</f>
        <v>0</v>
      </c>
      <c r="AO200" s="29">
        <f>$P$81</f>
        <v>0</v>
      </c>
      <c r="AP200" s="29">
        <f>$P$83</f>
        <v>0</v>
      </c>
      <c r="AQ200" s="29">
        <f>$P$85</f>
        <v>0</v>
      </c>
      <c r="AR200" s="29">
        <f>$P$87</f>
        <v>0</v>
      </c>
      <c r="AS200" s="29">
        <f>$P$89</f>
        <v>0</v>
      </c>
      <c r="AT200" s="29">
        <f>$P$91</f>
        <v>0</v>
      </c>
      <c r="AU200" s="29">
        <f>$P$93</f>
        <v>0</v>
      </c>
      <c r="AV200" s="29">
        <f>$P$95</f>
        <v>0</v>
      </c>
      <c r="AW200" s="29">
        <f>$P$97</f>
        <v>0</v>
      </c>
      <c r="AX200" s="29">
        <f>$P$99</f>
        <v>0</v>
      </c>
      <c r="AY200" s="29">
        <f>$P$101</f>
        <v>0</v>
      </c>
      <c r="AZ200" s="29">
        <f>$P$103</f>
        <v>0</v>
      </c>
      <c r="BA200" s="29">
        <f>$P$105</f>
        <v>0</v>
      </c>
      <c r="BB200" s="29">
        <f>$P$107</f>
        <v>0</v>
      </c>
      <c r="BC200" s="29">
        <f>$P$109</f>
        <v>0</v>
      </c>
      <c r="BD200" s="29">
        <f>$P$111</f>
        <v>0</v>
      </c>
      <c r="BE200" s="29">
        <f>$P$113</f>
        <v>0</v>
      </c>
      <c r="BF200" s="29">
        <f>$P$115</f>
        <v>0</v>
      </c>
      <c r="BG200" s="29">
        <f>$P$117</f>
        <v>0</v>
      </c>
      <c r="BH200" s="29">
        <f>$P$119</f>
        <v>0</v>
      </c>
      <c r="BI200" s="29">
        <f>$P$121</f>
        <v>0</v>
      </c>
      <c r="BJ200" s="29">
        <f>$P$123</f>
        <v>0</v>
      </c>
      <c r="BK200" s="29">
        <f>$P$125</f>
        <v>0</v>
      </c>
      <c r="BL200" s="29">
        <f>$P$127</f>
        <v>0</v>
      </c>
      <c r="BM200" s="29">
        <f>$P$129</f>
        <v>0</v>
      </c>
      <c r="BN200" s="29">
        <f>$P$131</f>
        <v>0</v>
      </c>
      <c r="BO200" s="29">
        <f>$P$133</f>
        <v>0</v>
      </c>
      <c r="BP200" s="29">
        <f>$P$135</f>
        <v>0</v>
      </c>
      <c r="BQ200" s="29">
        <f>$P$137</f>
        <v>0</v>
      </c>
      <c r="BR200" s="29">
        <f>$P$139</f>
        <v>0</v>
      </c>
      <c r="BS200" s="29">
        <f>$P$141</f>
        <v>0</v>
      </c>
      <c r="BT200" s="29">
        <f>$P$143</f>
        <v>0</v>
      </c>
      <c r="BU200" s="29">
        <f>$P$145</f>
        <v>0</v>
      </c>
      <c r="BV200" s="29">
        <f>$P$147</f>
        <v>0</v>
      </c>
      <c r="BW200" s="29">
        <f>$P$149</f>
        <v>0</v>
      </c>
      <c r="BX200" s="29">
        <f>$P$151</f>
        <v>0</v>
      </c>
      <c r="BY200" s="29">
        <f>$P$153</f>
        <v>0</v>
      </c>
      <c r="BZ200" s="29">
        <f>$P$155</f>
        <v>0</v>
      </c>
      <c r="CA200" s="29">
        <f>$P$157</f>
        <v>0</v>
      </c>
      <c r="CB200" s="29">
        <f>$P$159</f>
        <v>0</v>
      </c>
      <c r="CC200" s="29">
        <f>$P$161</f>
        <v>0</v>
      </c>
      <c r="CD200" s="29">
        <f>$P$163</f>
        <v>0</v>
      </c>
      <c r="CE200" s="29">
        <f>$P$165</f>
        <v>0</v>
      </c>
      <c r="CF200" s="29">
        <f>$P$167</f>
        <v>0</v>
      </c>
      <c r="CG200" s="11">
        <f>$P$169</f>
        <v>0</v>
      </c>
      <c r="CH200" s="30">
        <f t="shared" si="7"/>
        <v>0</v>
      </c>
      <c r="CI200" s="28"/>
      <c r="CJ200" s="16"/>
      <c r="CK200" s="16"/>
    </row>
    <row r="201" spans="1:89" x14ac:dyDescent="0.25">
      <c r="A201" s="31"/>
      <c r="B201" s="31" t="s">
        <v>21</v>
      </c>
      <c r="C201" s="31">
        <f>$P$4</f>
        <v>0</v>
      </c>
      <c r="D201" s="31" t="str">
        <f>$P$6</f>
        <v>-</v>
      </c>
      <c r="E201" s="31">
        <f>$P$8</f>
        <v>0</v>
      </c>
      <c r="F201" s="31">
        <f>$P$10</f>
        <v>0</v>
      </c>
      <c r="G201" s="31">
        <f>$P$12</f>
        <v>0</v>
      </c>
      <c r="H201" s="31">
        <f>$P$14</f>
        <v>0</v>
      </c>
      <c r="I201" s="31">
        <f>$P$16</f>
        <v>0</v>
      </c>
      <c r="J201" s="31">
        <f>$P$18</f>
        <v>0</v>
      </c>
      <c r="K201" s="31">
        <f>$P$20</f>
        <v>0</v>
      </c>
      <c r="L201" s="31">
        <f>$P$22</f>
        <v>0</v>
      </c>
      <c r="M201" s="31">
        <f>$P$24</f>
        <v>0</v>
      </c>
      <c r="N201" s="31">
        <f>$P$26</f>
        <v>0</v>
      </c>
      <c r="O201" s="31">
        <f>$P$28</f>
        <v>0</v>
      </c>
      <c r="P201" s="31">
        <f>$P$30</f>
        <v>0</v>
      </c>
      <c r="Q201" s="31">
        <f>$P$32</f>
        <v>0</v>
      </c>
      <c r="R201" s="31">
        <f>$P$34</f>
        <v>0</v>
      </c>
      <c r="S201" s="31">
        <f>$P$36</f>
        <v>0</v>
      </c>
      <c r="T201" s="32">
        <f>$P$38</f>
        <v>0</v>
      </c>
      <c r="U201" s="32">
        <f>$P$40</f>
        <v>0</v>
      </c>
      <c r="V201" s="32">
        <f>$P$42</f>
        <v>0</v>
      </c>
      <c r="W201" s="32">
        <f>$P$44</f>
        <v>0</v>
      </c>
      <c r="X201" s="32">
        <f>$P$46</f>
        <v>0</v>
      </c>
      <c r="Y201" s="32">
        <f>$P$48</f>
        <v>0</v>
      </c>
      <c r="Z201" s="32">
        <f>$P$50</f>
        <v>0</v>
      </c>
      <c r="AA201" s="32">
        <f>$P$52</f>
        <v>0</v>
      </c>
      <c r="AB201" s="32">
        <f>$P$54</f>
        <v>0</v>
      </c>
      <c r="AC201" s="32">
        <f>$P$56</f>
        <v>0</v>
      </c>
      <c r="AD201" s="32">
        <f>$P$58</f>
        <v>0</v>
      </c>
      <c r="AE201" s="32">
        <f>$P$60</f>
        <v>0</v>
      </c>
      <c r="AF201" s="32">
        <f>$P$62</f>
        <v>0</v>
      </c>
      <c r="AG201" s="32">
        <f>$P$64</f>
        <v>0</v>
      </c>
      <c r="AH201" s="32">
        <f>$P$66</f>
        <v>0</v>
      </c>
      <c r="AI201" s="32">
        <f>$P$68</f>
        <v>0</v>
      </c>
      <c r="AJ201" s="32">
        <f>$P$70</f>
        <v>0</v>
      </c>
      <c r="AK201" s="32">
        <f>$P$72</f>
        <v>0</v>
      </c>
      <c r="AL201" s="32">
        <f>$P$74</f>
        <v>0</v>
      </c>
      <c r="AM201" s="32">
        <f>$P$76</f>
        <v>0</v>
      </c>
      <c r="AN201" s="32">
        <f>$P$78</f>
        <v>0</v>
      </c>
      <c r="AO201" s="32">
        <f>$P$80</f>
        <v>0</v>
      </c>
      <c r="AP201" s="32">
        <f>$P$82</f>
        <v>0</v>
      </c>
      <c r="AQ201" s="32">
        <f>$P$84</f>
        <v>0</v>
      </c>
      <c r="AR201" s="32">
        <f>$P$86</f>
        <v>0</v>
      </c>
      <c r="AS201" s="32">
        <f>$P$88</f>
        <v>0</v>
      </c>
      <c r="AT201" s="32">
        <f>$P$90</f>
        <v>0</v>
      </c>
      <c r="AU201" s="32">
        <f>$P$92</f>
        <v>0</v>
      </c>
      <c r="AV201" s="32">
        <f>$P$94</f>
        <v>0</v>
      </c>
      <c r="AW201" s="32">
        <f>$P$96</f>
        <v>0</v>
      </c>
      <c r="AX201" s="32">
        <f>$P$98</f>
        <v>0</v>
      </c>
      <c r="AY201" s="32">
        <f>$P$100</f>
        <v>0</v>
      </c>
      <c r="AZ201" s="32">
        <f>$P$102</f>
        <v>0</v>
      </c>
      <c r="BA201" s="32">
        <f>$P$104</f>
        <v>0</v>
      </c>
      <c r="BB201" s="32">
        <f>$P$106</f>
        <v>0</v>
      </c>
      <c r="BC201" s="32">
        <f>$P$108</f>
        <v>0</v>
      </c>
      <c r="BD201" s="32">
        <f>$P$110</f>
        <v>0</v>
      </c>
      <c r="BE201" s="32">
        <f>$P$112</f>
        <v>0</v>
      </c>
      <c r="BF201" s="32">
        <f>$P$114</f>
        <v>0</v>
      </c>
      <c r="BG201" s="32">
        <f>$P$116</f>
        <v>0</v>
      </c>
      <c r="BH201" s="32">
        <f>$P$118</f>
        <v>0</v>
      </c>
      <c r="BI201" s="32">
        <f>$P$120</f>
        <v>0</v>
      </c>
      <c r="BJ201" s="32">
        <f>$P$122</f>
        <v>0</v>
      </c>
      <c r="BK201" s="32">
        <f>$P$124</f>
        <v>0</v>
      </c>
      <c r="BL201" s="32">
        <f>$P$126</f>
        <v>0</v>
      </c>
      <c r="BM201" s="32">
        <f>$P$128</f>
        <v>0</v>
      </c>
      <c r="BN201" s="32">
        <f>$P$130</f>
        <v>0</v>
      </c>
      <c r="BO201" s="32">
        <f>$P$132</f>
        <v>0</v>
      </c>
      <c r="BP201" s="32">
        <f>$P$134</f>
        <v>0</v>
      </c>
      <c r="BQ201" s="32">
        <f>$P$136</f>
        <v>0</v>
      </c>
      <c r="BR201" s="32">
        <f>$P$138</f>
        <v>0</v>
      </c>
      <c r="BS201" s="32">
        <f>$P$140</f>
        <v>0</v>
      </c>
      <c r="BT201" s="32">
        <f>$P$142</f>
        <v>0</v>
      </c>
      <c r="BU201" s="32">
        <f>$P$144</f>
        <v>0</v>
      </c>
      <c r="BV201" s="32">
        <f>$P$146</f>
        <v>0</v>
      </c>
      <c r="BW201" s="32">
        <f>$P$148</f>
        <v>0</v>
      </c>
      <c r="BX201" s="32">
        <f>$P$150</f>
        <v>0</v>
      </c>
      <c r="BY201" s="32">
        <f>$P$152</f>
        <v>0</v>
      </c>
      <c r="BZ201" s="32">
        <f>$P$154</f>
        <v>0</v>
      </c>
      <c r="CA201" s="32">
        <f>$P$156</f>
        <v>0</v>
      </c>
      <c r="CB201" s="32">
        <f>$P$158</f>
        <v>0</v>
      </c>
      <c r="CC201" s="32">
        <f>$P$160</f>
        <v>0</v>
      </c>
      <c r="CD201" s="32">
        <f>$P$162</f>
        <v>0</v>
      </c>
      <c r="CE201" s="32">
        <f>$P$164</f>
        <v>0</v>
      </c>
      <c r="CF201" s="32">
        <f>$P$166</f>
        <v>0</v>
      </c>
      <c r="CG201" s="33">
        <f>$P$168</f>
        <v>0</v>
      </c>
      <c r="CH201" s="34">
        <f t="shared" si="7"/>
        <v>0</v>
      </c>
      <c r="CI201" s="28"/>
      <c r="CJ201" s="16"/>
      <c r="CK201" s="16"/>
    </row>
    <row r="202" spans="1:89" x14ac:dyDescent="0.25">
      <c r="A202" s="9" t="s">
        <v>177</v>
      </c>
      <c r="B202" s="9" t="s">
        <v>20</v>
      </c>
      <c r="C202" s="19">
        <f>$Q$5</f>
        <v>0</v>
      </c>
      <c r="D202" s="19" t="str">
        <f>$Q$7</f>
        <v>-</v>
      </c>
      <c r="E202" s="19">
        <f>$Q$9</f>
        <v>0</v>
      </c>
      <c r="F202" s="19">
        <f>$Q$11</f>
        <v>0</v>
      </c>
      <c r="G202" s="19">
        <f>$Q$13</f>
        <v>0</v>
      </c>
      <c r="H202" s="19">
        <f>$Q$15</f>
        <v>0</v>
      </c>
      <c r="I202" s="19">
        <f>$Q$17</f>
        <v>0</v>
      </c>
      <c r="J202" s="19">
        <f>$Q$19</f>
        <v>0</v>
      </c>
      <c r="K202" s="19">
        <f>$Q$21</f>
        <v>0</v>
      </c>
      <c r="L202" s="19">
        <f>$Q$23</f>
        <v>0</v>
      </c>
      <c r="M202" s="19">
        <f>$Q$25</f>
        <v>0</v>
      </c>
      <c r="N202" s="19">
        <f>$Q$27</f>
        <v>0</v>
      </c>
      <c r="O202" s="19">
        <f>$Q$29</f>
        <v>0</v>
      </c>
      <c r="P202" s="19">
        <f>$Q$31</f>
        <v>0</v>
      </c>
      <c r="Q202" s="19">
        <f>$Q$33</f>
        <v>0</v>
      </c>
      <c r="R202" s="19">
        <f>$Q$35</f>
        <v>0</v>
      </c>
      <c r="S202" s="19">
        <f>$Q$37</f>
        <v>0</v>
      </c>
      <c r="T202" s="19">
        <f>$Q$39</f>
        <v>0</v>
      </c>
      <c r="U202" s="29">
        <f>$Q$41</f>
        <v>0</v>
      </c>
      <c r="V202" s="29">
        <f>$Q$43</f>
        <v>0</v>
      </c>
      <c r="W202" s="29">
        <f>$Q$45</f>
        <v>0</v>
      </c>
      <c r="X202" s="29">
        <f>$Q$47</f>
        <v>0</v>
      </c>
      <c r="Y202" s="29">
        <f>$Q$49</f>
        <v>0</v>
      </c>
      <c r="Z202" s="29">
        <f>$Q$51</f>
        <v>0</v>
      </c>
      <c r="AA202" s="29">
        <f>$Q$53</f>
        <v>0</v>
      </c>
      <c r="AB202" s="29">
        <f>$Q$55</f>
        <v>0</v>
      </c>
      <c r="AC202" s="29">
        <f>$Q$57</f>
        <v>0</v>
      </c>
      <c r="AD202" s="29">
        <f>$Q$59</f>
        <v>0</v>
      </c>
      <c r="AE202" s="29">
        <f>$Q$61</f>
        <v>0</v>
      </c>
      <c r="AF202" s="29">
        <f>$Q$63</f>
        <v>0</v>
      </c>
      <c r="AG202" s="29">
        <f>$Q$65</f>
        <v>0</v>
      </c>
      <c r="AH202" s="29">
        <f>$Q$67</f>
        <v>0</v>
      </c>
      <c r="AI202" s="29">
        <f>$Q$69</f>
        <v>0</v>
      </c>
      <c r="AJ202" s="29">
        <f>$Q$71</f>
        <v>0</v>
      </c>
      <c r="AK202" s="29">
        <f>$Q$73</f>
        <v>0</v>
      </c>
      <c r="AL202" s="29">
        <f>$Q$75</f>
        <v>0</v>
      </c>
      <c r="AM202" s="29">
        <f>$Q$77</f>
        <v>0</v>
      </c>
      <c r="AN202" s="29">
        <f>$Q$79</f>
        <v>0</v>
      </c>
      <c r="AO202" s="29">
        <f>$Q$81</f>
        <v>0</v>
      </c>
      <c r="AP202" s="29">
        <f>$Q$83</f>
        <v>0</v>
      </c>
      <c r="AQ202" s="29">
        <f>$Q$85</f>
        <v>0</v>
      </c>
      <c r="AR202" s="29">
        <f>$Q$87</f>
        <v>0</v>
      </c>
      <c r="AS202" s="29">
        <f>$Q$89</f>
        <v>0</v>
      </c>
      <c r="AT202" s="29">
        <f>$Q$91</f>
        <v>0</v>
      </c>
      <c r="AU202" s="29">
        <f>$Q$93</f>
        <v>0</v>
      </c>
      <c r="AV202" s="29">
        <f>$Q$95</f>
        <v>0</v>
      </c>
      <c r="AW202" s="29">
        <f>$Q$97</f>
        <v>0</v>
      </c>
      <c r="AX202" s="29">
        <f>$Q$99</f>
        <v>0</v>
      </c>
      <c r="AY202" s="29">
        <f>$Q$101</f>
        <v>0</v>
      </c>
      <c r="AZ202" s="29">
        <f>$Q$103</f>
        <v>0</v>
      </c>
      <c r="BA202" s="29">
        <f>$Q$105</f>
        <v>0</v>
      </c>
      <c r="BB202" s="29">
        <f>$Q$107</f>
        <v>0</v>
      </c>
      <c r="BC202" s="29">
        <f>$Q$109</f>
        <v>0</v>
      </c>
      <c r="BD202" s="29">
        <f>$Q$111</f>
        <v>0</v>
      </c>
      <c r="BE202" s="29">
        <f>$Q$113</f>
        <v>0</v>
      </c>
      <c r="BF202" s="29">
        <f>$Q$115</f>
        <v>0</v>
      </c>
      <c r="BG202" s="29">
        <f>$Q$117</f>
        <v>0</v>
      </c>
      <c r="BH202" s="29">
        <f>$Q$119</f>
        <v>0</v>
      </c>
      <c r="BI202" s="29">
        <f>$Q$121</f>
        <v>0</v>
      </c>
      <c r="BJ202" s="29">
        <f>$Q$123</f>
        <v>0</v>
      </c>
      <c r="BK202" s="29">
        <f>$Q$125</f>
        <v>0</v>
      </c>
      <c r="BL202" s="29">
        <f>$Q$127</f>
        <v>0</v>
      </c>
      <c r="BM202" s="29">
        <f>$Q$129</f>
        <v>0</v>
      </c>
      <c r="BN202" s="29">
        <f>$Q$131</f>
        <v>0</v>
      </c>
      <c r="BO202" s="29">
        <f>$Q$133</f>
        <v>0</v>
      </c>
      <c r="BP202" s="29">
        <f>$Q$135</f>
        <v>0</v>
      </c>
      <c r="BQ202" s="29">
        <f>$Q$137</f>
        <v>0</v>
      </c>
      <c r="BR202" s="29">
        <f>$Q$139</f>
        <v>0</v>
      </c>
      <c r="BS202" s="29">
        <f>$Q$141</f>
        <v>0</v>
      </c>
      <c r="BT202" s="29">
        <f>$Q$143</f>
        <v>0</v>
      </c>
      <c r="BU202" s="29">
        <f>$Q$145</f>
        <v>0</v>
      </c>
      <c r="BV202" s="29">
        <f>$Q$147</f>
        <v>0</v>
      </c>
      <c r="BW202" s="29">
        <f>$Q$149</f>
        <v>0</v>
      </c>
      <c r="BX202" s="29">
        <f>$Q$151</f>
        <v>0</v>
      </c>
      <c r="BY202" s="29">
        <f>$Q$153</f>
        <v>0</v>
      </c>
      <c r="BZ202" s="29">
        <f>$Q$155</f>
        <v>0</v>
      </c>
      <c r="CA202" s="29">
        <f>$Q$157</f>
        <v>0</v>
      </c>
      <c r="CB202" s="29">
        <f>$Q$159</f>
        <v>0</v>
      </c>
      <c r="CC202" s="29">
        <f>$Q$161</f>
        <v>0</v>
      </c>
      <c r="CD202" s="29">
        <f>$Q$163</f>
        <v>0</v>
      </c>
      <c r="CE202" s="29">
        <f>$Q$165</f>
        <v>0</v>
      </c>
      <c r="CF202" s="29">
        <f>$Q$167</f>
        <v>0</v>
      </c>
      <c r="CG202" s="11">
        <f>$Q$169</f>
        <v>0</v>
      </c>
      <c r="CH202" s="30">
        <f t="shared" si="7"/>
        <v>0</v>
      </c>
      <c r="CI202" s="28"/>
      <c r="CJ202" s="16"/>
      <c r="CK202" s="16"/>
    </row>
    <row r="203" spans="1:89" x14ac:dyDescent="0.25">
      <c r="A203" s="31"/>
      <c r="B203" s="31" t="s">
        <v>21</v>
      </c>
      <c r="C203" s="31">
        <f>$Q$4</f>
        <v>0</v>
      </c>
      <c r="D203" s="31" t="str">
        <f>$Q$6</f>
        <v>-</v>
      </c>
      <c r="E203" s="31">
        <f>$Q$8</f>
        <v>0</v>
      </c>
      <c r="F203" s="31">
        <f>$Q$10</f>
        <v>0</v>
      </c>
      <c r="G203" s="31">
        <f>$Q$12</f>
        <v>0</v>
      </c>
      <c r="H203" s="31">
        <f>$Q$14</f>
        <v>0</v>
      </c>
      <c r="I203" s="31">
        <f>$Q$16</f>
        <v>0</v>
      </c>
      <c r="J203" s="31">
        <f>$Q$18</f>
        <v>0</v>
      </c>
      <c r="K203" s="31">
        <f>$Q$20</f>
        <v>0</v>
      </c>
      <c r="L203" s="31">
        <f>$Q$22</f>
        <v>0</v>
      </c>
      <c r="M203" s="31">
        <f>$Q$24</f>
        <v>0</v>
      </c>
      <c r="N203" s="31">
        <f>$Q$26</f>
        <v>0</v>
      </c>
      <c r="O203" s="31">
        <f>$Q$28</f>
        <v>0</v>
      </c>
      <c r="P203" s="31">
        <f>$Q$30</f>
        <v>0</v>
      </c>
      <c r="Q203" s="31">
        <f>$Q$32</f>
        <v>0</v>
      </c>
      <c r="R203" s="31">
        <f>$Q$34</f>
        <v>0</v>
      </c>
      <c r="S203" s="31">
        <f>$Q$36</f>
        <v>0</v>
      </c>
      <c r="T203" s="32">
        <f>$Q$38</f>
        <v>0</v>
      </c>
      <c r="U203" s="32">
        <f>$Q$40</f>
        <v>0</v>
      </c>
      <c r="V203" s="32">
        <f>$Q$42</f>
        <v>0</v>
      </c>
      <c r="W203" s="32">
        <f>$Q$44</f>
        <v>0</v>
      </c>
      <c r="X203" s="32">
        <f>$Q$46</f>
        <v>0</v>
      </c>
      <c r="Y203" s="32">
        <f>$Q$48</f>
        <v>0</v>
      </c>
      <c r="Z203" s="32">
        <f>$Q$50</f>
        <v>0</v>
      </c>
      <c r="AA203" s="32">
        <f>$Q$52</f>
        <v>0</v>
      </c>
      <c r="AB203" s="32">
        <f>$Q$54</f>
        <v>0</v>
      </c>
      <c r="AC203" s="32">
        <f>$Q$56</f>
        <v>0</v>
      </c>
      <c r="AD203" s="32">
        <f>$Q$58</f>
        <v>0</v>
      </c>
      <c r="AE203" s="32">
        <f>$Q$60</f>
        <v>0</v>
      </c>
      <c r="AF203" s="32">
        <f>$Q$62</f>
        <v>0</v>
      </c>
      <c r="AG203" s="32">
        <f>$Q$64</f>
        <v>0</v>
      </c>
      <c r="AH203" s="32">
        <f>$Q$66</f>
        <v>0</v>
      </c>
      <c r="AI203" s="32">
        <f>$Q$68</f>
        <v>0</v>
      </c>
      <c r="AJ203" s="32">
        <f>$Q$70</f>
        <v>0</v>
      </c>
      <c r="AK203" s="32">
        <f>$Q$72</f>
        <v>0</v>
      </c>
      <c r="AL203" s="32">
        <f>$Q$74</f>
        <v>0</v>
      </c>
      <c r="AM203" s="32">
        <f>$Q$76</f>
        <v>0</v>
      </c>
      <c r="AN203" s="32">
        <f>$Q$78</f>
        <v>0</v>
      </c>
      <c r="AO203" s="32">
        <f>$Q$80</f>
        <v>0</v>
      </c>
      <c r="AP203" s="32">
        <f>$Q$82</f>
        <v>0</v>
      </c>
      <c r="AQ203" s="32">
        <f>$Q$84</f>
        <v>0</v>
      </c>
      <c r="AR203" s="32">
        <f>$Q$86</f>
        <v>0</v>
      </c>
      <c r="AS203" s="32">
        <f>$Q$88</f>
        <v>0</v>
      </c>
      <c r="AT203" s="32">
        <f>$Q$90</f>
        <v>0</v>
      </c>
      <c r="AU203" s="32">
        <f>$Q$92</f>
        <v>0</v>
      </c>
      <c r="AV203" s="32">
        <f>$Q$94</f>
        <v>0</v>
      </c>
      <c r="AW203" s="32">
        <f>$Q$96</f>
        <v>0</v>
      </c>
      <c r="AX203" s="32">
        <f>$Q$98</f>
        <v>0</v>
      </c>
      <c r="AY203" s="32">
        <f>$Q$100</f>
        <v>0</v>
      </c>
      <c r="AZ203" s="32">
        <f>$Q$102</f>
        <v>0</v>
      </c>
      <c r="BA203" s="32">
        <f>$Q$104</f>
        <v>0</v>
      </c>
      <c r="BB203" s="32">
        <f>$Q$106</f>
        <v>0</v>
      </c>
      <c r="BC203" s="32">
        <f>$Q$108</f>
        <v>0</v>
      </c>
      <c r="BD203" s="32">
        <f>$Q$110</f>
        <v>0</v>
      </c>
      <c r="BE203" s="32">
        <f>$Q$112</f>
        <v>0</v>
      </c>
      <c r="BF203" s="32">
        <f>$Q$114</f>
        <v>0</v>
      </c>
      <c r="BG203" s="32">
        <f>$Q$116</f>
        <v>0</v>
      </c>
      <c r="BH203" s="32">
        <f>$Q$118</f>
        <v>0</v>
      </c>
      <c r="BI203" s="32">
        <f>$Q$120</f>
        <v>0</v>
      </c>
      <c r="BJ203" s="32">
        <f>$Q$122</f>
        <v>0</v>
      </c>
      <c r="BK203" s="32">
        <f>$Q$124</f>
        <v>0</v>
      </c>
      <c r="BL203" s="32">
        <f>$Q$126</f>
        <v>0</v>
      </c>
      <c r="BM203" s="32">
        <f>$Q$128</f>
        <v>0</v>
      </c>
      <c r="BN203" s="32">
        <f>$Q$130</f>
        <v>0</v>
      </c>
      <c r="BO203" s="32">
        <f>$Q$132</f>
        <v>0</v>
      </c>
      <c r="BP203" s="32">
        <f>$Q$134</f>
        <v>0</v>
      </c>
      <c r="BQ203" s="32">
        <f>$Q$136</f>
        <v>0</v>
      </c>
      <c r="BR203" s="32">
        <f>$Q$138</f>
        <v>0</v>
      </c>
      <c r="BS203" s="32">
        <f>$Q$140</f>
        <v>0</v>
      </c>
      <c r="BT203" s="32">
        <f>$Q$142</f>
        <v>0</v>
      </c>
      <c r="BU203" s="32">
        <f>$Q$144</f>
        <v>0</v>
      </c>
      <c r="BV203" s="32">
        <f>$Q$146</f>
        <v>0</v>
      </c>
      <c r="BW203" s="32">
        <f>$Q$148</f>
        <v>0</v>
      </c>
      <c r="BX203" s="32">
        <f>$Q$150</f>
        <v>0</v>
      </c>
      <c r="BY203" s="32">
        <f>$Q$152</f>
        <v>0</v>
      </c>
      <c r="BZ203" s="32">
        <f>$Q$154</f>
        <v>0</v>
      </c>
      <c r="CA203" s="32">
        <f>$Q$156</f>
        <v>0</v>
      </c>
      <c r="CB203" s="32">
        <f>$Q$158</f>
        <v>0</v>
      </c>
      <c r="CC203" s="32">
        <f>$Q$160</f>
        <v>0</v>
      </c>
      <c r="CD203" s="32">
        <f>$Q$162</f>
        <v>0</v>
      </c>
      <c r="CE203" s="32">
        <f>$Q$164</f>
        <v>0</v>
      </c>
      <c r="CF203" s="32">
        <f>$Q$166</f>
        <v>0</v>
      </c>
      <c r="CG203" s="33">
        <f>$Q$168</f>
        <v>0</v>
      </c>
      <c r="CH203" s="34">
        <f t="shared" si="7"/>
        <v>0</v>
      </c>
      <c r="CI203" s="28"/>
      <c r="CJ203" s="16"/>
      <c r="CK203" s="16"/>
    </row>
    <row r="204" spans="1:89" x14ac:dyDescent="0.25">
      <c r="A204" s="9" t="s">
        <v>29</v>
      </c>
      <c r="B204" s="9" t="s">
        <v>20</v>
      </c>
      <c r="C204" s="19">
        <f>$R$5</f>
        <v>0</v>
      </c>
      <c r="D204" s="19" t="str">
        <f>$R$7</f>
        <v>-</v>
      </c>
      <c r="E204" s="19">
        <f>$R$9</f>
        <v>0</v>
      </c>
      <c r="F204" s="19">
        <f>$R$11</f>
        <v>0</v>
      </c>
      <c r="G204" s="19">
        <f>$R$13</f>
        <v>0</v>
      </c>
      <c r="H204" s="19">
        <f>$R$15</f>
        <v>0</v>
      </c>
      <c r="I204" s="19">
        <f>$R$17</f>
        <v>0</v>
      </c>
      <c r="J204" s="19">
        <f>$R$19</f>
        <v>0</v>
      </c>
      <c r="K204" s="19">
        <f>$R$21</f>
        <v>0</v>
      </c>
      <c r="L204" s="19">
        <f>$R$23</f>
        <v>0</v>
      </c>
      <c r="M204" s="19">
        <f>$R$25</f>
        <v>0</v>
      </c>
      <c r="N204" s="19">
        <f>$R$27</f>
        <v>0</v>
      </c>
      <c r="O204" s="19">
        <f>$R$29</f>
        <v>0</v>
      </c>
      <c r="P204" s="19">
        <f>$R$31</f>
        <v>0</v>
      </c>
      <c r="Q204" s="19">
        <f>$R$33</f>
        <v>0</v>
      </c>
      <c r="R204" s="19">
        <f>$R$35</f>
        <v>0</v>
      </c>
      <c r="S204" s="19">
        <f>$R$37</f>
        <v>0</v>
      </c>
      <c r="T204" s="19">
        <f>$R$39</f>
        <v>0</v>
      </c>
      <c r="U204" s="29">
        <f>$R$41</f>
        <v>0</v>
      </c>
      <c r="V204" s="29">
        <f>$R$43</f>
        <v>0</v>
      </c>
      <c r="W204" s="29">
        <f>$R$45</f>
        <v>0</v>
      </c>
      <c r="X204" s="29">
        <f>$R$47</f>
        <v>0</v>
      </c>
      <c r="Y204" s="29">
        <f>$R$49</f>
        <v>0</v>
      </c>
      <c r="Z204" s="29">
        <f>$R$51</f>
        <v>0</v>
      </c>
      <c r="AA204" s="29">
        <f>$R$53</f>
        <v>0</v>
      </c>
      <c r="AB204" s="29">
        <f>$R$55</f>
        <v>0</v>
      </c>
      <c r="AC204" s="29">
        <f>$R$57</f>
        <v>0</v>
      </c>
      <c r="AD204" s="29">
        <f>$R$59</f>
        <v>0</v>
      </c>
      <c r="AE204" s="29">
        <f>$R$61</f>
        <v>0</v>
      </c>
      <c r="AF204" s="29">
        <f>$R$63</f>
        <v>0</v>
      </c>
      <c r="AG204" s="29">
        <f>$R$65</f>
        <v>0</v>
      </c>
      <c r="AH204" s="29">
        <f>$R$67</f>
        <v>0</v>
      </c>
      <c r="AI204" s="29">
        <f>$R$69</f>
        <v>0</v>
      </c>
      <c r="AJ204" s="29">
        <f>$R$71</f>
        <v>0</v>
      </c>
      <c r="AK204" s="29">
        <f>$R$73</f>
        <v>0</v>
      </c>
      <c r="AL204" s="29">
        <f>$R$75</f>
        <v>0</v>
      </c>
      <c r="AM204" s="29">
        <f>$R$77</f>
        <v>0</v>
      </c>
      <c r="AN204" s="29">
        <f>$R$79</f>
        <v>0</v>
      </c>
      <c r="AO204" s="29">
        <f>$R$81</f>
        <v>0</v>
      </c>
      <c r="AP204" s="29">
        <f>$R$83</f>
        <v>0</v>
      </c>
      <c r="AQ204" s="29">
        <f>$R$85</f>
        <v>0</v>
      </c>
      <c r="AR204" s="29">
        <f>$R$87</f>
        <v>0</v>
      </c>
      <c r="AS204" s="29">
        <f>$R$89</f>
        <v>0</v>
      </c>
      <c r="AT204" s="29">
        <f>$R$91</f>
        <v>0</v>
      </c>
      <c r="AU204" s="29">
        <f>$R$93</f>
        <v>0</v>
      </c>
      <c r="AV204" s="29">
        <f>$R$95</f>
        <v>0</v>
      </c>
      <c r="AW204" s="29">
        <f>$R$97</f>
        <v>0</v>
      </c>
      <c r="AX204" s="29">
        <f>$R$99</f>
        <v>0</v>
      </c>
      <c r="AY204" s="29">
        <f>$R$101</f>
        <v>0</v>
      </c>
      <c r="AZ204" s="29">
        <f>$R$103</f>
        <v>0</v>
      </c>
      <c r="BA204" s="29">
        <f>$R$105</f>
        <v>0</v>
      </c>
      <c r="BB204" s="29">
        <f>$R$107</f>
        <v>0</v>
      </c>
      <c r="BC204" s="29">
        <f>$R$109</f>
        <v>0</v>
      </c>
      <c r="BD204" s="29">
        <f>$R$111</f>
        <v>0</v>
      </c>
      <c r="BE204" s="29">
        <f>$R$113</f>
        <v>0</v>
      </c>
      <c r="BF204" s="29">
        <f>$R$115</f>
        <v>0</v>
      </c>
      <c r="BG204" s="29">
        <f>$R$117</f>
        <v>0</v>
      </c>
      <c r="BH204" s="29">
        <f>$R$119</f>
        <v>0</v>
      </c>
      <c r="BI204" s="29">
        <f>$R$121</f>
        <v>0</v>
      </c>
      <c r="BJ204" s="29">
        <f>$R$123</f>
        <v>0</v>
      </c>
      <c r="BK204" s="29">
        <f>$R$125</f>
        <v>0</v>
      </c>
      <c r="BL204" s="29">
        <f>$R$127</f>
        <v>0</v>
      </c>
      <c r="BM204" s="29">
        <f>$R$129</f>
        <v>0</v>
      </c>
      <c r="BN204" s="29">
        <f>$R$131</f>
        <v>0</v>
      </c>
      <c r="BO204" s="29">
        <f>$R$133</f>
        <v>0</v>
      </c>
      <c r="BP204" s="29">
        <f>$R$135</f>
        <v>0</v>
      </c>
      <c r="BQ204" s="29">
        <f>$R$137</f>
        <v>0</v>
      </c>
      <c r="BR204" s="29">
        <f>$R$139</f>
        <v>0</v>
      </c>
      <c r="BS204" s="29">
        <f>$R$141</f>
        <v>0</v>
      </c>
      <c r="BT204" s="29">
        <f>$R$143</f>
        <v>0</v>
      </c>
      <c r="BU204" s="29">
        <f>$R$145</f>
        <v>0</v>
      </c>
      <c r="BV204" s="29">
        <f>$R$147</f>
        <v>0</v>
      </c>
      <c r="BW204" s="29">
        <f>$R$149</f>
        <v>0</v>
      </c>
      <c r="BX204" s="29">
        <f>$R$151</f>
        <v>0</v>
      </c>
      <c r="BY204" s="29">
        <f>$R$153</f>
        <v>0</v>
      </c>
      <c r="BZ204" s="29">
        <f>$R$155</f>
        <v>0</v>
      </c>
      <c r="CA204" s="29">
        <f>$R$157</f>
        <v>0</v>
      </c>
      <c r="CB204" s="29">
        <f>$R$159</f>
        <v>0</v>
      </c>
      <c r="CC204" s="29">
        <f>$R$161</f>
        <v>0</v>
      </c>
      <c r="CD204" s="29">
        <f>$R$163</f>
        <v>0</v>
      </c>
      <c r="CE204" s="29">
        <f>$R$165</f>
        <v>0</v>
      </c>
      <c r="CF204" s="29">
        <f>$R$167</f>
        <v>0</v>
      </c>
      <c r="CG204" s="11">
        <f>$R$169</f>
        <v>0</v>
      </c>
      <c r="CH204" s="30">
        <f t="shared" si="7"/>
        <v>0</v>
      </c>
      <c r="CI204" s="28"/>
      <c r="CJ204" s="16"/>
      <c r="CK204" s="16"/>
    </row>
    <row r="205" spans="1:89" x14ac:dyDescent="0.25">
      <c r="A205" s="31"/>
      <c r="B205" s="31" t="s">
        <v>21</v>
      </c>
      <c r="C205" s="31">
        <f>$R$4</f>
        <v>0</v>
      </c>
      <c r="D205" s="31" t="str">
        <f>$R$6</f>
        <v>-</v>
      </c>
      <c r="E205" s="31">
        <f>$R$8</f>
        <v>0</v>
      </c>
      <c r="F205" s="31">
        <f>$R$10</f>
        <v>0</v>
      </c>
      <c r="G205" s="31">
        <f>$R$12</f>
        <v>0</v>
      </c>
      <c r="H205" s="31">
        <f>$R$14</f>
        <v>0</v>
      </c>
      <c r="I205" s="31">
        <f>$R$16</f>
        <v>0</v>
      </c>
      <c r="J205" s="31">
        <f>$R$18</f>
        <v>0</v>
      </c>
      <c r="K205" s="31">
        <f>$R$20</f>
        <v>0</v>
      </c>
      <c r="L205" s="31">
        <f>$R$22</f>
        <v>0</v>
      </c>
      <c r="M205" s="31">
        <f>$R$24</f>
        <v>0</v>
      </c>
      <c r="N205" s="31">
        <f>$R$26</f>
        <v>0</v>
      </c>
      <c r="O205" s="31">
        <f>$R$28</f>
        <v>0</v>
      </c>
      <c r="P205" s="31">
        <f>$R$30</f>
        <v>0</v>
      </c>
      <c r="Q205" s="31">
        <f>$R$32</f>
        <v>0</v>
      </c>
      <c r="R205" s="31">
        <f>$R$34</f>
        <v>0</v>
      </c>
      <c r="S205" s="31">
        <f>$R$36</f>
        <v>0</v>
      </c>
      <c r="T205" s="32">
        <f>$R$38</f>
        <v>0</v>
      </c>
      <c r="U205" s="32">
        <f>$R$40</f>
        <v>0</v>
      </c>
      <c r="V205" s="32">
        <f>$R$42</f>
        <v>0</v>
      </c>
      <c r="W205" s="32">
        <f>$R$44</f>
        <v>0</v>
      </c>
      <c r="X205" s="32">
        <f>$R$46</f>
        <v>0</v>
      </c>
      <c r="Y205" s="32">
        <f>$R$48</f>
        <v>0</v>
      </c>
      <c r="Z205" s="32">
        <f>$R$50</f>
        <v>0</v>
      </c>
      <c r="AA205" s="32">
        <f>$R$52</f>
        <v>0</v>
      </c>
      <c r="AB205" s="32">
        <f>$R$54</f>
        <v>0</v>
      </c>
      <c r="AC205" s="32">
        <f>$R$56</f>
        <v>0</v>
      </c>
      <c r="AD205" s="32">
        <f>$R$58</f>
        <v>0</v>
      </c>
      <c r="AE205" s="32">
        <f>$R$60</f>
        <v>0</v>
      </c>
      <c r="AF205" s="32">
        <f>$R$62</f>
        <v>0</v>
      </c>
      <c r="AG205" s="32">
        <f>$R$64</f>
        <v>0</v>
      </c>
      <c r="AH205" s="32">
        <f>$R$66</f>
        <v>0</v>
      </c>
      <c r="AI205" s="32">
        <f>$R$68</f>
        <v>0</v>
      </c>
      <c r="AJ205" s="32">
        <f>$R$70</f>
        <v>0</v>
      </c>
      <c r="AK205" s="32">
        <f>$R$72</f>
        <v>0</v>
      </c>
      <c r="AL205" s="32">
        <f>$R$74</f>
        <v>0</v>
      </c>
      <c r="AM205" s="32">
        <f>$R$76</f>
        <v>0</v>
      </c>
      <c r="AN205" s="32">
        <f>$R$78</f>
        <v>0</v>
      </c>
      <c r="AO205" s="32">
        <f>$R$80</f>
        <v>0</v>
      </c>
      <c r="AP205" s="32">
        <f>$R$82</f>
        <v>0</v>
      </c>
      <c r="AQ205" s="32">
        <f>$R$84</f>
        <v>0</v>
      </c>
      <c r="AR205" s="32">
        <f>$R$86</f>
        <v>0</v>
      </c>
      <c r="AS205" s="32">
        <f>$R$88</f>
        <v>0</v>
      </c>
      <c r="AT205" s="32">
        <f>$R$90</f>
        <v>0</v>
      </c>
      <c r="AU205" s="32">
        <f>$R$92</f>
        <v>0</v>
      </c>
      <c r="AV205" s="32">
        <f>$R$94</f>
        <v>0</v>
      </c>
      <c r="AW205" s="32">
        <f>$R$96</f>
        <v>0</v>
      </c>
      <c r="AX205" s="32">
        <f>$R$98</f>
        <v>0</v>
      </c>
      <c r="AY205" s="32">
        <f>$R$100</f>
        <v>0</v>
      </c>
      <c r="AZ205" s="32">
        <f>$R$102</f>
        <v>0</v>
      </c>
      <c r="BA205" s="32">
        <f>$R$104</f>
        <v>0</v>
      </c>
      <c r="BB205" s="32">
        <f>$R$106</f>
        <v>0</v>
      </c>
      <c r="BC205" s="32">
        <f>$R$108</f>
        <v>0</v>
      </c>
      <c r="BD205" s="32">
        <f>$R$110</f>
        <v>0</v>
      </c>
      <c r="BE205" s="32">
        <f>$R$112</f>
        <v>0</v>
      </c>
      <c r="BF205" s="32">
        <f>$R$114</f>
        <v>0</v>
      </c>
      <c r="BG205" s="32">
        <f>$R$116</f>
        <v>0</v>
      </c>
      <c r="BH205" s="32">
        <f>$R$118</f>
        <v>0</v>
      </c>
      <c r="BI205" s="32">
        <f>$R$120</f>
        <v>0</v>
      </c>
      <c r="BJ205" s="32">
        <f>$R$122</f>
        <v>0</v>
      </c>
      <c r="BK205" s="32">
        <f>$R$124</f>
        <v>0</v>
      </c>
      <c r="BL205" s="32">
        <f>$R$126</f>
        <v>0</v>
      </c>
      <c r="BM205" s="32">
        <f>$R$128</f>
        <v>0</v>
      </c>
      <c r="BN205" s="32">
        <f>$R$130</f>
        <v>0</v>
      </c>
      <c r="BO205" s="32">
        <f>$R$132</f>
        <v>0</v>
      </c>
      <c r="BP205" s="32">
        <f>$R$134</f>
        <v>0</v>
      </c>
      <c r="BQ205" s="32">
        <f>$R$136</f>
        <v>0</v>
      </c>
      <c r="BR205" s="32">
        <f>$R$138</f>
        <v>0</v>
      </c>
      <c r="BS205" s="32">
        <f>$R$140</f>
        <v>0</v>
      </c>
      <c r="BT205" s="32">
        <f>$R$142</f>
        <v>0</v>
      </c>
      <c r="BU205" s="32">
        <f>$R$144</f>
        <v>0</v>
      </c>
      <c r="BV205" s="32">
        <f>$R$146</f>
        <v>0</v>
      </c>
      <c r="BW205" s="32">
        <f>$R$148</f>
        <v>0</v>
      </c>
      <c r="BX205" s="32">
        <f>$R$150</f>
        <v>0</v>
      </c>
      <c r="BY205" s="32">
        <f>$R$152</f>
        <v>0</v>
      </c>
      <c r="BZ205" s="32">
        <f>$R$154</f>
        <v>0</v>
      </c>
      <c r="CA205" s="32">
        <f>$R$156</f>
        <v>0</v>
      </c>
      <c r="CB205" s="32">
        <f>$R$158</f>
        <v>0</v>
      </c>
      <c r="CC205" s="32">
        <f>$R$160</f>
        <v>0</v>
      </c>
      <c r="CD205" s="32">
        <f>$R$162</f>
        <v>0</v>
      </c>
      <c r="CE205" s="32">
        <f>$R$164</f>
        <v>0</v>
      </c>
      <c r="CF205" s="32">
        <f>$R$166</f>
        <v>0</v>
      </c>
      <c r="CG205" s="33">
        <f>$R$168</f>
        <v>0</v>
      </c>
      <c r="CH205" s="34">
        <f t="shared" si="7"/>
        <v>0</v>
      </c>
      <c r="CI205" s="28"/>
      <c r="CJ205" s="16"/>
      <c r="CK205" s="16"/>
    </row>
    <row r="206" spans="1:89" x14ac:dyDescent="0.25">
      <c r="A206" s="9" t="s">
        <v>10</v>
      </c>
      <c r="B206" s="9" t="s">
        <v>20</v>
      </c>
      <c r="C206" s="19">
        <f>$S$5</f>
        <v>0</v>
      </c>
      <c r="D206" s="19" t="str">
        <f>$S$7</f>
        <v>-</v>
      </c>
      <c r="E206" s="19">
        <f>$S$9</f>
        <v>0</v>
      </c>
      <c r="F206" s="19">
        <f>$S$11</f>
        <v>0</v>
      </c>
      <c r="G206" s="19">
        <f>$S$13</f>
        <v>0</v>
      </c>
      <c r="H206" s="19">
        <f>$S$15</f>
        <v>0</v>
      </c>
      <c r="I206" s="19">
        <f>$S$17</f>
        <v>0</v>
      </c>
      <c r="J206" s="19">
        <f>$S$19</f>
        <v>0</v>
      </c>
      <c r="K206" s="19">
        <f>$S$21</f>
        <v>0</v>
      </c>
      <c r="L206" s="19">
        <f>$S$23</f>
        <v>0</v>
      </c>
      <c r="M206" s="19">
        <f>$S$25</f>
        <v>0</v>
      </c>
      <c r="N206" s="19">
        <f>$S$27</f>
        <v>0</v>
      </c>
      <c r="O206" s="19">
        <f>$S$29</f>
        <v>0</v>
      </c>
      <c r="P206" s="19">
        <f>$S$31</f>
        <v>0</v>
      </c>
      <c r="Q206" s="19">
        <f>$S$33</f>
        <v>0</v>
      </c>
      <c r="R206" s="19">
        <f>$S$35</f>
        <v>0</v>
      </c>
      <c r="S206" s="19">
        <f>$S$37</f>
        <v>0</v>
      </c>
      <c r="T206" s="19">
        <f>$S$39</f>
        <v>0</v>
      </c>
      <c r="U206" s="29">
        <f>$S$41</f>
        <v>0</v>
      </c>
      <c r="V206" s="29">
        <f>$S$43</f>
        <v>0</v>
      </c>
      <c r="W206" s="29">
        <f>$S$45</f>
        <v>0</v>
      </c>
      <c r="X206" s="29">
        <f>$S$47</f>
        <v>0</v>
      </c>
      <c r="Y206" s="29">
        <f>$S$49</f>
        <v>0</v>
      </c>
      <c r="Z206" s="29">
        <f>$S$51</f>
        <v>0</v>
      </c>
      <c r="AA206" s="29">
        <f>$S$53</f>
        <v>0</v>
      </c>
      <c r="AB206" s="29">
        <f>$S$55</f>
        <v>0</v>
      </c>
      <c r="AC206" s="29">
        <f>$S$57</f>
        <v>0</v>
      </c>
      <c r="AD206" s="29">
        <f>$S$59</f>
        <v>0</v>
      </c>
      <c r="AE206" s="29">
        <f>$S$61</f>
        <v>0</v>
      </c>
      <c r="AF206" s="29">
        <f>$S$63</f>
        <v>0</v>
      </c>
      <c r="AG206" s="29">
        <f>$S$65</f>
        <v>0</v>
      </c>
      <c r="AH206" s="29">
        <f>$S$67</f>
        <v>0</v>
      </c>
      <c r="AI206" s="29">
        <f>$S$69</f>
        <v>0</v>
      </c>
      <c r="AJ206" s="29">
        <f>$S$71</f>
        <v>0</v>
      </c>
      <c r="AK206" s="29">
        <f>$S$73</f>
        <v>0</v>
      </c>
      <c r="AL206" s="29">
        <f>$S$75</f>
        <v>0</v>
      </c>
      <c r="AM206" s="29">
        <f>$S$77</f>
        <v>0</v>
      </c>
      <c r="AN206" s="29">
        <f>$S$79</f>
        <v>0</v>
      </c>
      <c r="AO206" s="29">
        <f>$S$81</f>
        <v>0</v>
      </c>
      <c r="AP206" s="29">
        <f>$S$83</f>
        <v>0</v>
      </c>
      <c r="AQ206" s="29">
        <f>$S$85</f>
        <v>0</v>
      </c>
      <c r="AR206" s="29">
        <f>$S$87</f>
        <v>0</v>
      </c>
      <c r="AS206" s="29">
        <f>$S$89</f>
        <v>0</v>
      </c>
      <c r="AT206" s="29">
        <f>$S$91</f>
        <v>0</v>
      </c>
      <c r="AU206" s="29">
        <f>$S$93</f>
        <v>0</v>
      </c>
      <c r="AV206" s="29">
        <f>$S$95</f>
        <v>0</v>
      </c>
      <c r="AW206" s="29">
        <f>$S$97</f>
        <v>0</v>
      </c>
      <c r="AX206" s="29">
        <f>$S$99</f>
        <v>0</v>
      </c>
      <c r="AY206" s="29">
        <f>$S$101</f>
        <v>0</v>
      </c>
      <c r="AZ206" s="29">
        <f>$S$103</f>
        <v>0</v>
      </c>
      <c r="BA206" s="29">
        <f>$S$105</f>
        <v>0</v>
      </c>
      <c r="BB206" s="29">
        <f>$S$107</f>
        <v>0</v>
      </c>
      <c r="BC206" s="29">
        <f>$S$109</f>
        <v>0</v>
      </c>
      <c r="BD206" s="29">
        <f>$S$111</f>
        <v>0</v>
      </c>
      <c r="BE206" s="29">
        <f>$S$113</f>
        <v>0</v>
      </c>
      <c r="BF206" s="29">
        <f>$S$115</f>
        <v>0</v>
      </c>
      <c r="BG206" s="29">
        <f>$S$117</f>
        <v>0</v>
      </c>
      <c r="BH206" s="29">
        <f>$S$119</f>
        <v>0</v>
      </c>
      <c r="BI206" s="29">
        <f>$S$121</f>
        <v>0</v>
      </c>
      <c r="BJ206" s="29">
        <f>$S$123</f>
        <v>1</v>
      </c>
      <c r="BK206" s="29">
        <f>$S$125</f>
        <v>0</v>
      </c>
      <c r="BL206" s="29">
        <f>$S$127</f>
        <v>0</v>
      </c>
      <c r="BM206" s="29">
        <f>$S$129</f>
        <v>0</v>
      </c>
      <c r="BN206" s="29">
        <f>$S$131</f>
        <v>0</v>
      </c>
      <c r="BO206" s="29">
        <f>$S$133</f>
        <v>0</v>
      </c>
      <c r="BP206" s="29">
        <f>$S$135</f>
        <v>0</v>
      </c>
      <c r="BQ206" s="29">
        <f>$S$137</f>
        <v>0</v>
      </c>
      <c r="BR206" s="29">
        <f>$S$139</f>
        <v>0</v>
      </c>
      <c r="BS206" s="29">
        <f>$S$141</f>
        <v>0</v>
      </c>
      <c r="BT206" s="29">
        <f>$S$143</f>
        <v>0</v>
      </c>
      <c r="BU206" s="29">
        <f>$S$145</f>
        <v>0</v>
      </c>
      <c r="BV206" s="29">
        <f>$S$147</f>
        <v>0</v>
      </c>
      <c r="BW206" s="29">
        <f>$S$149</f>
        <v>0</v>
      </c>
      <c r="BX206" s="29">
        <f>$S$151</f>
        <v>0</v>
      </c>
      <c r="BY206" s="29">
        <f>$S$153</f>
        <v>0</v>
      </c>
      <c r="BZ206" s="29">
        <f>$S$155</f>
        <v>0</v>
      </c>
      <c r="CA206" s="29">
        <f>$S$157</f>
        <v>0</v>
      </c>
      <c r="CB206" s="29">
        <f>$S$159</f>
        <v>1</v>
      </c>
      <c r="CC206" s="29">
        <f>$S$161</f>
        <v>0</v>
      </c>
      <c r="CD206" s="29">
        <f>$S$163</f>
        <v>0</v>
      </c>
      <c r="CE206" s="29">
        <f>$S$165</f>
        <v>0</v>
      </c>
      <c r="CF206" s="29">
        <f>$S$167</f>
        <v>0</v>
      </c>
      <c r="CG206" s="11">
        <f>$S$169</f>
        <v>0</v>
      </c>
      <c r="CH206" s="30">
        <f t="shared" ref="CH206:CH237" si="8">SUM(C206:CG206)</f>
        <v>2</v>
      </c>
      <c r="CI206" s="28"/>
      <c r="CJ206" s="16"/>
      <c r="CK206" s="16"/>
    </row>
    <row r="207" spans="1:89" x14ac:dyDescent="0.25">
      <c r="A207" s="31"/>
      <c r="B207" s="31" t="s">
        <v>21</v>
      </c>
      <c r="C207" s="31">
        <f>$S$4</f>
        <v>0</v>
      </c>
      <c r="D207" s="31" t="str">
        <f>$S$6</f>
        <v>-</v>
      </c>
      <c r="E207" s="31">
        <f>$S$8</f>
        <v>0</v>
      </c>
      <c r="F207" s="31">
        <f>$S$10</f>
        <v>0</v>
      </c>
      <c r="G207" s="31">
        <f>$S$12</f>
        <v>0</v>
      </c>
      <c r="H207" s="31">
        <f>$S$14</f>
        <v>0</v>
      </c>
      <c r="I207" s="31">
        <f>$S$16</f>
        <v>0</v>
      </c>
      <c r="J207" s="31">
        <f>$S$18</f>
        <v>0</v>
      </c>
      <c r="K207" s="31">
        <f>$S$20</f>
        <v>0</v>
      </c>
      <c r="L207" s="31">
        <f>$S$22</f>
        <v>0</v>
      </c>
      <c r="M207" s="31">
        <f>$S$24</f>
        <v>0</v>
      </c>
      <c r="N207" s="31">
        <f>$S$26</f>
        <v>0</v>
      </c>
      <c r="O207" s="31">
        <f>$S$28</f>
        <v>0</v>
      </c>
      <c r="P207" s="31">
        <f>$S$30</f>
        <v>0</v>
      </c>
      <c r="Q207" s="31">
        <f>$S$32</f>
        <v>0</v>
      </c>
      <c r="R207" s="31">
        <f>$S$34</f>
        <v>0</v>
      </c>
      <c r="S207" s="31">
        <f>$S$36</f>
        <v>0</v>
      </c>
      <c r="T207" s="32">
        <f>$S$38</f>
        <v>0</v>
      </c>
      <c r="U207" s="32">
        <f>$S$40</f>
        <v>0</v>
      </c>
      <c r="V207" s="32">
        <f>$S$42</f>
        <v>0</v>
      </c>
      <c r="W207" s="32">
        <f>$S$44</f>
        <v>0</v>
      </c>
      <c r="X207" s="32">
        <f>$S$46</f>
        <v>0</v>
      </c>
      <c r="Y207" s="32">
        <f>$S$48</f>
        <v>0</v>
      </c>
      <c r="Z207" s="32">
        <f>$S$50</f>
        <v>0</v>
      </c>
      <c r="AA207" s="32">
        <f>$S$52</f>
        <v>0</v>
      </c>
      <c r="AB207" s="32">
        <f>$S$54</f>
        <v>0</v>
      </c>
      <c r="AC207" s="32">
        <f>$S$56</f>
        <v>0</v>
      </c>
      <c r="AD207" s="32">
        <f>$S$58</f>
        <v>0</v>
      </c>
      <c r="AE207" s="32">
        <f>$S$60</f>
        <v>0</v>
      </c>
      <c r="AF207" s="32">
        <f>$S$62</f>
        <v>0</v>
      </c>
      <c r="AG207" s="32">
        <f>$S$64</f>
        <v>0</v>
      </c>
      <c r="AH207" s="32">
        <f>$S$66</f>
        <v>0</v>
      </c>
      <c r="AI207" s="32">
        <f>$S$68</f>
        <v>0</v>
      </c>
      <c r="AJ207" s="32">
        <f>$S$70</f>
        <v>0</v>
      </c>
      <c r="AK207" s="32">
        <f>$S$72</f>
        <v>0</v>
      </c>
      <c r="AL207" s="32">
        <f>$S$74</f>
        <v>0</v>
      </c>
      <c r="AM207" s="32">
        <f>$S$76</f>
        <v>0</v>
      </c>
      <c r="AN207" s="32">
        <f>$S$78</f>
        <v>0</v>
      </c>
      <c r="AO207" s="32">
        <f>$S$80</f>
        <v>0</v>
      </c>
      <c r="AP207" s="32">
        <f>$S$82</f>
        <v>0</v>
      </c>
      <c r="AQ207" s="32">
        <f>$S$84</f>
        <v>0</v>
      </c>
      <c r="AR207" s="32">
        <f>$S$86</f>
        <v>0</v>
      </c>
      <c r="AS207" s="32">
        <f>$S$88</f>
        <v>0</v>
      </c>
      <c r="AT207" s="32">
        <f>$S$90</f>
        <v>0</v>
      </c>
      <c r="AU207" s="32">
        <f>$S$92</f>
        <v>0</v>
      </c>
      <c r="AV207" s="32">
        <f>$S$94</f>
        <v>0</v>
      </c>
      <c r="AW207" s="32">
        <f>$S$96</f>
        <v>0</v>
      </c>
      <c r="AX207" s="32">
        <f>$S$98</f>
        <v>0</v>
      </c>
      <c r="AY207" s="32">
        <f>$S$100</f>
        <v>0</v>
      </c>
      <c r="AZ207" s="32">
        <f>$S$102</f>
        <v>0</v>
      </c>
      <c r="BA207" s="32">
        <f>$S$104</f>
        <v>0</v>
      </c>
      <c r="BB207" s="32">
        <f>$S$106</f>
        <v>0</v>
      </c>
      <c r="BC207" s="32">
        <f>$S$108</f>
        <v>0</v>
      </c>
      <c r="BD207" s="32">
        <f>$S$110</f>
        <v>0</v>
      </c>
      <c r="BE207" s="32">
        <f>$S$112</f>
        <v>0</v>
      </c>
      <c r="BF207" s="32">
        <f>$S$114</f>
        <v>0</v>
      </c>
      <c r="BG207" s="32">
        <f>$S$116</f>
        <v>0</v>
      </c>
      <c r="BH207" s="32">
        <f>$S$118</f>
        <v>0</v>
      </c>
      <c r="BI207" s="32">
        <f>$S$120</f>
        <v>0</v>
      </c>
      <c r="BJ207" s="32">
        <f>$S$122</f>
        <v>0</v>
      </c>
      <c r="BK207" s="32">
        <f>$S$124</f>
        <v>0</v>
      </c>
      <c r="BL207" s="32">
        <f>$S$126</f>
        <v>0</v>
      </c>
      <c r="BM207" s="32">
        <f>$S$128</f>
        <v>0</v>
      </c>
      <c r="BN207" s="32">
        <f>$S$130</f>
        <v>0</v>
      </c>
      <c r="BO207" s="32">
        <f>$S$132</f>
        <v>0</v>
      </c>
      <c r="BP207" s="32">
        <f>$S$134</f>
        <v>0</v>
      </c>
      <c r="BQ207" s="32">
        <f>$S$136</f>
        <v>0</v>
      </c>
      <c r="BR207" s="32">
        <f>$S$138</f>
        <v>0</v>
      </c>
      <c r="BS207" s="32">
        <f>$S$140</f>
        <v>0</v>
      </c>
      <c r="BT207" s="32">
        <f>$S$142</f>
        <v>0</v>
      </c>
      <c r="BU207" s="32">
        <f>$S$144</f>
        <v>0</v>
      </c>
      <c r="BV207" s="32">
        <f>$S$146</f>
        <v>0</v>
      </c>
      <c r="BW207" s="32">
        <f>$S$148</f>
        <v>0</v>
      </c>
      <c r="BX207" s="32">
        <f>$S$150</f>
        <v>0</v>
      </c>
      <c r="BY207" s="32">
        <f>$S$152</f>
        <v>0</v>
      </c>
      <c r="BZ207" s="32">
        <f>$S$154</f>
        <v>0</v>
      </c>
      <c r="CA207" s="32">
        <f>$S$156</f>
        <v>0</v>
      </c>
      <c r="CB207" s="32">
        <f>$S$158</f>
        <v>0</v>
      </c>
      <c r="CC207" s="32">
        <f>$S$160</f>
        <v>0</v>
      </c>
      <c r="CD207" s="32">
        <f>$S$162</f>
        <v>0</v>
      </c>
      <c r="CE207" s="32">
        <f>$S$164</f>
        <v>0</v>
      </c>
      <c r="CF207" s="32">
        <f>$S$166</f>
        <v>0</v>
      </c>
      <c r="CG207" s="33">
        <f>$S$168</f>
        <v>0</v>
      </c>
      <c r="CH207" s="34">
        <f t="shared" si="8"/>
        <v>0</v>
      </c>
      <c r="CI207" s="28"/>
      <c r="CJ207" s="16"/>
      <c r="CK207" s="16"/>
    </row>
    <row r="208" spans="1:89" x14ac:dyDescent="0.25">
      <c r="A208" s="9" t="s">
        <v>32</v>
      </c>
      <c r="B208" s="9" t="s">
        <v>20</v>
      </c>
      <c r="C208" s="19">
        <f>$T$5</f>
        <v>0</v>
      </c>
      <c r="D208" s="19" t="str">
        <f>$T$7</f>
        <v>-</v>
      </c>
      <c r="E208" s="19">
        <f>$T$9</f>
        <v>0</v>
      </c>
      <c r="F208" s="19">
        <f>$T$11</f>
        <v>0</v>
      </c>
      <c r="G208" s="19">
        <f>$T$13</f>
        <v>0</v>
      </c>
      <c r="H208" s="19">
        <f>$T$15</f>
        <v>0</v>
      </c>
      <c r="I208" s="19">
        <f>$T$17</f>
        <v>0</v>
      </c>
      <c r="J208" s="19">
        <f>$T$19</f>
        <v>0</v>
      </c>
      <c r="K208" s="19">
        <f>$T$21</f>
        <v>0</v>
      </c>
      <c r="L208" s="19">
        <f>$T$23</f>
        <v>0</v>
      </c>
      <c r="M208" s="19">
        <f>$T$25</f>
        <v>0</v>
      </c>
      <c r="N208" s="19">
        <f>$T$27</f>
        <v>0</v>
      </c>
      <c r="O208" s="19">
        <f>$T$29</f>
        <v>0</v>
      </c>
      <c r="P208" s="19">
        <f>$T$31</f>
        <v>0</v>
      </c>
      <c r="Q208" s="19">
        <f>$T$33</f>
        <v>0</v>
      </c>
      <c r="R208" s="19">
        <f>$T$35</f>
        <v>0</v>
      </c>
      <c r="S208" s="19">
        <f>$T$37</f>
        <v>0</v>
      </c>
      <c r="T208" s="19">
        <f>$T$39</f>
        <v>0</v>
      </c>
      <c r="U208" s="29">
        <f>$T$41</f>
        <v>0</v>
      </c>
      <c r="V208" s="29">
        <f>$T$43</f>
        <v>0</v>
      </c>
      <c r="W208" s="29">
        <f>$T$45</f>
        <v>0</v>
      </c>
      <c r="X208" s="29">
        <f>$T$47</f>
        <v>0</v>
      </c>
      <c r="Y208" s="29">
        <f>$T$49</f>
        <v>0</v>
      </c>
      <c r="Z208" s="29">
        <f>$T$51</f>
        <v>0</v>
      </c>
      <c r="AA208" s="29">
        <f>$T$53</f>
        <v>0</v>
      </c>
      <c r="AB208" s="29">
        <f>$T$55</f>
        <v>0</v>
      </c>
      <c r="AC208" s="29">
        <f>$T$57</f>
        <v>0</v>
      </c>
      <c r="AD208" s="29">
        <f>$T$59</f>
        <v>0</v>
      </c>
      <c r="AE208" s="29">
        <f>$T$61</f>
        <v>0</v>
      </c>
      <c r="AF208" s="29">
        <f>$T$63</f>
        <v>0</v>
      </c>
      <c r="AG208" s="29">
        <f>$T$65</f>
        <v>0</v>
      </c>
      <c r="AH208" s="29">
        <f>$T$67</f>
        <v>0</v>
      </c>
      <c r="AI208" s="29">
        <f>$T$69</f>
        <v>0</v>
      </c>
      <c r="AJ208" s="29">
        <f>$T$71</f>
        <v>0</v>
      </c>
      <c r="AK208" s="29">
        <f>$T$73</f>
        <v>0</v>
      </c>
      <c r="AL208" s="29">
        <f>$T$75</f>
        <v>0</v>
      </c>
      <c r="AM208" s="29">
        <f>$T$77</f>
        <v>0</v>
      </c>
      <c r="AN208" s="29">
        <f>$T$79</f>
        <v>0</v>
      </c>
      <c r="AO208" s="29">
        <f>$T$81</f>
        <v>0</v>
      </c>
      <c r="AP208" s="29">
        <f>$T$83</f>
        <v>0</v>
      </c>
      <c r="AQ208" s="29">
        <f>$T$85</f>
        <v>0</v>
      </c>
      <c r="AR208" s="29">
        <f>$T$87</f>
        <v>0</v>
      </c>
      <c r="AS208" s="29">
        <f>$T$89</f>
        <v>0</v>
      </c>
      <c r="AT208" s="29">
        <f>$T$91</f>
        <v>0</v>
      </c>
      <c r="AU208" s="29">
        <f>$T$93</f>
        <v>0</v>
      </c>
      <c r="AV208" s="29">
        <f>$T$95</f>
        <v>0</v>
      </c>
      <c r="AW208" s="29">
        <f>$T$97</f>
        <v>0</v>
      </c>
      <c r="AX208" s="29">
        <f>$T$99</f>
        <v>0</v>
      </c>
      <c r="AY208" s="29">
        <f>$T$101</f>
        <v>0</v>
      </c>
      <c r="AZ208" s="29">
        <f>$T$103</f>
        <v>0</v>
      </c>
      <c r="BA208" s="29">
        <f>$T$105</f>
        <v>0</v>
      </c>
      <c r="BB208" s="29">
        <f>$T$107</f>
        <v>0</v>
      </c>
      <c r="BC208" s="29">
        <f>$T$109</f>
        <v>0</v>
      </c>
      <c r="BD208" s="29">
        <f>$T$111</f>
        <v>0</v>
      </c>
      <c r="BE208" s="29">
        <f>$T$113</f>
        <v>0</v>
      </c>
      <c r="BF208" s="29">
        <f>$T$115</f>
        <v>0</v>
      </c>
      <c r="BG208" s="29">
        <f>$T$117</f>
        <v>0</v>
      </c>
      <c r="BH208" s="29">
        <f>$T$119</f>
        <v>0</v>
      </c>
      <c r="BI208" s="29">
        <f>$T$121</f>
        <v>0</v>
      </c>
      <c r="BJ208" s="29">
        <f>$T$123</f>
        <v>0</v>
      </c>
      <c r="BK208" s="29">
        <f>$T$125</f>
        <v>0</v>
      </c>
      <c r="BL208" s="29">
        <f>$T$127</f>
        <v>0</v>
      </c>
      <c r="BM208" s="29">
        <f>$T$129</f>
        <v>0</v>
      </c>
      <c r="BN208" s="29">
        <f>$T$131</f>
        <v>0</v>
      </c>
      <c r="BO208" s="29">
        <f>$T$133</f>
        <v>0</v>
      </c>
      <c r="BP208" s="29">
        <f>$T$135</f>
        <v>0</v>
      </c>
      <c r="BQ208" s="29">
        <f>$T$137</f>
        <v>0</v>
      </c>
      <c r="BR208" s="29">
        <f>$T$139</f>
        <v>0</v>
      </c>
      <c r="BS208" s="29">
        <f>$T$141</f>
        <v>0</v>
      </c>
      <c r="BT208" s="29">
        <f>$T$143</f>
        <v>0</v>
      </c>
      <c r="BU208" s="29">
        <f>$T$145</f>
        <v>0</v>
      </c>
      <c r="BV208" s="29">
        <f>$T$147</f>
        <v>0</v>
      </c>
      <c r="BW208" s="29">
        <f>$T$149</f>
        <v>0</v>
      </c>
      <c r="BX208" s="29">
        <f>$T$151</f>
        <v>0</v>
      </c>
      <c r="BY208" s="29">
        <f>$T$153</f>
        <v>0</v>
      </c>
      <c r="BZ208" s="29">
        <f>$T$155</f>
        <v>0</v>
      </c>
      <c r="CA208" s="29">
        <f>$T$157</f>
        <v>0</v>
      </c>
      <c r="CB208" s="29">
        <f>$T$159</f>
        <v>0</v>
      </c>
      <c r="CC208" s="29">
        <f>$T$161</f>
        <v>0</v>
      </c>
      <c r="CD208" s="29">
        <f>$T$163</f>
        <v>0</v>
      </c>
      <c r="CE208" s="29">
        <f>$T$165</f>
        <v>0</v>
      </c>
      <c r="CF208" s="29">
        <f>$T$167</f>
        <v>0</v>
      </c>
      <c r="CG208" s="11">
        <f>$T$169</f>
        <v>0</v>
      </c>
      <c r="CH208" s="30">
        <f t="shared" si="8"/>
        <v>0</v>
      </c>
      <c r="CI208" s="28"/>
      <c r="CJ208" s="16"/>
      <c r="CK208" s="16"/>
    </row>
    <row r="209" spans="1:89" x14ac:dyDescent="0.25">
      <c r="A209" s="31"/>
      <c r="B209" s="31" t="s">
        <v>21</v>
      </c>
      <c r="C209" s="31">
        <f>$T$4</f>
        <v>0</v>
      </c>
      <c r="D209" s="31" t="str">
        <f>$T$6</f>
        <v>-</v>
      </c>
      <c r="E209" s="31">
        <f>$T$8</f>
        <v>0</v>
      </c>
      <c r="F209" s="31">
        <f>$T$10</f>
        <v>0</v>
      </c>
      <c r="G209" s="31">
        <f>$T$12</f>
        <v>0</v>
      </c>
      <c r="H209" s="31">
        <f>$T$14</f>
        <v>0</v>
      </c>
      <c r="I209" s="31">
        <f>$T$16</f>
        <v>0</v>
      </c>
      <c r="J209" s="31">
        <f>$T$18</f>
        <v>0</v>
      </c>
      <c r="K209" s="31">
        <f>$T$20</f>
        <v>0</v>
      </c>
      <c r="L209" s="31">
        <f>$T$22</f>
        <v>0</v>
      </c>
      <c r="M209" s="31">
        <f>$T$24</f>
        <v>0</v>
      </c>
      <c r="N209" s="31">
        <f>$T$26</f>
        <v>0</v>
      </c>
      <c r="O209" s="31">
        <f>$T$28</f>
        <v>0</v>
      </c>
      <c r="P209" s="31">
        <f>$T$30</f>
        <v>0</v>
      </c>
      <c r="Q209" s="31">
        <f>$T$32</f>
        <v>0</v>
      </c>
      <c r="R209" s="31">
        <f>$T$34</f>
        <v>0</v>
      </c>
      <c r="S209" s="31">
        <f>$T$36</f>
        <v>0</v>
      </c>
      <c r="T209" s="32">
        <f>$T$38</f>
        <v>0</v>
      </c>
      <c r="U209" s="32">
        <f>$T$40</f>
        <v>0</v>
      </c>
      <c r="V209" s="32">
        <f>$T$42</f>
        <v>0</v>
      </c>
      <c r="W209" s="32">
        <f>$T$44</f>
        <v>0</v>
      </c>
      <c r="X209" s="32">
        <f>$T$46</f>
        <v>0</v>
      </c>
      <c r="Y209" s="32">
        <f>$T$48</f>
        <v>0</v>
      </c>
      <c r="Z209" s="32">
        <f>$T$50</f>
        <v>0</v>
      </c>
      <c r="AA209" s="32">
        <f>$T$52</f>
        <v>0</v>
      </c>
      <c r="AB209" s="32">
        <f>$T$54</f>
        <v>0</v>
      </c>
      <c r="AC209" s="32">
        <f>$T$56</f>
        <v>0</v>
      </c>
      <c r="AD209" s="32">
        <f>$T$58</f>
        <v>0</v>
      </c>
      <c r="AE209" s="32">
        <f>$T$60</f>
        <v>0</v>
      </c>
      <c r="AF209" s="32">
        <f>$T$62</f>
        <v>0</v>
      </c>
      <c r="AG209" s="32">
        <f>$T$64</f>
        <v>0</v>
      </c>
      <c r="AH209" s="32">
        <f>$T$66</f>
        <v>0</v>
      </c>
      <c r="AI209" s="32">
        <f>$T$68</f>
        <v>0</v>
      </c>
      <c r="AJ209" s="32">
        <f>$T$70</f>
        <v>0</v>
      </c>
      <c r="AK209" s="32">
        <f>$T$72</f>
        <v>0</v>
      </c>
      <c r="AL209" s="32">
        <f>$T$74</f>
        <v>0</v>
      </c>
      <c r="AM209" s="32">
        <f>$T$76</f>
        <v>0</v>
      </c>
      <c r="AN209" s="32">
        <f>$T$78</f>
        <v>0</v>
      </c>
      <c r="AO209" s="32">
        <f>$T$80</f>
        <v>0</v>
      </c>
      <c r="AP209" s="32">
        <f>$T$82</f>
        <v>0</v>
      </c>
      <c r="AQ209" s="32">
        <f>$T$84</f>
        <v>0</v>
      </c>
      <c r="AR209" s="32">
        <f>$T$86</f>
        <v>0</v>
      </c>
      <c r="AS209" s="32">
        <f>$T$88</f>
        <v>0</v>
      </c>
      <c r="AT209" s="32">
        <f>$T$90</f>
        <v>0</v>
      </c>
      <c r="AU209" s="32">
        <f>$T$92</f>
        <v>0</v>
      </c>
      <c r="AV209" s="32">
        <f>$T$94</f>
        <v>0</v>
      </c>
      <c r="AW209" s="32">
        <f>$T$96</f>
        <v>0</v>
      </c>
      <c r="AX209" s="32">
        <f>$T$98</f>
        <v>0</v>
      </c>
      <c r="AY209" s="32">
        <f>$T$100</f>
        <v>0</v>
      </c>
      <c r="AZ209" s="32">
        <f>$T$102</f>
        <v>0</v>
      </c>
      <c r="BA209" s="32">
        <f>$T$104</f>
        <v>0</v>
      </c>
      <c r="BB209" s="32">
        <f>$T$106</f>
        <v>0</v>
      </c>
      <c r="BC209" s="32">
        <f>$T$108</f>
        <v>0</v>
      </c>
      <c r="BD209" s="32">
        <f>$T$110</f>
        <v>0</v>
      </c>
      <c r="BE209" s="32">
        <f>$T$112</f>
        <v>0</v>
      </c>
      <c r="BF209" s="32">
        <f>$T$114</f>
        <v>0</v>
      </c>
      <c r="BG209" s="32">
        <f>$T$116</f>
        <v>0</v>
      </c>
      <c r="BH209" s="32">
        <f>$T$118</f>
        <v>0</v>
      </c>
      <c r="BI209" s="32">
        <f>$T$120</f>
        <v>0</v>
      </c>
      <c r="BJ209" s="32">
        <f>$T$122</f>
        <v>0</v>
      </c>
      <c r="BK209" s="32">
        <f>$T$124</f>
        <v>0</v>
      </c>
      <c r="BL209" s="32">
        <f>$T$126</f>
        <v>0</v>
      </c>
      <c r="BM209" s="32">
        <f>$T$128</f>
        <v>0</v>
      </c>
      <c r="BN209" s="32">
        <f>$T$130</f>
        <v>0</v>
      </c>
      <c r="BO209" s="32">
        <f>$T$132</f>
        <v>0</v>
      </c>
      <c r="BP209" s="32">
        <f>$T$134</f>
        <v>0</v>
      </c>
      <c r="BQ209" s="32">
        <f>$T$136</f>
        <v>0</v>
      </c>
      <c r="BR209" s="32">
        <f>$T$138</f>
        <v>0</v>
      </c>
      <c r="BS209" s="32">
        <f>$T$140</f>
        <v>0</v>
      </c>
      <c r="BT209" s="32">
        <f>$T$142</f>
        <v>0</v>
      </c>
      <c r="BU209" s="32">
        <f>$T$144</f>
        <v>0</v>
      </c>
      <c r="BV209" s="32">
        <f>$T$146</f>
        <v>0</v>
      </c>
      <c r="BW209" s="32">
        <f>$T$148</f>
        <v>0</v>
      </c>
      <c r="BX209" s="32">
        <f>$T$150</f>
        <v>0</v>
      </c>
      <c r="BY209" s="32">
        <f>$T$152</f>
        <v>0</v>
      </c>
      <c r="BZ209" s="32">
        <f>$T$154</f>
        <v>0</v>
      </c>
      <c r="CA209" s="32">
        <f>$T$156</f>
        <v>0</v>
      </c>
      <c r="CB209" s="32">
        <f>$T$158</f>
        <v>0</v>
      </c>
      <c r="CC209" s="32">
        <f>$T$160</f>
        <v>0</v>
      </c>
      <c r="CD209" s="32">
        <f>$T$162</f>
        <v>0</v>
      </c>
      <c r="CE209" s="32">
        <f>$T$164</f>
        <v>0</v>
      </c>
      <c r="CF209" s="32">
        <f>$T$166</f>
        <v>0</v>
      </c>
      <c r="CG209" s="33">
        <f>$T$168</f>
        <v>0</v>
      </c>
      <c r="CH209" s="34">
        <f t="shared" si="8"/>
        <v>0</v>
      </c>
      <c r="CI209" s="28"/>
      <c r="CJ209" s="16"/>
      <c r="CK209" s="16"/>
    </row>
    <row r="210" spans="1:89" x14ac:dyDescent="0.25">
      <c r="A210" s="9" t="s">
        <v>30</v>
      </c>
      <c r="B210" s="9" t="s">
        <v>20</v>
      </c>
      <c r="C210" s="19">
        <f>$U$5</f>
        <v>0</v>
      </c>
      <c r="D210" s="19" t="str">
        <f>$U$7</f>
        <v>-</v>
      </c>
      <c r="E210" s="19">
        <f>$U$9</f>
        <v>0</v>
      </c>
      <c r="F210" s="19">
        <f>$U$11</f>
        <v>0</v>
      </c>
      <c r="G210" s="19">
        <f>$U$13</f>
        <v>0</v>
      </c>
      <c r="H210" s="19">
        <f>$U$15</f>
        <v>0</v>
      </c>
      <c r="I210" s="19">
        <f>$U$17</f>
        <v>0</v>
      </c>
      <c r="J210" s="19">
        <f>$U$19</f>
        <v>0</v>
      </c>
      <c r="K210" s="19">
        <f>$U$21</f>
        <v>0</v>
      </c>
      <c r="L210" s="19">
        <f>$U$23</f>
        <v>0</v>
      </c>
      <c r="M210" s="19">
        <f>$U$25</f>
        <v>0</v>
      </c>
      <c r="N210" s="19">
        <f>$U$27</f>
        <v>0</v>
      </c>
      <c r="O210" s="19">
        <f>$U$29</f>
        <v>0</v>
      </c>
      <c r="P210" s="19">
        <f>$U$31</f>
        <v>0</v>
      </c>
      <c r="Q210" s="19">
        <f>$U$33</f>
        <v>0</v>
      </c>
      <c r="R210" s="19">
        <f>$U$35</f>
        <v>0</v>
      </c>
      <c r="S210" s="19">
        <f>$U$37</f>
        <v>0</v>
      </c>
      <c r="T210" s="19">
        <f>$U$39</f>
        <v>0</v>
      </c>
      <c r="U210" s="29">
        <f>$U$41</f>
        <v>0</v>
      </c>
      <c r="V210" s="29">
        <f>$U$43</f>
        <v>0</v>
      </c>
      <c r="W210" s="29">
        <f>$U$45</f>
        <v>0</v>
      </c>
      <c r="X210" s="29">
        <f>$U$47</f>
        <v>0</v>
      </c>
      <c r="Y210" s="29">
        <f>$U$49</f>
        <v>0</v>
      </c>
      <c r="Z210" s="29">
        <f>$U$51</f>
        <v>0</v>
      </c>
      <c r="AA210" s="29">
        <f>$U$53</f>
        <v>0</v>
      </c>
      <c r="AB210" s="29">
        <f>$U$55</f>
        <v>0</v>
      </c>
      <c r="AC210" s="29">
        <f>$U$57</f>
        <v>0</v>
      </c>
      <c r="AD210" s="29">
        <f>$U$59</f>
        <v>0</v>
      </c>
      <c r="AE210" s="29">
        <f>$U$61</f>
        <v>0</v>
      </c>
      <c r="AF210" s="29">
        <f>$U$63</f>
        <v>0</v>
      </c>
      <c r="AG210" s="29">
        <f>$U$65</f>
        <v>0</v>
      </c>
      <c r="AH210" s="29">
        <f>$U$67</f>
        <v>0</v>
      </c>
      <c r="AI210" s="29">
        <f>$U$69</f>
        <v>0</v>
      </c>
      <c r="AJ210" s="29">
        <f>$U$71</f>
        <v>0</v>
      </c>
      <c r="AK210" s="29">
        <f>$U$73</f>
        <v>0</v>
      </c>
      <c r="AL210" s="29">
        <f>$U$75</f>
        <v>0</v>
      </c>
      <c r="AM210" s="29">
        <f>$U$77</f>
        <v>0</v>
      </c>
      <c r="AN210" s="29">
        <f>$U$79</f>
        <v>0</v>
      </c>
      <c r="AO210" s="29">
        <f>$U$81</f>
        <v>0</v>
      </c>
      <c r="AP210" s="29">
        <f>$U$83</f>
        <v>0</v>
      </c>
      <c r="AQ210" s="29">
        <f>$U$85</f>
        <v>0</v>
      </c>
      <c r="AR210" s="29">
        <f>$U$87</f>
        <v>0</v>
      </c>
      <c r="AS210" s="29">
        <f>$U$89</f>
        <v>0</v>
      </c>
      <c r="AT210" s="29">
        <f>$U$91</f>
        <v>0</v>
      </c>
      <c r="AU210" s="29">
        <f>$U$93</f>
        <v>0</v>
      </c>
      <c r="AV210" s="29">
        <f>$U$95</f>
        <v>0</v>
      </c>
      <c r="AW210" s="29">
        <f>$U$97</f>
        <v>0</v>
      </c>
      <c r="AX210" s="29">
        <f>$U$99</f>
        <v>0</v>
      </c>
      <c r="AY210" s="29">
        <f>$U$101</f>
        <v>0</v>
      </c>
      <c r="AZ210" s="29">
        <f>$U$103</f>
        <v>0</v>
      </c>
      <c r="BA210" s="29">
        <f>$U$105</f>
        <v>0</v>
      </c>
      <c r="BB210" s="29">
        <f>$U$107</f>
        <v>0</v>
      </c>
      <c r="BC210" s="29">
        <f>$U$109</f>
        <v>0</v>
      </c>
      <c r="BD210" s="29">
        <f>$U$111</f>
        <v>0</v>
      </c>
      <c r="BE210" s="29">
        <f>$U$113</f>
        <v>0</v>
      </c>
      <c r="BF210" s="29">
        <f>$U$115</f>
        <v>0</v>
      </c>
      <c r="BG210" s="29">
        <f>$U$117</f>
        <v>0</v>
      </c>
      <c r="BH210" s="29">
        <f>$U$119</f>
        <v>0</v>
      </c>
      <c r="BI210" s="29">
        <f>$U$121</f>
        <v>0</v>
      </c>
      <c r="BJ210" s="29">
        <f>$U$123</f>
        <v>0</v>
      </c>
      <c r="BK210" s="29">
        <f>$U$125</f>
        <v>0</v>
      </c>
      <c r="BL210" s="29">
        <f>$U$127</f>
        <v>0</v>
      </c>
      <c r="BM210" s="29">
        <f>$U$129</f>
        <v>0</v>
      </c>
      <c r="BN210" s="29">
        <f>$U$131</f>
        <v>0</v>
      </c>
      <c r="BO210" s="29">
        <f>$U$133</f>
        <v>0</v>
      </c>
      <c r="BP210" s="29">
        <f>$U$135</f>
        <v>0</v>
      </c>
      <c r="BQ210" s="29">
        <f>$U$137</f>
        <v>0</v>
      </c>
      <c r="BR210" s="29">
        <f>$U$139</f>
        <v>0</v>
      </c>
      <c r="BS210" s="29">
        <f>$U$141</f>
        <v>0</v>
      </c>
      <c r="BT210" s="29">
        <f>$U$143</f>
        <v>0</v>
      </c>
      <c r="BU210" s="29">
        <f>$U$145</f>
        <v>0</v>
      </c>
      <c r="BV210" s="29">
        <f>$U$147</f>
        <v>0</v>
      </c>
      <c r="BW210" s="29">
        <f>$U$149</f>
        <v>0</v>
      </c>
      <c r="BX210" s="29">
        <f>$U$151</f>
        <v>0</v>
      </c>
      <c r="BY210" s="29">
        <f>$U$153</f>
        <v>0</v>
      </c>
      <c r="BZ210" s="29">
        <f>$U$155</f>
        <v>0</v>
      </c>
      <c r="CA210" s="29">
        <f>$U$157</f>
        <v>0</v>
      </c>
      <c r="CB210" s="29">
        <f>$U$159</f>
        <v>0</v>
      </c>
      <c r="CC210" s="29">
        <f>$U$161</f>
        <v>0</v>
      </c>
      <c r="CD210" s="29">
        <f>$U$163</f>
        <v>25</v>
      </c>
      <c r="CE210" s="29">
        <f>$U$165</f>
        <v>0</v>
      </c>
      <c r="CF210" s="29">
        <f>$U$167</f>
        <v>0</v>
      </c>
      <c r="CG210" s="11">
        <f>$U$169</f>
        <v>0</v>
      </c>
      <c r="CH210" s="30">
        <f t="shared" si="8"/>
        <v>25</v>
      </c>
      <c r="CI210" s="28"/>
      <c r="CJ210" s="16"/>
      <c r="CK210" s="16"/>
    </row>
    <row r="211" spans="1:89" x14ac:dyDescent="0.25">
      <c r="A211" s="31"/>
      <c r="B211" s="31" t="s">
        <v>21</v>
      </c>
      <c r="C211" s="31">
        <f>$U$4</f>
        <v>0</v>
      </c>
      <c r="D211" s="31" t="str">
        <f>$U$6</f>
        <v>-</v>
      </c>
      <c r="E211" s="31">
        <f>$U$8</f>
        <v>0</v>
      </c>
      <c r="F211" s="31">
        <f>$U$10</f>
        <v>0</v>
      </c>
      <c r="G211" s="31">
        <f>$U$12</f>
        <v>0</v>
      </c>
      <c r="H211" s="31">
        <f>$U$14</f>
        <v>0</v>
      </c>
      <c r="I211" s="31">
        <f>$U$16</f>
        <v>0</v>
      </c>
      <c r="J211" s="31">
        <f>$U$18</f>
        <v>0</v>
      </c>
      <c r="K211" s="31">
        <f>$U$20</f>
        <v>0</v>
      </c>
      <c r="L211" s="31">
        <f>$U$22</f>
        <v>0</v>
      </c>
      <c r="M211" s="31">
        <f>$U$24</f>
        <v>0</v>
      </c>
      <c r="N211" s="31">
        <f>$U$26</f>
        <v>0</v>
      </c>
      <c r="O211" s="31">
        <f>$U$28</f>
        <v>0</v>
      </c>
      <c r="P211" s="31">
        <f>$U$30</f>
        <v>0</v>
      </c>
      <c r="Q211" s="31">
        <f>$U$32</f>
        <v>0</v>
      </c>
      <c r="R211" s="31">
        <f>$U$34</f>
        <v>0</v>
      </c>
      <c r="S211" s="31">
        <f>$U$36</f>
        <v>0</v>
      </c>
      <c r="T211" s="32">
        <f>$U$38</f>
        <v>0</v>
      </c>
      <c r="U211" s="32">
        <f>$U$40</f>
        <v>0</v>
      </c>
      <c r="V211" s="32">
        <f>$U$42</f>
        <v>0</v>
      </c>
      <c r="W211" s="32">
        <f>$U$44</f>
        <v>0</v>
      </c>
      <c r="X211" s="32">
        <f>$U$46</f>
        <v>0</v>
      </c>
      <c r="Y211" s="32">
        <f>$U$48</f>
        <v>0</v>
      </c>
      <c r="Z211" s="32">
        <f>$U$50</f>
        <v>0</v>
      </c>
      <c r="AA211" s="32">
        <f>$U$52</f>
        <v>0</v>
      </c>
      <c r="AB211" s="32">
        <f>$U$54</f>
        <v>0</v>
      </c>
      <c r="AC211" s="32">
        <f>$U$56</f>
        <v>0</v>
      </c>
      <c r="AD211" s="32">
        <f>$U$58</f>
        <v>0</v>
      </c>
      <c r="AE211" s="32">
        <f>$U$60</f>
        <v>0</v>
      </c>
      <c r="AF211" s="32">
        <f>$U$62</f>
        <v>0</v>
      </c>
      <c r="AG211" s="32">
        <f>$U$64</f>
        <v>0</v>
      </c>
      <c r="AH211" s="32">
        <f>$U$66</f>
        <v>0</v>
      </c>
      <c r="AI211" s="32">
        <f>$U$68</f>
        <v>0</v>
      </c>
      <c r="AJ211" s="32">
        <f>$U$70</f>
        <v>0</v>
      </c>
      <c r="AK211" s="32">
        <f>$U$72</f>
        <v>0</v>
      </c>
      <c r="AL211" s="32">
        <f>$U$74</f>
        <v>0</v>
      </c>
      <c r="AM211" s="32">
        <f>$U$76</f>
        <v>0</v>
      </c>
      <c r="AN211" s="32">
        <f>$U$78</f>
        <v>0</v>
      </c>
      <c r="AO211" s="32">
        <f>$U$80</f>
        <v>0</v>
      </c>
      <c r="AP211" s="32">
        <f>$U$82</f>
        <v>0</v>
      </c>
      <c r="AQ211" s="32">
        <f>$U$84</f>
        <v>0</v>
      </c>
      <c r="AR211" s="32">
        <f>$U$86</f>
        <v>0</v>
      </c>
      <c r="AS211" s="32">
        <f>$U$88</f>
        <v>0</v>
      </c>
      <c r="AT211" s="32">
        <f>$U$90</f>
        <v>0</v>
      </c>
      <c r="AU211" s="32">
        <f>$U$92</f>
        <v>0</v>
      </c>
      <c r="AV211" s="32">
        <f>$U$94</f>
        <v>0</v>
      </c>
      <c r="AW211" s="32">
        <f>$U$96</f>
        <v>0</v>
      </c>
      <c r="AX211" s="32">
        <f>$U$98</f>
        <v>0</v>
      </c>
      <c r="AY211" s="32">
        <f>$U$100</f>
        <v>0</v>
      </c>
      <c r="AZ211" s="32">
        <f>$U$102</f>
        <v>0</v>
      </c>
      <c r="BA211" s="32">
        <f>$U$104</f>
        <v>0</v>
      </c>
      <c r="BB211" s="32">
        <f>$U$106</f>
        <v>0</v>
      </c>
      <c r="BC211" s="32">
        <f>$U$108</f>
        <v>0</v>
      </c>
      <c r="BD211" s="32">
        <f>$U$110</f>
        <v>0</v>
      </c>
      <c r="BE211" s="32">
        <f>$U$112</f>
        <v>0</v>
      </c>
      <c r="BF211" s="32">
        <f>$U$114</f>
        <v>0</v>
      </c>
      <c r="BG211" s="32">
        <f>$U$116</f>
        <v>0</v>
      </c>
      <c r="BH211" s="32">
        <f>$U$118</f>
        <v>0</v>
      </c>
      <c r="BI211" s="32">
        <f>$U$120</f>
        <v>0</v>
      </c>
      <c r="BJ211" s="32">
        <f>$U$122</f>
        <v>0</v>
      </c>
      <c r="BK211" s="32">
        <f>$U$124</f>
        <v>0</v>
      </c>
      <c r="BL211" s="32">
        <f>$U$126</f>
        <v>0</v>
      </c>
      <c r="BM211" s="32">
        <f>$U$128</f>
        <v>0</v>
      </c>
      <c r="BN211" s="32">
        <f>$U$130</f>
        <v>0</v>
      </c>
      <c r="BO211" s="32">
        <f>$U$132</f>
        <v>0</v>
      </c>
      <c r="BP211" s="32">
        <f>$U$134</f>
        <v>0</v>
      </c>
      <c r="BQ211" s="32">
        <f>$U$136</f>
        <v>0</v>
      </c>
      <c r="BR211" s="32">
        <f>$U$138</f>
        <v>0</v>
      </c>
      <c r="BS211" s="32">
        <f>$U$140</f>
        <v>0</v>
      </c>
      <c r="BT211" s="32">
        <f>$U$142</f>
        <v>0</v>
      </c>
      <c r="BU211" s="32">
        <f>$U$144</f>
        <v>0</v>
      </c>
      <c r="BV211" s="32">
        <f>$U$146</f>
        <v>0</v>
      </c>
      <c r="BW211" s="32">
        <f>$U$148</f>
        <v>0</v>
      </c>
      <c r="BX211" s="32">
        <f>$U$150</f>
        <v>0</v>
      </c>
      <c r="BY211" s="32">
        <f>$U$152</f>
        <v>0</v>
      </c>
      <c r="BZ211" s="32">
        <f>$U$154</f>
        <v>0</v>
      </c>
      <c r="CA211" s="32">
        <f>$U$156</f>
        <v>0</v>
      </c>
      <c r="CB211" s="32">
        <f>$U$158</f>
        <v>0</v>
      </c>
      <c r="CC211" s="32">
        <f>$U$160</f>
        <v>0</v>
      </c>
      <c r="CD211" s="32">
        <f>$U$162</f>
        <v>0</v>
      </c>
      <c r="CE211" s="32">
        <f>$U$164</f>
        <v>0</v>
      </c>
      <c r="CF211" s="32">
        <f>$U$166</f>
        <v>0</v>
      </c>
      <c r="CG211" s="33">
        <f>$U$168</f>
        <v>0</v>
      </c>
      <c r="CH211" s="34">
        <f t="shared" si="8"/>
        <v>0</v>
      </c>
      <c r="CI211" s="28"/>
      <c r="CJ211" s="16"/>
      <c r="CK211" s="16"/>
    </row>
    <row r="212" spans="1:89" x14ac:dyDescent="0.25">
      <c r="A212" s="9" t="s">
        <v>31</v>
      </c>
      <c r="B212" s="9" t="s">
        <v>20</v>
      </c>
      <c r="C212" s="19">
        <f>$V$5</f>
        <v>0</v>
      </c>
      <c r="D212" s="19" t="str">
        <f>$V$7</f>
        <v>-</v>
      </c>
      <c r="E212" s="19">
        <f>$V$9</f>
        <v>0</v>
      </c>
      <c r="F212" s="19">
        <f>$V$11</f>
        <v>0</v>
      </c>
      <c r="G212" s="19">
        <f>$V$13</f>
        <v>0</v>
      </c>
      <c r="H212" s="19">
        <f>$V$15</f>
        <v>0</v>
      </c>
      <c r="I212" s="19">
        <f>$V$17</f>
        <v>0</v>
      </c>
      <c r="J212" s="19">
        <f>$V$19</f>
        <v>0</v>
      </c>
      <c r="K212" s="19">
        <f>$V$21</f>
        <v>0</v>
      </c>
      <c r="L212" s="19">
        <f>$V$23</f>
        <v>0</v>
      </c>
      <c r="M212" s="19">
        <f>$V$25</f>
        <v>0</v>
      </c>
      <c r="N212" s="19">
        <f>$V$27</f>
        <v>0</v>
      </c>
      <c r="O212" s="19">
        <f>$V$29</f>
        <v>0</v>
      </c>
      <c r="P212" s="19">
        <f>$V$31</f>
        <v>0</v>
      </c>
      <c r="Q212" s="19">
        <f>$V$33</f>
        <v>0</v>
      </c>
      <c r="R212" s="19">
        <f>$V$35</f>
        <v>0</v>
      </c>
      <c r="S212" s="19">
        <f>$V$37</f>
        <v>0</v>
      </c>
      <c r="T212" s="19">
        <f>$V$39</f>
        <v>0</v>
      </c>
      <c r="U212" s="29">
        <f>$V$41</f>
        <v>0</v>
      </c>
      <c r="V212" s="29">
        <f>$V$43</f>
        <v>0</v>
      </c>
      <c r="W212" s="29">
        <f>$V$45</f>
        <v>0</v>
      </c>
      <c r="X212" s="29">
        <f>$V$47</f>
        <v>0</v>
      </c>
      <c r="Y212" s="29">
        <f>$V$49</f>
        <v>0</v>
      </c>
      <c r="Z212" s="29">
        <f>$V$51</f>
        <v>0</v>
      </c>
      <c r="AA212" s="29">
        <f>$V$53</f>
        <v>0</v>
      </c>
      <c r="AB212" s="29">
        <f>$V$55</f>
        <v>0</v>
      </c>
      <c r="AC212" s="29">
        <f>$V$57</f>
        <v>0</v>
      </c>
      <c r="AD212" s="29">
        <f>$V$59</f>
        <v>0</v>
      </c>
      <c r="AE212" s="29">
        <f>$V$61</f>
        <v>0</v>
      </c>
      <c r="AF212" s="29">
        <f>$V$63</f>
        <v>0</v>
      </c>
      <c r="AG212" s="29">
        <f>$V$65</f>
        <v>0</v>
      </c>
      <c r="AH212" s="29">
        <f>$V$67</f>
        <v>0</v>
      </c>
      <c r="AI212" s="29">
        <f>$V$69</f>
        <v>0</v>
      </c>
      <c r="AJ212" s="29">
        <f>$V$71</f>
        <v>0</v>
      </c>
      <c r="AK212" s="29">
        <f>$V$73</f>
        <v>0</v>
      </c>
      <c r="AL212" s="29">
        <f>$V$75</f>
        <v>0</v>
      </c>
      <c r="AM212" s="29">
        <f>$V$77</f>
        <v>0</v>
      </c>
      <c r="AN212" s="29">
        <f>$V$79</f>
        <v>0</v>
      </c>
      <c r="AO212" s="29">
        <f>$V$81</f>
        <v>0</v>
      </c>
      <c r="AP212" s="29">
        <f>$V$83</f>
        <v>0</v>
      </c>
      <c r="AQ212" s="29">
        <f>$V$85</f>
        <v>0</v>
      </c>
      <c r="AR212" s="29">
        <f>$V$87</f>
        <v>0</v>
      </c>
      <c r="AS212" s="29">
        <f>$V$89</f>
        <v>0</v>
      </c>
      <c r="AT212" s="29">
        <f>$V$91</f>
        <v>0</v>
      </c>
      <c r="AU212" s="29">
        <f>$V$93</f>
        <v>0</v>
      </c>
      <c r="AV212" s="29">
        <f>$V$95</f>
        <v>0</v>
      </c>
      <c r="AW212" s="29">
        <f>$V$97</f>
        <v>0</v>
      </c>
      <c r="AX212" s="29">
        <f>$V$99</f>
        <v>0</v>
      </c>
      <c r="AY212" s="29">
        <f>$V$101</f>
        <v>0</v>
      </c>
      <c r="AZ212" s="29">
        <f>$V$103</f>
        <v>0</v>
      </c>
      <c r="BA212" s="29">
        <f>$V$105</f>
        <v>0</v>
      </c>
      <c r="BB212" s="29">
        <f>$V$107</f>
        <v>0</v>
      </c>
      <c r="BC212" s="29">
        <f>$V$109</f>
        <v>0</v>
      </c>
      <c r="BD212" s="29">
        <f>$V$111</f>
        <v>0</v>
      </c>
      <c r="BE212" s="29">
        <f>$V$113</f>
        <v>0</v>
      </c>
      <c r="BF212" s="29">
        <f>$V$115</f>
        <v>0</v>
      </c>
      <c r="BG212" s="29">
        <f>$V$117</f>
        <v>0</v>
      </c>
      <c r="BH212" s="29">
        <f>$V$119</f>
        <v>0</v>
      </c>
      <c r="BI212" s="29">
        <f>$V$121</f>
        <v>0</v>
      </c>
      <c r="BJ212" s="29">
        <f>$V$123</f>
        <v>0</v>
      </c>
      <c r="BK212" s="29">
        <f>$V$125</f>
        <v>0</v>
      </c>
      <c r="BL212" s="29">
        <f>$V$127</f>
        <v>0</v>
      </c>
      <c r="BM212" s="29">
        <f>$V$129</f>
        <v>0</v>
      </c>
      <c r="BN212" s="29">
        <f>$V$131</f>
        <v>0</v>
      </c>
      <c r="BO212" s="29">
        <f>$V$133</f>
        <v>0</v>
      </c>
      <c r="BP212" s="29">
        <f>$V$135</f>
        <v>0</v>
      </c>
      <c r="BQ212" s="29">
        <f>$V$137</f>
        <v>0</v>
      </c>
      <c r="BR212" s="29">
        <f>$V$139</f>
        <v>0</v>
      </c>
      <c r="BS212" s="29">
        <f>$V$141</f>
        <v>0</v>
      </c>
      <c r="BT212" s="29">
        <f>$V$143</f>
        <v>0</v>
      </c>
      <c r="BU212" s="29">
        <f>$V$145</f>
        <v>0</v>
      </c>
      <c r="BV212" s="29">
        <f>$V$147</f>
        <v>0</v>
      </c>
      <c r="BW212" s="29">
        <f>$V$149</f>
        <v>0</v>
      </c>
      <c r="BX212" s="29">
        <f>$V$151</f>
        <v>0</v>
      </c>
      <c r="BY212" s="29">
        <f>$V$153</f>
        <v>0</v>
      </c>
      <c r="BZ212" s="29">
        <f>$V$155</f>
        <v>0</v>
      </c>
      <c r="CA212" s="29">
        <f>$V$157</f>
        <v>0</v>
      </c>
      <c r="CB212" s="29">
        <f>$V$159</f>
        <v>0</v>
      </c>
      <c r="CC212" s="29">
        <f>$V$161</f>
        <v>0</v>
      </c>
      <c r="CD212" s="29">
        <f>$V$163</f>
        <v>0</v>
      </c>
      <c r="CE212" s="29">
        <f>$V$165</f>
        <v>0</v>
      </c>
      <c r="CF212" s="29">
        <f>$V$167</f>
        <v>0</v>
      </c>
      <c r="CG212" s="11">
        <f>$V$169</f>
        <v>0</v>
      </c>
      <c r="CH212" s="30">
        <f t="shared" si="8"/>
        <v>0</v>
      </c>
      <c r="CI212" s="28"/>
      <c r="CJ212" s="16"/>
      <c r="CK212" s="16"/>
    </row>
    <row r="213" spans="1:89" x14ac:dyDescent="0.25">
      <c r="A213" s="31"/>
      <c r="B213" s="31" t="s">
        <v>21</v>
      </c>
      <c r="C213" s="31">
        <f>$V$4</f>
        <v>0</v>
      </c>
      <c r="D213" s="31" t="str">
        <f>$V$6</f>
        <v>-</v>
      </c>
      <c r="E213" s="31">
        <f>$V$8</f>
        <v>0</v>
      </c>
      <c r="F213" s="31">
        <f>$V$10</f>
        <v>0</v>
      </c>
      <c r="G213" s="31">
        <f>$V$12</f>
        <v>0</v>
      </c>
      <c r="H213" s="31">
        <f>$V$14</f>
        <v>0</v>
      </c>
      <c r="I213" s="31">
        <f>$V$16</f>
        <v>0</v>
      </c>
      <c r="J213" s="31">
        <f>$V$18</f>
        <v>0</v>
      </c>
      <c r="K213" s="31">
        <f>$V$20</f>
        <v>0</v>
      </c>
      <c r="L213" s="31">
        <f>$V$22</f>
        <v>0</v>
      </c>
      <c r="M213" s="31">
        <f>$V$24</f>
        <v>0</v>
      </c>
      <c r="N213" s="31">
        <f>$V$26</f>
        <v>0</v>
      </c>
      <c r="O213" s="31">
        <f>$V$28</f>
        <v>0</v>
      </c>
      <c r="P213" s="31">
        <f>$V$30</f>
        <v>0</v>
      </c>
      <c r="Q213" s="31">
        <f>$V$32</f>
        <v>0</v>
      </c>
      <c r="R213" s="31">
        <f>$V$34</f>
        <v>0</v>
      </c>
      <c r="S213" s="31">
        <f>$V$36</f>
        <v>0</v>
      </c>
      <c r="T213" s="32">
        <f>$V$38</f>
        <v>0</v>
      </c>
      <c r="U213" s="32">
        <f>$V$40</f>
        <v>0</v>
      </c>
      <c r="V213" s="32">
        <f>$V$42</f>
        <v>0</v>
      </c>
      <c r="W213" s="32">
        <f>$V$44</f>
        <v>0</v>
      </c>
      <c r="X213" s="32">
        <f>$V$46</f>
        <v>0</v>
      </c>
      <c r="Y213" s="32">
        <f>$V$48</f>
        <v>0</v>
      </c>
      <c r="Z213" s="32">
        <f>$V$50</f>
        <v>0</v>
      </c>
      <c r="AA213" s="32">
        <f>$V$52</f>
        <v>0</v>
      </c>
      <c r="AB213" s="32">
        <f>$V$54</f>
        <v>0</v>
      </c>
      <c r="AC213" s="32">
        <f>$V$56</f>
        <v>0</v>
      </c>
      <c r="AD213" s="32">
        <f>$V$58</f>
        <v>0</v>
      </c>
      <c r="AE213" s="32">
        <f>$V$60</f>
        <v>0</v>
      </c>
      <c r="AF213" s="32">
        <f>$V$62</f>
        <v>0</v>
      </c>
      <c r="AG213" s="32">
        <f>$V$64</f>
        <v>0</v>
      </c>
      <c r="AH213" s="32">
        <f>$V$66</f>
        <v>0</v>
      </c>
      <c r="AI213" s="32">
        <f>$V$68</f>
        <v>0</v>
      </c>
      <c r="AJ213" s="32">
        <f>$V$70</f>
        <v>0</v>
      </c>
      <c r="AK213" s="32">
        <f>$V$72</f>
        <v>0</v>
      </c>
      <c r="AL213" s="32">
        <f>$V$74</f>
        <v>0</v>
      </c>
      <c r="AM213" s="32">
        <f>$V$76</f>
        <v>0</v>
      </c>
      <c r="AN213" s="32">
        <f>$V$78</f>
        <v>0</v>
      </c>
      <c r="AO213" s="32">
        <f>$V$80</f>
        <v>0</v>
      </c>
      <c r="AP213" s="32">
        <f>$V$82</f>
        <v>0</v>
      </c>
      <c r="AQ213" s="32">
        <f>$V$84</f>
        <v>0</v>
      </c>
      <c r="AR213" s="32">
        <f>$V$86</f>
        <v>0</v>
      </c>
      <c r="AS213" s="32">
        <f>$V$88</f>
        <v>0</v>
      </c>
      <c r="AT213" s="32">
        <f>$V$90</f>
        <v>0</v>
      </c>
      <c r="AU213" s="32">
        <f>$V$92</f>
        <v>0</v>
      </c>
      <c r="AV213" s="32">
        <f>$V$94</f>
        <v>0</v>
      </c>
      <c r="AW213" s="32">
        <f>$V$96</f>
        <v>0</v>
      </c>
      <c r="AX213" s="32">
        <f>$V$98</f>
        <v>0</v>
      </c>
      <c r="AY213" s="32">
        <f>$V$100</f>
        <v>0</v>
      </c>
      <c r="AZ213" s="32">
        <f>$V$102</f>
        <v>0</v>
      </c>
      <c r="BA213" s="32">
        <f>$V$104</f>
        <v>0</v>
      </c>
      <c r="BB213" s="32">
        <f>$V$106</f>
        <v>0</v>
      </c>
      <c r="BC213" s="32">
        <f>$V$108</f>
        <v>0</v>
      </c>
      <c r="BD213" s="32">
        <f>$V$110</f>
        <v>0</v>
      </c>
      <c r="BE213" s="32">
        <f>$V$112</f>
        <v>0</v>
      </c>
      <c r="BF213" s="32">
        <f>$V$114</f>
        <v>0</v>
      </c>
      <c r="BG213" s="32">
        <f>$V$116</f>
        <v>0</v>
      </c>
      <c r="BH213" s="32">
        <f>$V$118</f>
        <v>0</v>
      </c>
      <c r="BI213" s="32">
        <f>$V$120</f>
        <v>0</v>
      </c>
      <c r="BJ213" s="32">
        <f>$V$122</f>
        <v>0</v>
      </c>
      <c r="BK213" s="32">
        <f>$V$124</f>
        <v>0</v>
      </c>
      <c r="BL213" s="32">
        <f>$V$126</f>
        <v>0</v>
      </c>
      <c r="BM213" s="32">
        <f>$V$128</f>
        <v>0</v>
      </c>
      <c r="BN213" s="32">
        <f>$V$130</f>
        <v>0</v>
      </c>
      <c r="BO213" s="32">
        <f>$V$132</f>
        <v>0</v>
      </c>
      <c r="BP213" s="32">
        <f>$V$134</f>
        <v>0</v>
      </c>
      <c r="BQ213" s="32">
        <f>$V$136</f>
        <v>0</v>
      </c>
      <c r="BR213" s="32">
        <f>$V$138</f>
        <v>0</v>
      </c>
      <c r="BS213" s="32">
        <f>$V$140</f>
        <v>0</v>
      </c>
      <c r="BT213" s="32">
        <f>$V$142</f>
        <v>0</v>
      </c>
      <c r="BU213" s="32">
        <f>$V$144</f>
        <v>0</v>
      </c>
      <c r="BV213" s="32">
        <f>$V$146</f>
        <v>0</v>
      </c>
      <c r="BW213" s="32">
        <f>$V$148</f>
        <v>0</v>
      </c>
      <c r="BX213" s="32">
        <f>$V$150</f>
        <v>0</v>
      </c>
      <c r="BY213" s="32">
        <f>$V$152</f>
        <v>0</v>
      </c>
      <c r="BZ213" s="32">
        <f>$V$154</f>
        <v>0</v>
      </c>
      <c r="CA213" s="32">
        <f>$V$156</f>
        <v>0</v>
      </c>
      <c r="CB213" s="32">
        <f>$V$158</f>
        <v>0</v>
      </c>
      <c r="CC213" s="32">
        <f>$V$160</f>
        <v>0</v>
      </c>
      <c r="CD213" s="32">
        <f>$V$162</f>
        <v>1</v>
      </c>
      <c r="CE213" s="32">
        <f>$V$164</f>
        <v>0</v>
      </c>
      <c r="CF213" s="32">
        <f>$V$166</f>
        <v>0</v>
      </c>
      <c r="CG213" s="33">
        <f>$V$168</f>
        <v>0</v>
      </c>
      <c r="CH213" s="34">
        <f t="shared" si="8"/>
        <v>1</v>
      </c>
      <c r="CI213" s="28"/>
      <c r="CJ213" s="16"/>
      <c r="CK213" s="16"/>
    </row>
    <row r="214" spans="1:89" x14ac:dyDescent="0.25">
      <c r="A214" s="9" t="s">
        <v>11</v>
      </c>
      <c r="B214" s="9" t="s">
        <v>20</v>
      </c>
      <c r="C214" s="19">
        <f>$W$5</f>
        <v>0</v>
      </c>
      <c r="D214" s="19" t="str">
        <f>$W$7</f>
        <v>-</v>
      </c>
      <c r="E214" s="19">
        <f>$W$9</f>
        <v>2</v>
      </c>
      <c r="F214" s="19">
        <f>$W$11</f>
        <v>0</v>
      </c>
      <c r="G214" s="19">
        <f>$W$13</f>
        <v>0</v>
      </c>
      <c r="H214" s="19">
        <f>$W$15</f>
        <v>3</v>
      </c>
      <c r="I214" s="19">
        <f>$W$17</f>
        <v>0</v>
      </c>
      <c r="J214" s="19">
        <f>$W$19</f>
        <v>1</v>
      </c>
      <c r="K214" s="19">
        <f>$W$21</f>
        <v>2</v>
      </c>
      <c r="L214" s="19">
        <f>$W$23</f>
        <v>1</v>
      </c>
      <c r="M214" s="19">
        <f>$W$25</f>
        <v>2</v>
      </c>
      <c r="N214" s="19">
        <f>$W$27</f>
        <v>1</v>
      </c>
      <c r="O214" s="19">
        <f>$W$29</f>
        <v>1</v>
      </c>
      <c r="P214" s="19">
        <f>$W$31</f>
        <v>0</v>
      </c>
      <c r="Q214" s="19">
        <f>$W$33</f>
        <v>2</v>
      </c>
      <c r="R214" s="19">
        <f>$W$35</f>
        <v>5</v>
      </c>
      <c r="S214" s="19">
        <f>$W$37</f>
        <v>3</v>
      </c>
      <c r="T214" s="19">
        <f>$W$39</f>
        <v>0</v>
      </c>
      <c r="U214" s="29">
        <f>$W$41</f>
        <v>0</v>
      </c>
      <c r="V214" s="29">
        <f>$W$43</f>
        <v>1</v>
      </c>
      <c r="W214" s="29">
        <f>$W$45</f>
        <v>2</v>
      </c>
      <c r="X214" s="29">
        <f>$W$47</f>
        <v>0</v>
      </c>
      <c r="Y214" s="29">
        <f>$W$49</f>
        <v>0</v>
      </c>
      <c r="Z214" s="29">
        <f>$W$51</f>
        <v>0</v>
      </c>
      <c r="AA214" s="29">
        <f>$W$53</f>
        <v>1</v>
      </c>
      <c r="AB214" s="29">
        <f>$W$55</f>
        <v>1</v>
      </c>
      <c r="AC214" s="29">
        <f>$W$57</f>
        <v>1</v>
      </c>
      <c r="AD214" s="29">
        <f>$W$59</f>
        <v>0</v>
      </c>
      <c r="AE214" s="29">
        <f>$W$61</f>
        <v>2</v>
      </c>
      <c r="AF214" s="29">
        <f>$W$63</f>
        <v>0</v>
      </c>
      <c r="AG214" s="29">
        <f>$W$65</f>
        <v>1</v>
      </c>
      <c r="AH214" s="29">
        <f>$W$67</f>
        <v>0</v>
      </c>
      <c r="AI214" s="29">
        <f>$W$69</f>
        <v>0</v>
      </c>
      <c r="AJ214" s="29">
        <f>$W$71</f>
        <v>1</v>
      </c>
      <c r="AK214" s="29">
        <f>$W$73</f>
        <v>0</v>
      </c>
      <c r="AL214" s="29">
        <f>$W$75</f>
        <v>1</v>
      </c>
      <c r="AM214" s="29">
        <f>$W$77</f>
        <v>0</v>
      </c>
      <c r="AN214" s="29">
        <f>$W$79</f>
        <v>0</v>
      </c>
      <c r="AO214" s="29">
        <f>$W$81</f>
        <v>9</v>
      </c>
      <c r="AP214" s="29">
        <f>$W$83</f>
        <v>1</v>
      </c>
      <c r="AQ214" s="29">
        <f>$W$85</f>
        <v>0</v>
      </c>
      <c r="AR214" s="29">
        <f>$W$87</f>
        <v>5</v>
      </c>
      <c r="AS214" s="29">
        <f>$W$89</f>
        <v>1</v>
      </c>
      <c r="AT214" s="29">
        <f>$W$91</f>
        <v>0</v>
      </c>
      <c r="AU214" s="29">
        <f>$W$93</f>
        <v>0</v>
      </c>
      <c r="AV214" s="29">
        <f>$W$95</f>
        <v>0</v>
      </c>
      <c r="AW214" s="29">
        <f>$W$97</f>
        <v>0</v>
      </c>
      <c r="AX214" s="29">
        <f>$W$99</f>
        <v>0</v>
      </c>
      <c r="AY214" s="29">
        <f>$W$101</f>
        <v>1</v>
      </c>
      <c r="AZ214" s="29">
        <f>$W$103</f>
        <v>0</v>
      </c>
      <c r="BA214" s="29">
        <f>$W$105</f>
        <v>4</v>
      </c>
      <c r="BB214" s="29">
        <f>$W$107</f>
        <v>0</v>
      </c>
      <c r="BC214" s="29">
        <f>$W$109</f>
        <v>2</v>
      </c>
      <c r="BD214" s="29">
        <f>$W$111</f>
        <v>0</v>
      </c>
      <c r="BE214" s="29">
        <f>$W$113</f>
        <v>10</v>
      </c>
      <c r="BF214" s="29">
        <f>$W$115</f>
        <v>1</v>
      </c>
      <c r="BG214" s="29">
        <f>$W$117</f>
        <v>4</v>
      </c>
      <c r="BH214" s="29">
        <f>$W$119</f>
        <v>1</v>
      </c>
      <c r="BI214" s="29">
        <f>$W$121</f>
        <v>0</v>
      </c>
      <c r="BJ214" s="29">
        <f>$W$123</f>
        <v>169</v>
      </c>
      <c r="BK214" s="29">
        <f>$W$125</f>
        <v>2</v>
      </c>
      <c r="BL214" s="29">
        <f>$W$127</f>
        <v>0</v>
      </c>
      <c r="BM214" s="29">
        <f>$W$129</f>
        <v>1</v>
      </c>
      <c r="BN214" s="29">
        <f>$W$131</f>
        <v>5</v>
      </c>
      <c r="BO214" s="29">
        <f>$W$133</f>
        <v>1</v>
      </c>
      <c r="BP214" s="29">
        <f>$W$135</f>
        <v>0</v>
      </c>
      <c r="BQ214" s="29">
        <f>$W$137</f>
        <v>1</v>
      </c>
      <c r="BR214" s="29">
        <f>$W$139</f>
        <v>1</v>
      </c>
      <c r="BS214" s="29">
        <f>$W$141</f>
        <v>2</v>
      </c>
      <c r="BT214" s="29">
        <f>$W$143</f>
        <v>26</v>
      </c>
      <c r="BU214" s="29">
        <f>$W$145</f>
        <v>4</v>
      </c>
      <c r="BV214" s="29">
        <f>$W$147</f>
        <v>8</v>
      </c>
      <c r="BW214" s="29">
        <f>$W$149</f>
        <v>1</v>
      </c>
      <c r="BX214" s="29">
        <f>$W$151</f>
        <v>1</v>
      </c>
      <c r="BY214" s="29">
        <f>$W$153</f>
        <v>10</v>
      </c>
      <c r="BZ214" s="29">
        <f>$W$155</f>
        <v>0</v>
      </c>
      <c r="CA214" s="29">
        <f>$W$157</f>
        <v>1</v>
      </c>
      <c r="CB214" s="29">
        <f>$W$159</f>
        <v>8</v>
      </c>
      <c r="CC214" s="29">
        <f>$W$161</f>
        <v>2</v>
      </c>
      <c r="CD214" s="29">
        <f>$W$163</f>
        <v>0</v>
      </c>
      <c r="CE214" s="29">
        <f>$W$165</f>
        <v>0</v>
      </c>
      <c r="CF214" s="29">
        <f>$W$167</f>
        <v>1</v>
      </c>
      <c r="CG214" s="11">
        <f>$W$169</f>
        <v>2</v>
      </c>
      <c r="CH214" s="30">
        <f t="shared" si="8"/>
        <v>319</v>
      </c>
      <c r="CI214" s="28"/>
      <c r="CJ214" s="16"/>
      <c r="CK214" s="16"/>
    </row>
    <row r="215" spans="1:89" x14ac:dyDescent="0.25">
      <c r="A215" s="31"/>
      <c r="B215" s="31" t="s">
        <v>21</v>
      </c>
      <c r="C215" s="31">
        <f>$W$4</f>
        <v>0</v>
      </c>
      <c r="D215" s="31" t="str">
        <f>$W$6</f>
        <v>-</v>
      </c>
      <c r="E215" s="31">
        <f>$W$8</f>
        <v>0</v>
      </c>
      <c r="F215" s="31">
        <f>$W$10</f>
        <v>0</v>
      </c>
      <c r="G215" s="31">
        <f>$W$12</f>
        <v>0</v>
      </c>
      <c r="H215" s="31">
        <f>$W$14</f>
        <v>4</v>
      </c>
      <c r="I215" s="31">
        <f>$W$16</f>
        <v>1</v>
      </c>
      <c r="J215" s="31">
        <f>$W$18</f>
        <v>0</v>
      </c>
      <c r="K215" s="31">
        <f>$W$20</f>
        <v>0</v>
      </c>
      <c r="L215" s="31">
        <f>$W$22</f>
        <v>0</v>
      </c>
      <c r="M215" s="31">
        <f>$W$24</f>
        <v>0</v>
      </c>
      <c r="N215" s="31">
        <f>$W$26</f>
        <v>0</v>
      </c>
      <c r="O215" s="31">
        <f>$W$28</f>
        <v>0</v>
      </c>
      <c r="P215" s="31">
        <f>$W$30</f>
        <v>0</v>
      </c>
      <c r="Q215" s="31">
        <f>$W$32</f>
        <v>0</v>
      </c>
      <c r="R215" s="31">
        <f>$W$34</f>
        <v>0</v>
      </c>
      <c r="S215" s="31">
        <f>$W$36</f>
        <v>1</v>
      </c>
      <c r="T215" s="32">
        <f>$W$38</f>
        <v>0</v>
      </c>
      <c r="U215" s="32">
        <f>$W$40</f>
        <v>0</v>
      </c>
      <c r="V215" s="32">
        <f>$W$42</f>
        <v>0</v>
      </c>
      <c r="W215" s="32">
        <f>$W$44</f>
        <v>0</v>
      </c>
      <c r="X215" s="32">
        <f>$W$46</f>
        <v>0</v>
      </c>
      <c r="Y215" s="32">
        <f>$W$48</f>
        <v>0</v>
      </c>
      <c r="Z215" s="32">
        <f>$W$50</f>
        <v>0</v>
      </c>
      <c r="AA215" s="32">
        <f>$W$52</f>
        <v>0</v>
      </c>
      <c r="AB215" s="32">
        <f>$W$54</f>
        <v>0</v>
      </c>
      <c r="AC215" s="32">
        <f>$W$56</f>
        <v>0</v>
      </c>
      <c r="AD215" s="32">
        <f>$W$58</f>
        <v>0</v>
      </c>
      <c r="AE215" s="32">
        <f>$W$60</f>
        <v>0</v>
      </c>
      <c r="AF215" s="32">
        <f>$W$62</f>
        <v>0</v>
      </c>
      <c r="AG215" s="32">
        <f>$W$64</f>
        <v>0</v>
      </c>
      <c r="AH215" s="32">
        <f>$W$66</f>
        <v>0</v>
      </c>
      <c r="AI215" s="32">
        <f>$W$68</f>
        <v>0</v>
      </c>
      <c r="AJ215" s="32">
        <f>$W$70</f>
        <v>0</v>
      </c>
      <c r="AK215" s="32">
        <f>$W$72</f>
        <v>0</v>
      </c>
      <c r="AL215" s="32">
        <f>$W$74</f>
        <v>0</v>
      </c>
      <c r="AM215" s="32">
        <f>$W$76</f>
        <v>0</v>
      </c>
      <c r="AN215" s="32">
        <f>$W$78</f>
        <v>0</v>
      </c>
      <c r="AO215" s="32">
        <f>$W$80</f>
        <v>1</v>
      </c>
      <c r="AP215" s="32">
        <f>$W$82</f>
        <v>1</v>
      </c>
      <c r="AQ215" s="32">
        <f>$W$84</f>
        <v>1</v>
      </c>
      <c r="AR215" s="32">
        <f>$W$86</f>
        <v>1</v>
      </c>
      <c r="AS215" s="32">
        <f>$W$88</f>
        <v>1</v>
      </c>
      <c r="AT215" s="32">
        <f>$W$90</f>
        <v>1</v>
      </c>
      <c r="AU215" s="32">
        <f>$W$92</f>
        <v>0</v>
      </c>
      <c r="AV215" s="32">
        <f>$W$94</f>
        <v>0</v>
      </c>
      <c r="AW215" s="32">
        <f>$W$96</f>
        <v>0</v>
      </c>
      <c r="AX215" s="32">
        <f>$W$98</f>
        <v>0</v>
      </c>
      <c r="AY215" s="32">
        <f>$W$100</f>
        <v>0</v>
      </c>
      <c r="AZ215" s="32">
        <f>$W$102</f>
        <v>0</v>
      </c>
      <c r="BA215" s="32">
        <f>$W$104</f>
        <v>0</v>
      </c>
      <c r="BB215" s="32">
        <f>$W$106</f>
        <v>0</v>
      </c>
      <c r="BC215" s="32">
        <f>$W$108</f>
        <v>0</v>
      </c>
      <c r="BD215" s="32">
        <f>$W$110</f>
        <v>0</v>
      </c>
      <c r="BE215" s="32">
        <f>$W$112</f>
        <v>0</v>
      </c>
      <c r="BF215" s="32">
        <f>$W$114</f>
        <v>0</v>
      </c>
      <c r="BG215" s="32">
        <f>$W$116</f>
        <v>0</v>
      </c>
      <c r="BH215" s="32">
        <f>$W$118</f>
        <v>0</v>
      </c>
      <c r="BI215" s="32">
        <f>$W$120</f>
        <v>0</v>
      </c>
      <c r="BJ215" s="32">
        <f>$W$122</f>
        <v>50</v>
      </c>
      <c r="BK215" s="32">
        <f>$W$124</f>
        <v>0</v>
      </c>
      <c r="BL215" s="32">
        <f>$W$126</f>
        <v>0</v>
      </c>
      <c r="BM215" s="32">
        <f>$W$128</f>
        <v>0</v>
      </c>
      <c r="BN215" s="32">
        <f>$W$130</f>
        <v>0</v>
      </c>
      <c r="BO215" s="32">
        <f>$W$132</f>
        <v>0</v>
      </c>
      <c r="BP215" s="32">
        <f>$W$134</f>
        <v>0</v>
      </c>
      <c r="BQ215" s="32">
        <f>$W$136</f>
        <v>0</v>
      </c>
      <c r="BR215" s="32">
        <f>$W$138</f>
        <v>0</v>
      </c>
      <c r="BS215" s="32">
        <f>$W$140</f>
        <v>0</v>
      </c>
      <c r="BT215" s="32">
        <f>$W$142</f>
        <v>49</v>
      </c>
      <c r="BU215" s="32">
        <f>$W$144</f>
        <v>1</v>
      </c>
      <c r="BV215" s="32">
        <f>$W$146</f>
        <v>1</v>
      </c>
      <c r="BW215" s="32">
        <f>$W$148</f>
        <v>0</v>
      </c>
      <c r="BX215" s="32">
        <f>$W$150</f>
        <v>0</v>
      </c>
      <c r="BY215" s="32">
        <f>$W$152</f>
        <v>0</v>
      </c>
      <c r="BZ215" s="32">
        <f>$W$154</f>
        <v>0</v>
      </c>
      <c r="CA215" s="32">
        <f>$W$156</f>
        <v>1</v>
      </c>
      <c r="CB215" s="32">
        <f>$W$158</f>
        <v>2</v>
      </c>
      <c r="CC215" s="32">
        <f>$W$160</f>
        <v>0</v>
      </c>
      <c r="CD215" s="32">
        <f>$W$162</f>
        <v>0</v>
      </c>
      <c r="CE215" s="32">
        <f>$W$164</f>
        <v>0</v>
      </c>
      <c r="CF215" s="32">
        <f>$W$166</f>
        <v>0</v>
      </c>
      <c r="CG215" s="33">
        <f>$W$168</f>
        <v>0</v>
      </c>
      <c r="CH215" s="34">
        <f t="shared" si="8"/>
        <v>116</v>
      </c>
      <c r="CI215" s="28"/>
      <c r="CJ215" s="16"/>
      <c r="CK215" s="16"/>
    </row>
    <row r="216" spans="1:89" x14ac:dyDescent="0.25">
      <c r="A216" s="9" t="s">
        <v>196</v>
      </c>
      <c r="B216" s="9" t="s">
        <v>20</v>
      </c>
      <c r="C216" s="19">
        <f>$X$5</f>
        <v>0</v>
      </c>
      <c r="D216" s="19" t="str">
        <f>$X$7</f>
        <v>-</v>
      </c>
      <c r="E216" s="19">
        <f>$X$9</f>
        <v>0</v>
      </c>
      <c r="F216" s="19">
        <f>$X$11</f>
        <v>0</v>
      </c>
      <c r="G216" s="19">
        <f>$X$13</f>
        <v>0</v>
      </c>
      <c r="H216" s="19">
        <f>$X$15</f>
        <v>0</v>
      </c>
      <c r="I216" s="19">
        <f>$X$17</f>
        <v>0</v>
      </c>
      <c r="J216" s="19">
        <f>$X$19</f>
        <v>0</v>
      </c>
      <c r="K216" s="19">
        <f>$X$21</f>
        <v>0</v>
      </c>
      <c r="L216" s="19">
        <f>$X$23</f>
        <v>0</v>
      </c>
      <c r="M216" s="19">
        <f>$X$25</f>
        <v>0</v>
      </c>
      <c r="N216" s="19">
        <f>$X$27</f>
        <v>0</v>
      </c>
      <c r="O216" s="19">
        <f>$X$29</f>
        <v>1</v>
      </c>
      <c r="P216" s="19">
        <f>$X$31</f>
        <v>0</v>
      </c>
      <c r="Q216" s="19">
        <f>$X$33</f>
        <v>0</v>
      </c>
      <c r="R216" s="19">
        <f>$X$35</f>
        <v>0</v>
      </c>
      <c r="S216" s="19">
        <f>$X$37</f>
        <v>0</v>
      </c>
      <c r="T216" s="19">
        <f>$X$39</f>
        <v>0</v>
      </c>
      <c r="U216" s="19">
        <f>$X$41</f>
        <v>0</v>
      </c>
      <c r="V216" s="19">
        <f>$X$43</f>
        <v>0</v>
      </c>
      <c r="W216" s="19">
        <f>$X$45</f>
        <v>0</v>
      </c>
      <c r="X216" s="19">
        <f>$X$47</f>
        <v>0</v>
      </c>
      <c r="Y216" s="19">
        <f>$X$49</f>
        <v>0</v>
      </c>
      <c r="Z216" s="19">
        <f>$X$51</f>
        <v>0</v>
      </c>
      <c r="AA216" s="19">
        <f>$X$53</f>
        <v>0</v>
      </c>
      <c r="AB216" s="19">
        <f>$X$55</f>
        <v>0</v>
      </c>
      <c r="AC216" s="19">
        <f>$X$57</f>
        <v>0</v>
      </c>
      <c r="AD216" s="19">
        <f>$X$59</f>
        <v>0</v>
      </c>
      <c r="AE216" s="19">
        <f>$X$61</f>
        <v>0</v>
      </c>
      <c r="AF216" s="19">
        <f>$X$63</f>
        <v>0</v>
      </c>
      <c r="AG216" s="19">
        <f>$X$65</f>
        <v>0</v>
      </c>
      <c r="AH216" s="19">
        <f>$X$67</f>
        <v>0</v>
      </c>
      <c r="AI216" s="19">
        <f>$X$69</f>
        <v>0</v>
      </c>
      <c r="AJ216" s="19">
        <f>$X$71</f>
        <v>0</v>
      </c>
      <c r="AK216" s="19">
        <f>$X$73</f>
        <v>0</v>
      </c>
      <c r="AL216" s="19">
        <f>$X$75</f>
        <v>0</v>
      </c>
      <c r="AM216" s="19">
        <f>$X$77</f>
        <v>0</v>
      </c>
      <c r="AN216" s="19">
        <f>$X$79</f>
        <v>0</v>
      </c>
      <c r="AO216" s="19">
        <f>$X$81</f>
        <v>1</v>
      </c>
      <c r="AP216" s="19">
        <f>$X$83</f>
        <v>0</v>
      </c>
      <c r="AQ216" s="19">
        <f>$X$85</f>
        <v>0</v>
      </c>
      <c r="AR216" s="19">
        <f>$X$87</f>
        <v>0</v>
      </c>
      <c r="AS216" s="19">
        <f>$X$89</f>
        <v>0</v>
      </c>
      <c r="AT216" s="19">
        <f>$X$91</f>
        <v>0</v>
      </c>
      <c r="AU216" s="19">
        <f>$X$93</f>
        <v>0</v>
      </c>
      <c r="AV216" s="19">
        <f>$X$95</f>
        <v>0</v>
      </c>
      <c r="AW216" s="19">
        <f>$X$97</f>
        <v>0</v>
      </c>
      <c r="AX216" s="19">
        <f>$X$99</f>
        <v>0</v>
      </c>
      <c r="AY216" s="19">
        <f>$X$101</f>
        <v>0</v>
      </c>
      <c r="AZ216" s="19">
        <f>$X$103</f>
        <v>0</v>
      </c>
      <c r="BA216" s="19">
        <f>$X$105</f>
        <v>1</v>
      </c>
      <c r="BB216" s="19">
        <f>$X$107</f>
        <v>0</v>
      </c>
      <c r="BC216" s="19">
        <f>$X$109</f>
        <v>0</v>
      </c>
      <c r="BD216" s="19">
        <f>$X$111</f>
        <v>0</v>
      </c>
      <c r="BE216" s="19">
        <f>$X$113</f>
        <v>0</v>
      </c>
      <c r="BF216" s="19">
        <f>$X$115</f>
        <v>0</v>
      </c>
      <c r="BG216" s="19">
        <f>$X$117</f>
        <v>0</v>
      </c>
      <c r="BH216" s="19">
        <f>$X$119</f>
        <v>0</v>
      </c>
      <c r="BI216" s="19">
        <f>$X$121</f>
        <v>0</v>
      </c>
      <c r="BJ216" s="19">
        <f>$X$123</f>
        <v>0</v>
      </c>
      <c r="BK216" s="19">
        <f>$X$125</f>
        <v>0</v>
      </c>
      <c r="BL216" s="19">
        <f>$X$127</f>
        <v>0</v>
      </c>
      <c r="BM216" s="19">
        <f>$X$129</f>
        <v>0</v>
      </c>
      <c r="BN216" s="19">
        <f>$X$131</f>
        <v>0</v>
      </c>
      <c r="BO216" s="19">
        <f>$X$133</f>
        <v>0</v>
      </c>
      <c r="BP216" s="19">
        <f>$X$135</f>
        <v>0</v>
      </c>
      <c r="BQ216" s="19">
        <f>$X$137</f>
        <v>0</v>
      </c>
      <c r="BR216" s="19">
        <f>$X$139</f>
        <v>0</v>
      </c>
      <c r="BS216" s="19">
        <f>$X$141</f>
        <v>0</v>
      </c>
      <c r="BT216" s="19">
        <f>$X$143</f>
        <v>0</v>
      </c>
      <c r="BU216" s="19">
        <f>$X$145</f>
        <v>0</v>
      </c>
      <c r="BV216" s="19">
        <f>$X$147</f>
        <v>0</v>
      </c>
      <c r="BW216" s="19">
        <f>$X$149</f>
        <v>0</v>
      </c>
      <c r="BX216" s="19">
        <f>$X$151</f>
        <v>0</v>
      </c>
      <c r="BY216" s="19">
        <f>$X$153</f>
        <v>0</v>
      </c>
      <c r="BZ216" s="19">
        <f>$X$155</f>
        <v>0</v>
      </c>
      <c r="CA216" s="19">
        <f>$X$157</f>
        <v>0</v>
      </c>
      <c r="CB216" s="19">
        <f>$X$159</f>
        <v>0</v>
      </c>
      <c r="CC216" s="19">
        <f>$X$161</f>
        <v>0</v>
      </c>
      <c r="CD216" s="19">
        <f>$X$163</f>
        <v>0</v>
      </c>
      <c r="CE216" s="19">
        <f>$X$165</f>
        <v>0</v>
      </c>
      <c r="CF216" s="19">
        <f>$X$167</f>
        <v>0</v>
      </c>
      <c r="CG216" s="29">
        <f>$X$169</f>
        <v>0</v>
      </c>
      <c r="CH216" s="42">
        <f t="shared" si="8"/>
        <v>3</v>
      </c>
      <c r="CI216" s="28"/>
      <c r="CJ216" s="16"/>
      <c r="CK216" s="16"/>
    </row>
    <row r="217" spans="1:89" x14ac:dyDescent="0.25">
      <c r="A217" s="31"/>
      <c r="B217" s="31" t="s">
        <v>21</v>
      </c>
      <c r="C217" s="31">
        <f>$X$4</f>
        <v>0</v>
      </c>
      <c r="D217" s="31" t="str">
        <f>$X$6</f>
        <v>-</v>
      </c>
      <c r="E217" s="31">
        <f>$X$8</f>
        <v>0</v>
      </c>
      <c r="F217" s="31">
        <f>$X$10</f>
        <v>0</v>
      </c>
      <c r="G217" s="31">
        <f>$X$12</f>
        <v>0</v>
      </c>
      <c r="H217" s="31">
        <f>$X$14</f>
        <v>0</v>
      </c>
      <c r="I217" s="31">
        <f>$X$16</f>
        <v>0</v>
      </c>
      <c r="J217" s="31">
        <f>$X$18</f>
        <v>0</v>
      </c>
      <c r="K217" s="31">
        <f>$X$20</f>
        <v>0</v>
      </c>
      <c r="L217" s="31">
        <f>$X$22</f>
        <v>0</v>
      </c>
      <c r="M217" s="31">
        <f>$X$24</f>
        <v>0</v>
      </c>
      <c r="N217" s="31">
        <f>$X$26</f>
        <v>0</v>
      </c>
      <c r="O217" s="31">
        <f>$X$28</f>
        <v>1</v>
      </c>
      <c r="P217" s="31">
        <f>$X$30</f>
        <v>0</v>
      </c>
      <c r="Q217" s="31">
        <f>$X$32</f>
        <v>0</v>
      </c>
      <c r="R217" s="31">
        <f>$X$34</f>
        <v>0</v>
      </c>
      <c r="S217" s="31">
        <f>$X$36</f>
        <v>0</v>
      </c>
      <c r="T217" s="31">
        <f>$X$38</f>
        <v>0</v>
      </c>
      <c r="U217" s="31">
        <f>$X$40</f>
        <v>0</v>
      </c>
      <c r="V217" s="31">
        <f>$X$42</f>
        <v>0</v>
      </c>
      <c r="W217" s="31">
        <f>$X$44</f>
        <v>0</v>
      </c>
      <c r="X217" s="31">
        <f>$X$46</f>
        <v>0</v>
      </c>
      <c r="Y217" s="31">
        <f>$X$48</f>
        <v>0</v>
      </c>
      <c r="Z217" s="31">
        <f>$X$50</f>
        <v>0</v>
      </c>
      <c r="AA217" s="31">
        <f>$X$52</f>
        <v>0</v>
      </c>
      <c r="AB217" s="31">
        <f>$X$54</f>
        <v>0</v>
      </c>
      <c r="AC217" s="31">
        <f>$X$56</f>
        <v>0</v>
      </c>
      <c r="AD217" s="31">
        <f>$X$58</f>
        <v>0</v>
      </c>
      <c r="AE217" s="31">
        <f>$X$60</f>
        <v>0</v>
      </c>
      <c r="AF217" s="31">
        <f>$X$62</f>
        <v>0</v>
      </c>
      <c r="AG217" s="31">
        <f>$X$64</f>
        <v>0</v>
      </c>
      <c r="AH217" s="31">
        <f>$X$66</f>
        <v>0</v>
      </c>
      <c r="AI217" s="31">
        <f>$X$68</f>
        <v>0</v>
      </c>
      <c r="AJ217" s="31">
        <f>$X$70</f>
        <v>0</v>
      </c>
      <c r="AK217" s="31">
        <f>$X$72</f>
        <v>0</v>
      </c>
      <c r="AL217" s="31">
        <f>$X$74</f>
        <v>0</v>
      </c>
      <c r="AM217" s="31">
        <f>$X$76</f>
        <v>0</v>
      </c>
      <c r="AN217" s="31">
        <f>$X$78</f>
        <v>0</v>
      </c>
      <c r="AO217" s="31">
        <f>$X$80</f>
        <v>0</v>
      </c>
      <c r="AP217" s="31">
        <f>$X$82</f>
        <v>0</v>
      </c>
      <c r="AQ217" s="31">
        <f>$X$84</f>
        <v>0</v>
      </c>
      <c r="AR217" s="31">
        <f>$X$86</f>
        <v>0</v>
      </c>
      <c r="AS217" s="31">
        <f>$X$88</f>
        <v>0</v>
      </c>
      <c r="AT217" s="31">
        <f>$X$90</f>
        <v>0</v>
      </c>
      <c r="AU217" s="31">
        <f>$X$92</f>
        <v>0</v>
      </c>
      <c r="AV217" s="31">
        <f>$X$94</f>
        <v>0</v>
      </c>
      <c r="AW217" s="31">
        <f>$X$96</f>
        <v>0</v>
      </c>
      <c r="AX217" s="31">
        <f>$X$98</f>
        <v>0</v>
      </c>
      <c r="AY217" s="31">
        <f>$X$100</f>
        <v>0</v>
      </c>
      <c r="AZ217" s="31">
        <f>$X$102</f>
        <v>0</v>
      </c>
      <c r="BA217" s="31">
        <f>$X$104</f>
        <v>0</v>
      </c>
      <c r="BB217" s="31">
        <f>$X$106</f>
        <v>0</v>
      </c>
      <c r="BC217" s="31">
        <f>$X$108</f>
        <v>0</v>
      </c>
      <c r="BD217" s="31">
        <f>$X$110</f>
        <v>0</v>
      </c>
      <c r="BE217" s="31">
        <f>$X$112</f>
        <v>0</v>
      </c>
      <c r="BF217" s="31">
        <f>$X$114</f>
        <v>0</v>
      </c>
      <c r="BG217" s="31">
        <f>$X$116</f>
        <v>0</v>
      </c>
      <c r="BH217" s="31">
        <f>$X$118</f>
        <v>0</v>
      </c>
      <c r="BI217" s="31">
        <f>$X$120</f>
        <v>0</v>
      </c>
      <c r="BJ217" s="31">
        <f>$X$122</f>
        <v>0</v>
      </c>
      <c r="BK217" s="31">
        <f>$X$124</f>
        <v>0</v>
      </c>
      <c r="BL217" s="31">
        <f>$X$126</f>
        <v>0</v>
      </c>
      <c r="BM217" s="31">
        <f>$X$128</f>
        <v>0</v>
      </c>
      <c r="BN217" s="31">
        <f>$X$130</f>
        <v>0</v>
      </c>
      <c r="BO217" s="31">
        <f>$X$132</f>
        <v>0</v>
      </c>
      <c r="BP217" s="31">
        <f>$X$134</f>
        <v>0</v>
      </c>
      <c r="BQ217" s="31">
        <f>$X$136</f>
        <v>0</v>
      </c>
      <c r="BR217" s="31">
        <f>$X$138</f>
        <v>0</v>
      </c>
      <c r="BS217" s="31">
        <f>$X$140</f>
        <v>0</v>
      </c>
      <c r="BT217" s="31">
        <f>$X$142</f>
        <v>6</v>
      </c>
      <c r="BU217" s="31">
        <f>$X$144</f>
        <v>0</v>
      </c>
      <c r="BV217" s="31">
        <f>$X$146</f>
        <v>0</v>
      </c>
      <c r="BW217" s="31">
        <f>$X$148</f>
        <v>0</v>
      </c>
      <c r="BX217" s="31">
        <f>$X$150</f>
        <v>0</v>
      </c>
      <c r="BY217" s="31">
        <f>$X$152</f>
        <v>0</v>
      </c>
      <c r="BZ217" s="31">
        <f>$X$154</f>
        <v>0</v>
      </c>
      <c r="CA217" s="31">
        <f>$X$156</f>
        <v>0</v>
      </c>
      <c r="CB217" s="31">
        <f>$X$158</f>
        <v>1</v>
      </c>
      <c r="CC217" s="31">
        <f>$X$160</f>
        <v>0</v>
      </c>
      <c r="CD217" s="31">
        <f>$X$162</f>
        <v>0</v>
      </c>
      <c r="CE217" s="31">
        <f>$X$164</f>
        <v>0</v>
      </c>
      <c r="CF217" s="31">
        <f>$X$166</f>
        <v>0</v>
      </c>
      <c r="CG217" s="32">
        <f>$X$168</f>
        <v>0</v>
      </c>
      <c r="CH217" s="43">
        <f t="shared" si="8"/>
        <v>8</v>
      </c>
      <c r="CI217" s="28"/>
      <c r="CJ217" s="16"/>
      <c r="CK217" s="16"/>
    </row>
    <row r="218" spans="1:89" x14ac:dyDescent="0.25">
      <c r="A218" s="9" t="s">
        <v>12</v>
      </c>
      <c r="B218" s="9" t="s">
        <v>20</v>
      </c>
      <c r="C218" s="19">
        <f>$Y$5</f>
        <v>0</v>
      </c>
      <c r="D218" s="19" t="str">
        <f>$Y$7</f>
        <v>-</v>
      </c>
      <c r="E218" s="19">
        <f>$Y$9</f>
        <v>0</v>
      </c>
      <c r="F218" s="19">
        <f>$Y$11</f>
        <v>0</v>
      </c>
      <c r="G218" s="19">
        <f>$Y$13</f>
        <v>0</v>
      </c>
      <c r="H218" s="19">
        <f>$Y$15</f>
        <v>0</v>
      </c>
      <c r="I218" s="19">
        <f>$Y$17</f>
        <v>0</v>
      </c>
      <c r="J218" s="19">
        <f>$Y$19</f>
        <v>0</v>
      </c>
      <c r="K218" s="19">
        <f>$Y$21</f>
        <v>0</v>
      </c>
      <c r="L218" s="19">
        <f>$Y$23</f>
        <v>0</v>
      </c>
      <c r="M218" s="19">
        <f>$Y$25</f>
        <v>0</v>
      </c>
      <c r="N218" s="19">
        <f>$Y$27</f>
        <v>0</v>
      </c>
      <c r="O218" s="19">
        <f>$Y$29</f>
        <v>1</v>
      </c>
      <c r="P218" s="19">
        <f>$Y$31</f>
        <v>0</v>
      </c>
      <c r="Q218" s="19">
        <f>$Y$33</f>
        <v>0</v>
      </c>
      <c r="R218" s="19">
        <f>$Y$35</f>
        <v>0</v>
      </c>
      <c r="S218" s="19">
        <f>$Y$37</f>
        <v>0</v>
      </c>
      <c r="T218" s="19">
        <f>$Y$39</f>
        <v>0</v>
      </c>
      <c r="U218" s="29">
        <f>$Y$41</f>
        <v>0</v>
      </c>
      <c r="V218" s="29">
        <f>$Y$43</f>
        <v>0</v>
      </c>
      <c r="W218" s="29">
        <f>$Y$45</f>
        <v>0</v>
      </c>
      <c r="X218" s="29">
        <f>$Y$47</f>
        <v>0</v>
      </c>
      <c r="Y218" s="29">
        <f>$Y$49</f>
        <v>0</v>
      </c>
      <c r="Z218" s="29">
        <f>$Y$51</f>
        <v>0</v>
      </c>
      <c r="AA218" s="29">
        <f>$Y$53</f>
        <v>0</v>
      </c>
      <c r="AB218" s="29">
        <f>$Y$55</f>
        <v>0</v>
      </c>
      <c r="AC218" s="29">
        <f>$Y$57</f>
        <v>1</v>
      </c>
      <c r="AD218" s="29">
        <f>$Y$59</f>
        <v>0</v>
      </c>
      <c r="AE218" s="29">
        <f>$Y$61</f>
        <v>0</v>
      </c>
      <c r="AF218" s="29">
        <f>$Y$63</f>
        <v>0</v>
      </c>
      <c r="AG218" s="29">
        <f>$Y$65</f>
        <v>0</v>
      </c>
      <c r="AH218" s="29">
        <f>$Y$67</f>
        <v>0</v>
      </c>
      <c r="AI218" s="29">
        <f>$Y$69</f>
        <v>0</v>
      </c>
      <c r="AJ218" s="29">
        <f>$Y$71</f>
        <v>0</v>
      </c>
      <c r="AK218" s="29">
        <f>$Y$73</f>
        <v>0</v>
      </c>
      <c r="AL218" s="29">
        <f>$Y$75</f>
        <v>0</v>
      </c>
      <c r="AM218" s="29">
        <f>$Y$77</f>
        <v>0</v>
      </c>
      <c r="AN218" s="29">
        <f>$Y$79</f>
        <v>0</v>
      </c>
      <c r="AO218" s="29">
        <f>$Y$81</f>
        <v>0</v>
      </c>
      <c r="AP218" s="29">
        <f>$Y$83</f>
        <v>1</v>
      </c>
      <c r="AQ218" s="29">
        <f>$Y$85</f>
        <v>0</v>
      </c>
      <c r="AR218" s="29">
        <f>$Y$87</f>
        <v>1</v>
      </c>
      <c r="AS218" s="29">
        <f>$Y$89</f>
        <v>2</v>
      </c>
      <c r="AT218" s="29">
        <f>$Y$91</f>
        <v>0</v>
      </c>
      <c r="AU218" s="29">
        <f>$Y$93</f>
        <v>0</v>
      </c>
      <c r="AV218" s="29">
        <f>$Y$95</f>
        <v>0</v>
      </c>
      <c r="AW218" s="29">
        <f>$Y$97</f>
        <v>0</v>
      </c>
      <c r="AX218" s="29">
        <f>$Y$99</f>
        <v>0</v>
      </c>
      <c r="AY218" s="29">
        <f>$Y$101</f>
        <v>0</v>
      </c>
      <c r="AZ218" s="29">
        <f>$Y$103</f>
        <v>0</v>
      </c>
      <c r="BA218" s="29">
        <f>$Y$105</f>
        <v>0</v>
      </c>
      <c r="BB218" s="29">
        <f>$Y$107</f>
        <v>0</v>
      </c>
      <c r="BC218" s="29">
        <f>$Y$109</f>
        <v>1</v>
      </c>
      <c r="BD218" s="29">
        <f>$Y$111</f>
        <v>0</v>
      </c>
      <c r="BE218" s="29">
        <f>$Y$113</f>
        <v>0</v>
      </c>
      <c r="BF218" s="29">
        <f>$Y$115</f>
        <v>0</v>
      </c>
      <c r="BG218" s="29">
        <f>$Y$117</f>
        <v>1</v>
      </c>
      <c r="BH218" s="29">
        <f>$Y$119</f>
        <v>0</v>
      </c>
      <c r="BI218" s="29">
        <f>$Y$121</f>
        <v>0</v>
      </c>
      <c r="BJ218" s="29">
        <f>$Y$123</f>
        <v>13</v>
      </c>
      <c r="BK218" s="29">
        <f>$Y$125</f>
        <v>0</v>
      </c>
      <c r="BL218" s="29">
        <f>$Y$127</f>
        <v>0</v>
      </c>
      <c r="BM218" s="29">
        <f>$Y$129</f>
        <v>0</v>
      </c>
      <c r="BN218" s="29">
        <f>$Y$131</f>
        <v>0</v>
      </c>
      <c r="BO218" s="29">
        <f>$Y$133</f>
        <v>1</v>
      </c>
      <c r="BP218" s="29">
        <f>$Y$135</f>
        <v>0</v>
      </c>
      <c r="BQ218" s="29">
        <f>$Y$137</f>
        <v>1</v>
      </c>
      <c r="BR218" s="29">
        <f>$Y$139</f>
        <v>0</v>
      </c>
      <c r="BS218" s="29">
        <f>$Y$141</f>
        <v>0</v>
      </c>
      <c r="BT218" s="29">
        <f>$Y$143</f>
        <v>1</v>
      </c>
      <c r="BU218" s="29">
        <f>$Y$145</f>
        <v>0</v>
      </c>
      <c r="BV218" s="29">
        <f>$Y$147</f>
        <v>0</v>
      </c>
      <c r="BW218" s="29">
        <f>$Y$149</f>
        <v>0</v>
      </c>
      <c r="BX218" s="29">
        <f>$Y$151</f>
        <v>0</v>
      </c>
      <c r="BY218" s="29">
        <f>$Y$153</f>
        <v>1</v>
      </c>
      <c r="BZ218" s="29">
        <f>$Y$155</f>
        <v>0</v>
      </c>
      <c r="CA218" s="29">
        <f>$Y$157</f>
        <v>1</v>
      </c>
      <c r="CB218" s="29">
        <f>$Y$159</f>
        <v>2</v>
      </c>
      <c r="CC218" s="29">
        <f>$Y$161</f>
        <v>0</v>
      </c>
      <c r="CD218" s="29">
        <f>$Y$163</f>
        <v>0</v>
      </c>
      <c r="CE218" s="29">
        <f>$Y$165</f>
        <v>0</v>
      </c>
      <c r="CF218" s="29">
        <f>$Y$167</f>
        <v>0</v>
      </c>
      <c r="CG218" s="11">
        <f>$Y$169</f>
        <v>0</v>
      </c>
      <c r="CH218" s="30">
        <f t="shared" si="8"/>
        <v>28</v>
      </c>
      <c r="CI218" s="28"/>
      <c r="CJ218" s="16"/>
      <c r="CK218" s="16"/>
    </row>
    <row r="219" spans="1:89" x14ac:dyDescent="0.25">
      <c r="A219" s="31"/>
      <c r="B219" s="31" t="s">
        <v>21</v>
      </c>
      <c r="C219" s="31">
        <f>$Y$4</f>
        <v>0</v>
      </c>
      <c r="D219" s="31" t="str">
        <f>$Y$6</f>
        <v>-</v>
      </c>
      <c r="E219" s="31">
        <f>$Y$8</f>
        <v>0</v>
      </c>
      <c r="F219" s="31">
        <f>$Y$10</f>
        <v>0</v>
      </c>
      <c r="G219" s="31">
        <f>$Y$12</f>
        <v>0</v>
      </c>
      <c r="H219" s="31">
        <f>$Y$14</f>
        <v>1</v>
      </c>
      <c r="I219" s="31">
        <f>$Y$16</f>
        <v>0</v>
      </c>
      <c r="J219" s="31">
        <f>$Y$18</f>
        <v>0</v>
      </c>
      <c r="K219" s="31">
        <f>$Y$20</f>
        <v>0</v>
      </c>
      <c r="L219" s="31">
        <f>$Y$22</f>
        <v>0</v>
      </c>
      <c r="M219" s="31">
        <f>$Y$24</f>
        <v>0</v>
      </c>
      <c r="N219" s="31">
        <f>$Y$26</f>
        <v>0</v>
      </c>
      <c r="O219" s="31">
        <f>$Y$28</f>
        <v>0</v>
      </c>
      <c r="P219" s="31">
        <f>$Y$30</f>
        <v>0</v>
      </c>
      <c r="Q219" s="31">
        <f>$Y$32</f>
        <v>0</v>
      </c>
      <c r="R219" s="31">
        <f>$Y$34</f>
        <v>0</v>
      </c>
      <c r="S219" s="31">
        <f>$Y$36</f>
        <v>0</v>
      </c>
      <c r="T219" s="32">
        <f>$Y$38</f>
        <v>0</v>
      </c>
      <c r="U219" s="32">
        <f>$Y$40</f>
        <v>0</v>
      </c>
      <c r="V219" s="32">
        <f>$Y$42</f>
        <v>0</v>
      </c>
      <c r="W219" s="32">
        <f>$Y$44</f>
        <v>0</v>
      </c>
      <c r="X219" s="32">
        <f>$Y$46</f>
        <v>0</v>
      </c>
      <c r="Y219" s="32">
        <f>$Y$48</f>
        <v>0</v>
      </c>
      <c r="Z219" s="32">
        <f>$Y$50</f>
        <v>0</v>
      </c>
      <c r="AA219" s="32">
        <f>$Y$52</f>
        <v>0</v>
      </c>
      <c r="AB219" s="32">
        <f>$Y$54</f>
        <v>0</v>
      </c>
      <c r="AC219" s="32">
        <f>$Y$56</f>
        <v>0</v>
      </c>
      <c r="AD219" s="32">
        <f>$Y$58</f>
        <v>0</v>
      </c>
      <c r="AE219" s="32">
        <f>$Y$60</f>
        <v>0</v>
      </c>
      <c r="AF219" s="32">
        <f>$Y$62</f>
        <v>0</v>
      </c>
      <c r="AG219" s="32">
        <f>$Y$64</f>
        <v>0</v>
      </c>
      <c r="AH219" s="32">
        <f>$Y$66</f>
        <v>0</v>
      </c>
      <c r="AI219" s="32">
        <f>$Y$68</f>
        <v>0</v>
      </c>
      <c r="AJ219" s="32">
        <f>$Y$70</f>
        <v>0</v>
      </c>
      <c r="AK219" s="32">
        <f>$Y$72</f>
        <v>0</v>
      </c>
      <c r="AL219" s="32">
        <f>$Y$74</f>
        <v>0</v>
      </c>
      <c r="AM219" s="32">
        <f>$Y$76</f>
        <v>0</v>
      </c>
      <c r="AN219" s="32">
        <f>$Y$78</f>
        <v>0</v>
      </c>
      <c r="AO219" s="32">
        <f>$Y$80</f>
        <v>0</v>
      </c>
      <c r="AP219" s="32">
        <f>$Y$82</f>
        <v>1</v>
      </c>
      <c r="AQ219" s="32">
        <f>$Y$84</f>
        <v>0</v>
      </c>
      <c r="AR219" s="32">
        <f>$Y$86</f>
        <v>0</v>
      </c>
      <c r="AS219" s="32">
        <f>$Y$88</f>
        <v>0</v>
      </c>
      <c r="AT219" s="32">
        <f>$Y$90</f>
        <v>0</v>
      </c>
      <c r="AU219" s="32">
        <f>$Y$92</f>
        <v>0</v>
      </c>
      <c r="AV219" s="32">
        <f>$Y$94</f>
        <v>0</v>
      </c>
      <c r="AW219" s="32">
        <f>$Y$96</f>
        <v>0</v>
      </c>
      <c r="AX219" s="32">
        <f>$Y$98</f>
        <v>0</v>
      </c>
      <c r="AY219" s="32">
        <f>$Y$100</f>
        <v>0</v>
      </c>
      <c r="AZ219" s="32">
        <f>$Y$102</f>
        <v>0</v>
      </c>
      <c r="BA219" s="32">
        <f>$Y$104</f>
        <v>0</v>
      </c>
      <c r="BB219" s="32">
        <f>$Y$106</f>
        <v>0</v>
      </c>
      <c r="BC219" s="32">
        <f>$Y$108</f>
        <v>0</v>
      </c>
      <c r="BD219" s="32">
        <f>$Y$110</f>
        <v>0</v>
      </c>
      <c r="BE219" s="32">
        <f>$Y$112</f>
        <v>0</v>
      </c>
      <c r="BF219" s="32">
        <f>$Y$114</f>
        <v>0</v>
      </c>
      <c r="BG219" s="32">
        <f>$Y$116</f>
        <v>0</v>
      </c>
      <c r="BH219" s="32">
        <f>$Y$118</f>
        <v>0</v>
      </c>
      <c r="BI219" s="32">
        <f>$Y$120</f>
        <v>0</v>
      </c>
      <c r="BJ219" s="32">
        <f>$Y$122</f>
        <v>25</v>
      </c>
      <c r="BK219" s="32">
        <f>$Y$124</f>
        <v>0</v>
      </c>
      <c r="BL219" s="32">
        <f>$Y$126</f>
        <v>0</v>
      </c>
      <c r="BM219" s="32">
        <f>$Y$128</f>
        <v>0</v>
      </c>
      <c r="BN219" s="32">
        <f>$Y$130</f>
        <v>0</v>
      </c>
      <c r="BO219" s="32">
        <f>$Y$132</f>
        <v>0</v>
      </c>
      <c r="BP219" s="32">
        <f>$Y$134</f>
        <v>0</v>
      </c>
      <c r="BQ219" s="32">
        <f>$Y$136</f>
        <v>0</v>
      </c>
      <c r="BR219" s="32">
        <f>$Y$138</f>
        <v>0</v>
      </c>
      <c r="BS219" s="32">
        <f>$Y$140</f>
        <v>0</v>
      </c>
      <c r="BT219" s="32">
        <f>$Y$142</f>
        <v>17</v>
      </c>
      <c r="BU219" s="32">
        <f>$Y$144</f>
        <v>0</v>
      </c>
      <c r="BV219" s="32">
        <f>$Y$146</f>
        <v>0</v>
      </c>
      <c r="BW219" s="32">
        <f>$Y$148</f>
        <v>0</v>
      </c>
      <c r="BX219" s="32">
        <f>$Y$150</f>
        <v>0</v>
      </c>
      <c r="BY219" s="32">
        <f>$Y$152</f>
        <v>1</v>
      </c>
      <c r="BZ219" s="32">
        <f>$Y$154</f>
        <v>0</v>
      </c>
      <c r="CA219" s="32">
        <f>$Y$156</f>
        <v>0</v>
      </c>
      <c r="CB219" s="32">
        <f>$Y$158</f>
        <v>1</v>
      </c>
      <c r="CC219" s="32">
        <f>$Y$160</f>
        <v>1</v>
      </c>
      <c r="CD219" s="32">
        <f>$Y$162</f>
        <v>0</v>
      </c>
      <c r="CE219" s="32">
        <f>$Y$164</f>
        <v>0</v>
      </c>
      <c r="CF219" s="32">
        <f>$Y$166</f>
        <v>0</v>
      </c>
      <c r="CG219" s="33">
        <f>$Y$168</f>
        <v>0</v>
      </c>
      <c r="CH219" s="34">
        <f t="shared" si="8"/>
        <v>47</v>
      </c>
      <c r="CI219" s="28"/>
      <c r="CJ219" s="16"/>
      <c r="CK219" s="16"/>
    </row>
    <row r="220" spans="1:89" x14ac:dyDescent="0.25">
      <c r="A220" s="9" t="s">
        <v>15</v>
      </c>
      <c r="B220" s="9" t="s">
        <v>20</v>
      </c>
      <c r="C220" s="19">
        <f>$Z$5</f>
        <v>0</v>
      </c>
      <c r="D220" s="19" t="str">
        <f>$Z$7</f>
        <v>-</v>
      </c>
      <c r="E220" s="19">
        <f>$Z$9</f>
        <v>0</v>
      </c>
      <c r="F220" s="19">
        <f>$Z$11</f>
        <v>0</v>
      </c>
      <c r="G220" s="19">
        <f>$Z$13</f>
        <v>0</v>
      </c>
      <c r="H220" s="19">
        <f>$Z$15</f>
        <v>0</v>
      </c>
      <c r="I220" s="19">
        <f>$Z$17</f>
        <v>0</v>
      </c>
      <c r="J220" s="19">
        <f>$Z$19</f>
        <v>0</v>
      </c>
      <c r="K220" s="19">
        <f>$Z$21</f>
        <v>0</v>
      </c>
      <c r="L220" s="19">
        <f>$Z$23</f>
        <v>0</v>
      </c>
      <c r="M220" s="19">
        <f>$Z$25</f>
        <v>0</v>
      </c>
      <c r="N220" s="19">
        <f>$Z$27</f>
        <v>0</v>
      </c>
      <c r="O220" s="19">
        <f>$Z$29</f>
        <v>0</v>
      </c>
      <c r="P220" s="19">
        <f>$Z$31</f>
        <v>0</v>
      </c>
      <c r="Q220" s="19">
        <f>$Z$33</f>
        <v>0</v>
      </c>
      <c r="R220" s="19">
        <f>$Z$35</f>
        <v>0</v>
      </c>
      <c r="S220" s="19">
        <f>$Z$37</f>
        <v>0</v>
      </c>
      <c r="T220" s="19">
        <f>$Z$39</f>
        <v>0</v>
      </c>
      <c r="U220" s="29">
        <f>$Z$41</f>
        <v>1</v>
      </c>
      <c r="V220" s="29">
        <f>$Z$43</f>
        <v>0</v>
      </c>
      <c r="W220" s="29">
        <f>$Z$45</f>
        <v>0</v>
      </c>
      <c r="X220" s="29">
        <f>$Z$47</f>
        <v>0</v>
      </c>
      <c r="Y220" s="29">
        <f>$Z$49</f>
        <v>0</v>
      </c>
      <c r="Z220" s="29">
        <f>$Z$51</f>
        <v>0</v>
      </c>
      <c r="AA220" s="29">
        <f>$Z$53</f>
        <v>0</v>
      </c>
      <c r="AB220" s="29">
        <f>$Z$55</f>
        <v>0</v>
      </c>
      <c r="AC220" s="29">
        <f>$Z$57</f>
        <v>0</v>
      </c>
      <c r="AD220" s="29">
        <f>$Z$59</f>
        <v>0</v>
      </c>
      <c r="AE220" s="29">
        <f>$Z$61</f>
        <v>0</v>
      </c>
      <c r="AF220" s="29">
        <f>$Z$63</f>
        <v>0</v>
      </c>
      <c r="AG220" s="29">
        <f>$Z$65</f>
        <v>0</v>
      </c>
      <c r="AH220" s="29">
        <f>$Z$67</f>
        <v>0</v>
      </c>
      <c r="AI220" s="29">
        <f>$Z$69</f>
        <v>0</v>
      </c>
      <c r="AJ220" s="29">
        <f>$Z$71</f>
        <v>0</v>
      </c>
      <c r="AK220" s="29">
        <f>$Z$73</f>
        <v>0</v>
      </c>
      <c r="AL220" s="29">
        <f>$Z$75</f>
        <v>0</v>
      </c>
      <c r="AM220" s="29">
        <f>$Z$77</f>
        <v>0</v>
      </c>
      <c r="AN220" s="29">
        <f>$Z$79</f>
        <v>0</v>
      </c>
      <c r="AO220" s="29">
        <f>$Z$81</f>
        <v>0</v>
      </c>
      <c r="AP220" s="29">
        <f>$Z$83</f>
        <v>0</v>
      </c>
      <c r="AQ220" s="29">
        <f>$Z$85</f>
        <v>0</v>
      </c>
      <c r="AR220" s="29">
        <f>$Z$87</f>
        <v>0</v>
      </c>
      <c r="AS220" s="29">
        <f>$Z$89</f>
        <v>0</v>
      </c>
      <c r="AT220" s="29">
        <f>$Z$91</f>
        <v>0</v>
      </c>
      <c r="AU220" s="29">
        <f>$Z$93</f>
        <v>0</v>
      </c>
      <c r="AV220" s="29">
        <f>$Z$95</f>
        <v>0</v>
      </c>
      <c r="AW220" s="29">
        <f>$Z$97</f>
        <v>0</v>
      </c>
      <c r="AX220" s="29">
        <f>$Z$99</f>
        <v>0</v>
      </c>
      <c r="AY220" s="29">
        <f>$Z$101</f>
        <v>0</v>
      </c>
      <c r="AZ220" s="29">
        <f>$Z$103</f>
        <v>0</v>
      </c>
      <c r="BA220" s="29">
        <f>$Z$105</f>
        <v>0</v>
      </c>
      <c r="BB220" s="29">
        <f>$Z$107</f>
        <v>0</v>
      </c>
      <c r="BC220" s="29">
        <f>$Z$109</f>
        <v>0</v>
      </c>
      <c r="BD220" s="29">
        <f>$Z$111</f>
        <v>0</v>
      </c>
      <c r="BE220" s="29">
        <f>$Z$113</f>
        <v>0</v>
      </c>
      <c r="BF220" s="29">
        <f>$Z$115</f>
        <v>0</v>
      </c>
      <c r="BG220" s="29">
        <f>$Z$117</f>
        <v>0</v>
      </c>
      <c r="BH220" s="29">
        <f>$Z$119</f>
        <v>0</v>
      </c>
      <c r="BI220" s="29">
        <f>$Z$121</f>
        <v>0</v>
      </c>
      <c r="BJ220" s="29">
        <f>$Z$123</f>
        <v>0</v>
      </c>
      <c r="BK220" s="29">
        <f>$Z$125</f>
        <v>0</v>
      </c>
      <c r="BL220" s="29">
        <f>$Z$127</f>
        <v>0</v>
      </c>
      <c r="BM220" s="29">
        <f>$Z$129</f>
        <v>0</v>
      </c>
      <c r="BN220" s="29">
        <f>$Z$131</f>
        <v>0</v>
      </c>
      <c r="BO220" s="29">
        <f>$Z$133</f>
        <v>0</v>
      </c>
      <c r="BP220" s="29">
        <f>$Z$135</f>
        <v>0</v>
      </c>
      <c r="BQ220" s="29">
        <f>$Z$137</f>
        <v>0</v>
      </c>
      <c r="BR220" s="29">
        <f>$Z$139</f>
        <v>0</v>
      </c>
      <c r="BS220" s="29">
        <f>$Z$141</f>
        <v>0</v>
      </c>
      <c r="BT220" s="29">
        <f>$Z$143</f>
        <v>0</v>
      </c>
      <c r="BU220" s="29">
        <f>$Z$145</f>
        <v>0</v>
      </c>
      <c r="BV220" s="29">
        <f>$Z$147</f>
        <v>1</v>
      </c>
      <c r="BW220" s="29">
        <f>$Z$149</f>
        <v>0</v>
      </c>
      <c r="BX220" s="29">
        <f>$Z$151</f>
        <v>0</v>
      </c>
      <c r="BY220" s="29">
        <f>$Z$153</f>
        <v>2</v>
      </c>
      <c r="BZ220" s="29">
        <f>$Z$155</f>
        <v>0</v>
      </c>
      <c r="CA220" s="29">
        <f>$Z$157</f>
        <v>0</v>
      </c>
      <c r="CB220" s="29">
        <f>$Z$159</f>
        <v>0</v>
      </c>
      <c r="CC220" s="29">
        <f>$Z$161</f>
        <v>0</v>
      </c>
      <c r="CD220" s="29">
        <f>$Z$163</f>
        <v>0</v>
      </c>
      <c r="CE220" s="29">
        <f>$Z$165</f>
        <v>0</v>
      </c>
      <c r="CF220" s="29">
        <f>$Z$167</f>
        <v>0</v>
      </c>
      <c r="CG220" s="11">
        <f>$Z$169</f>
        <v>0</v>
      </c>
      <c r="CH220" s="30">
        <f t="shared" si="8"/>
        <v>4</v>
      </c>
      <c r="CI220" s="28"/>
      <c r="CJ220" s="16"/>
      <c r="CK220" s="16"/>
    </row>
    <row r="221" spans="1:89" x14ac:dyDescent="0.25">
      <c r="A221" s="31"/>
      <c r="B221" s="31" t="s">
        <v>21</v>
      </c>
      <c r="C221" s="31">
        <f>$Z$4</f>
        <v>0</v>
      </c>
      <c r="D221" s="31" t="str">
        <f>$Z$6</f>
        <v>-</v>
      </c>
      <c r="E221" s="31">
        <f>$Z$8</f>
        <v>0</v>
      </c>
      <c r="F221" s="31">
        <f>$Z$10</f>
        <v>0</v>
      </c>
      <c r="G221" s="31">
        <f>$Z$12</f>
        <v>0</v>
      </c>
      <c r="H221" s="31">
        <f>$Z$14</f>
        <v>0</v>
      </c>
      <c r="I221" s="31">
        <f>$Z$16</f>
        <v>0</v>
      </c>
      <c r="J221" s="31">
        <f>$Z$18</f>
        <v>0</v>
      </c>
      <c r="K221" s="31">
        <f>$Z$20</f>
        <v>0</v>
      </c>
      <c r="L221" s="31">
        <f>$Z$22</f>
        <v>0</v>
      </c>
      <c r="M221" s="31">
        <f>$Z$24</f>
        <v>0</v>
      </c>
      <c r="N221" s="31">
        <f>$Z$26</f>
        <v>0</v>
      </c>
      <c r="O221" s="31">
        <f>$Z$28</f>
        <v>0</v>
      </c>
      <c r="P221" s="31">
        <f>$Z$30</f>
        <v>0</v>
      </c>
      <c r="Q221" s="31">
        <f>$Z$32</f>
        <v>0</v>
      </c>
      <c r="R221" s="31">
        <f>$Z$34</f>
        <v>0</v>
      </c>
      <c r="S221" s="31">
        <f>$Z$36</f>
        <v>0</v>
      </c>
      <c r="T221" s="32">
        <f>$Z$38</f>
        <v>0</v>
      </c>
      <c r="U221" s="32">
        <f>$Z$40</f>
        <v>0</v>
      </c>
      <c r="V221" s="32">
        <f>$Z$42</f>
        <v>0</v>
      </c>
      <c r="W221" s="32">
        <f>$Z$44</f>
        <v>0</v>
      </c>
      <c r="X221" s="32">
        <f>$Z$46</f>
        <v>0</v>
      </c>
      <c r="Y221" s="32">
        <f>$Z$48</f>
        <v>0</v>
      </c>
      <c r="Z221" s="32">
        <f>$Z$50</f>
        <v>0</v>
      </c>
      <c r="AA221" s="32">
        <f>$Z$52</f>
        <v>0</v>
      </c>
      <c r="AB221" s="32">
        <f>$Z$54</f>
        <v>0</v>
      </c>
      <c r="AC221" s="32">
        <f>$Z$56</f>
        <v>0</v>
      </c>
      <c r="AD221" s="32">
        <f>$Z$58</f>
        <v>0</v>
      </c>
      <c r="AE221" s="32">
        <f>$Z$60</f>
        <v>0</v>
      </c>
      <c r="AF221" s="32">
        <f>$Z$62</f>
        <v>0</v>
      </c>
      <c r="AG221" s="32">
        <f>$Z$64</f>
        <v>0</v>
      </c>
      <c r="AH221" s="32">
        <f>$Z$66</f>
        <v>0</v>
      </c>
      <c r="AI221" s="32">
        <f>$Z$68</f>
        <v>0</v>
      </c>
      <c r="AJ221" s="32">
        <f>$Z$70</f>
        <v>0</v>
      </c>
      <c r="AK221" s="32">
        <f>$Z$72</f>
        <v>0</v>
      </c>
      <c r="AL221" s="32">
        <f>$Z$74</f>
        <v>0</v>
      </c>
      <c r="AM221" s="32">
        <f>$Z$76</f>
        <v>0</v>
      </c>
      <c r="AN221" s="32">
        <f>$Z$78</f>
        <v>0</v>
      </c>
      <c r="AO221" s="32">
        <f>$Z$80</f>
        <v>0</v>
      </c>
      <c r="AP221" s="32">
        <f>$Z$82</f>
        <v>0</v>
      </c>
      <c r="AQ221" s="32">
        <f>$Z$84</f>
        <v>0</v>
      </c>
      <c r="AR221" s="32">
        <f>$Z$86</f>
        <v>0</v>
      </c>
      <c r="AS221" s="32">
        <f>$Z$88</f>
        <v>0</v>
      </c>
      <c r="AT221" s="32">
        <f>$Z$90</f>
        <v>0</v>
      </c>
      <c r="AU221" s="32">
        <f>$Z$92</f>
        <v>0</v>
      </c>
      <c r="AV221" s="32">
        <f>$Z$94</f>
        <v>0</v>
      </c>
      <c r="AW221" s="32">
        <f>$Z$96</f>
        <v>0</v>
      </c>
      <c r="AX221" s="32">
        <f>$Z$98</f>
        <v>0</v>
      </c>
      <c r="AY221" s="32">
        <f>$Z$100</f>
        <v>0</v>
      </c>
      <c r="AZ221" s="32">
        <f>$Z$102</f>
        <v>0</v>
      </c>
      <c r="BA221" s="32">
        <f>$Z$104</f>
        <v>0</v>
      </c>
      <c r="BB221" s="32">
        <f>$Z$106</f>
        <v>0</v>
      </c>
      <c r="BC221" s="32">
        <f>$Z$108</f>
        <v>0</v>
      </c>
      <c r="BD221" s="32">
        <f>$Z$110</f>
        <v>0</v>
      </c>
      <c r="BE221" s="32">
        <f>$Z$112</f>
        <v>0</v>
      </c>
      <c r="BF221" s="32">
        <f>$Z$114</f>
        <v>0</v>
      </c>
      <c r="BG221" s="32">
        <f>$Z$116</f>
        <v>0</v>
      </c>
      <c r="BH221" s="32">
        <f>$Z$118</f>
        <v>0</v>
      </c>
      <c r="BI221" s="32">
        <f>$Z$120</f>
        <v>0</v>
      </c>
      <c r="BJ221" s="32">
        <f>$Z$122</f>
        <v>5</v>
      </c>
      <c r="BK221" s="32">
        <f>$Z$124</f>
        <v>0</v>
      </c>
      <c r="BL221" s="32">
        <f>$Z$126</f>
        <v>0</v>
      </c>
      <c r="BM221" s="32">
        <f>$Z$128</f>
        <v>0</v>
      </c>
      <c r="BN221" s="32">
        <f>$Z$130</f>
        <v>0</v>
      </c>
      <c r="BO221" s="32">
        <f>$Z$132</f>
        <v>0</v>
      </c>
      <c r="BP221" s="32">
        <f>$Z$134</f>
        <v>0</v>
      </c>
      <c r="BQ221" s="32">
        <f>$Z$136</f>
        <v>0</v>
      </c>
      <c r="BR221" s="32">
        <f>$Z$138</f>
        <v>0</v>
      </c>
      <c r="BS221" s="32">
        <f>$Z$140</f>
        <v>0</v>
      </c>
      <c r="BT221" s="32">
        <f>$Z$142</f>
        <v>6</v>
      </c>
      <c r="BU221" s="32">
        <f>$Z$144</f>
        <v>0</v>
      </c>
      <c r="BV221" s="32">
        <f>$Z$146</f>
        <v>0</v>
      </c>
      <c r="BW221" s="32">
        <f>$Z$148</f>
        <v>0</v>
      </c>
      <c r="BX221" s="32">
        <f>$Z$150</f>
        <v>0</v>
      </c>
      <c r="BY221" s="32">
        <f>$Z$152</f>
        <v>0</v>
      </c>
      <c r="BZ221" s="32">
        <f>$Z$154</f>
        <v>0</v>
      </c>
      <c r="CA221" s="32">
        <f>$Z$156</f>
        <v>0</v>
      </c>
      <c r="CB221" s="32">
        <f>$Z$158</f>
        <v>0</v>
      </c>
      <c r="CC221" s="32">
        <f>$Z$160</f>
        <v>0</v>
      </c>
      <c r="CD221" s="32">
        <f>$Z$162</f>
        <v>0</v>
      </c>
      <c r="CE221" s="32">
        <f>$Z$164</f>
        <v>0</v>
      </c>
      <c r="CF221" s="32">
        <f>$Z$166</f>
        <v>0</v>
      </c>
      <c r="CG221" s="33">
        <f>$Z$168</f>
        <v>0</v>
      </c>
      <c r="CH221" s="34">
        <f t="shared" si="8"/>
        <v>11</v>
      </c>
      <c r="CI221" s="28"/>
      <c r="CJ221" s="16"/>
      <c r="CK221" s="16"/>
    </row>
    <row r="222" spans="1:89" x14ac:dyDescent="0.25">
      <c r="A222" s="9" t="s">
        <v>14</v>
      </c>
      <c r="B222" s="9" t="s">
        <v>20</v>
      </c>
      <c r="C222" s="19">
        <f>$AA$5</f>
        <v>0</v>
      </c>
      <c r="D222" s="19" t="str">
        <f>$AA$7</f>
        <v>-</v>
      </c>
      <c r="E222" s="19">
        <f>$AA$9</f>
        <v>0</v>
      </c>
      <c r="F222" s="19">
        <f>$AA$11</f>
        <v>0</v>
      </c>
      <c r="G222" s="19">
        <f>$AA$13</f>
        <v>0</v>
      </c>
      <c r="H222" s="19">
        <f>$AA$15</f>
        <v>0</v>
      </c>
      <c r="I222" s="19">
        <f>$AA$17</f>
        <v>0</v>
      </c>
      <c r="J222" s="19">
        <f>$AA$19</f>
        <v>0</v>
      </c>
      <c r="K222" s="19">
        <f>$AA$21</f>
        <v>0</v>
      </c>
      <c r="L222" s="19">
        <f>$AA$23</f>
        <v>0</v>
      </c>
      <c r="M222" s="19">
        <f>$AA$25</f>
        <v>0</v>
      </c>
      <c r="N222" s="19">
        <f>$AA$27</f>
        <v>0</v>
      </c>
      <c r="O222" s="19">
        <f>$AA$29</f>
        <v>0</v>
      </c>
      <c r="P222" s="19">
        <f>$AA$31</f>
        <v>0</v>
      </c>
      <c r="Q222" s="19">
        <f>$AA$33</f>
        <v>0</v>
      </c>
      <c r="R222" s="19">
        <f>$AA$35</f>
        <v>0</v>
      </c>
      <c r="S222" s="19">
        <f>$AA$37</f>
        <v>0</v>
      </c>
      <c r="T222" s="19">
        <f>$AA$39</f>
        <v>0</v>
      </c>
      <c r="U222" s="29">
        <f>$AA$41</f>
        <v>2</v>
      </c>
      <c r="V222" s="29">
        <f>$AA$43</f>
        <v>0</v>
      </c>
      <c r="W222" s="29">
        <f>$AA$45</f>
        <v>0</v>
      </c>
      <c r="X222" s="29">
        <f>$AA$47</f>
        <v>0</v>
      </c>
      <c r="Y222" s="29">
        <f>$AA$49</f>
        <v>0</v>
      </c>
      <c r="Z222" s="29">
        <f>$AA$51</f>
        <v>0</v>
      </c>
      <c r="AA222" s="29">
        <f>$AA$53</f>
        <v>0</v>
      </c>
      <c r="AB222" s="29">
        <f>$AA$55</f>
        <v>0</v>
      </c>
      <c r="AC222" s="29">
        <f>$AA$57</f>
        <v>0</v>
      </c>
      <c r="AD222" s="29">
        <f>$AA$59</f>
        <v>0</v>
      </c>
      <c r="AE222" s="29">
        <f>$AA$61</f>
        <v>0</v>
      </c>
      <c r="AF222" s="29">
        <f>$AA$63</f>
        <v>0</v>
      </c>
      <c r="AG222" s="29">
        <f>$AA$65</f>
        <v>0</v>
      </c>
      <c r="AH222" s="29">
        <f>$AA$67</f>
        <v>0</v>
      </c>
      <c r="AI222" s="29">
        <f>$AA$69</f>
        <v>0</v>
      </c>
      <c r="AJ222" s="29">
        <f>$AA$71</f>
        <v>0</v>
      </c>
      <c r="AK222" s="29">
        <f>$AA$73</f>
        <v>0</v>
      </c>
      <c r="AL222" s="29">
        <f>$AA$75</f>
        <v>0</v>
      </c>
      <c r="AM222" s="29">
        <f>$AA$77</f>
        <v>0</v>
      </c>
      <c r="AN222" s="29">
        <f>$AA$79</f>
        <v>0</v>
      </c>
      <c r="AO222" s="29">
        <f>$AA$81</f>
        <v>1</v>
      </c>
      <c r="AP222" s="29">
        <f>$AA$83</f>
        <v>0</v>
      </c>
      <c r="AQ222" s="29">
        <f>$AA$85</f>
        <v>0</v>
      </c>
      <c r="AR222" s="29">
        <f>$AA$87</f>
        <v>1</v>
      </c>
      <c r="AS222" s="29">
        <f>$AA$89</f>
        <v>0</v>
      </c>
      <c r="AT222" s="29">
        <f>$AA$91</f>
        <v>0</v>
      </c>
      <c r="AU222" s="29">
        <f>$AA$93</f>
        <v>0</v>
      </c>
      <c r="AV222" s="29">
        <f>$AA$95</f>
        <v>0</v>
      </c>
      <c r="AW222" s="29">
        <f>$AA$97</f>
        <v>0</v>
      </c>
      <c r="AX222" s="29">
        <f>$AA$99</f>
        <v>0</v>
      </c>
      <c r="AY222" s="29">
        <f>$AA$101</f>
        <v>0</v>
      </c>
      <c r="AZ222" s="29">
        <f>$AA$103</f>
        <v>0</v>
      </c>
      <c r="BA222" s="29">
        <f>$AA$105</f>
        <v>0</v>
      </c>
      <c r="BB222" s="29">
        <f>$AA$107</f>
        <v>0</v>
      </c>
      <c r="BC222" s="29">
        <f>$AA$109</f>
        <v>0</v>
      </c>
      <c r="BD222" s="29">
        <f>$AA$111</f>
        <v>0</v>
      </c>
      <c r="BE222" s="29">
        <f>$AA$113</f>
        <v>0</v>
      </c>
      <c r="BF222" s="29">
        <f>$AA$115</f>
        <v>0</v>
      </c>
      <c r="BG222" s="29">
        <f>$AA$117</f>
        <v>0</v>
      </c>
      <c r="BH222" s="29">
        <f>$AA$119</f>
        <v>0</v>
      </c>
      <c r="BI222" s="29">
        <f>$AA$121</f>
        <v>0</v>
      </c>
      <c r="BJ222" s="29">
        <f>$AA$123</f>
        <v>2</v>
      </c>
      <c r="BK222" s="29">
        <f>$AA$125</f>
        <v>0</v>
      </c>
      <c r="BL222" s="29">
        <f>$AA$127</f>
        <v>0</v>
      </c>
      <c r="BM222" s="29">
        <f>$AA$129</f>
        <v>0</v>
      </c>
      <c r="BN222" s="29">
        <f>$AA$131</f>
        <v>0</v>
      </c>
      <c r="BO222" s="29">
        <f>$AA$133</f>
        <v>0</v>
      </c>
      <c r="BP222" s="29">
        <f>$AA$135</f>
        <v>0</v>
      </c>
      <c r="BQ222" s="29">
        <f>$AA$137</f>
        <v>0</v>
      </c>
      <c r="BR222" s="29">
        <f>$AA$139</f>
        <v>0</v>
      </c>
      <c r="BS222" s="29">
        <f>$AA$141</f>
        <v>0</v>
      </c>
      <c r="BT222" s="29">
        <f>$AA$143</f>
        <v>0</v>
      </c>
      <c r="BU222" s="29">
        <f>$AA$145</f>
        <v>1</v>
      </c>
      <c r="BV222" s="29">
        <f>$AA$147</f>
        <v>0</v>
      </c>
      <c r="BW222" s="29">
        <f>$AA$149</f>
        <v>0</v>
      </c>
      <c r="BX222" s="29">
        <f>$AA$151</f>
        <v>0</v>
      </c>
      <c r="BY222" s="29">
        <f>$AA$153</f>
        <v>0</v>
      </c>
      <c r="BZ222" s="29">
        <f>$AA$155</f>
        <v>0</v>
      </c>
      <c r="CA222" s="29">
        <f>$AA$157</f>
        <v>0</v>
      </c>
      <c r="CB222" s="29">
        <f>$AA$159</f>
        <v>0</v>
      </c>
      <c r="CC222" s="29">
        <f>$AA$161</f>
        <v>0</v>
      </c>
      <c r="CD222" s="29">
        <f>$AA$163</f>
        <v>0</v>
      </c>
      <c r="CE222" s="29">
        <f>$AA$165</f>
        <v>0</v>
      </c>
      <c r="CF222" s="29">
        <f>$AA$167</f>
        <v>0</v>
      </c>
      <c r="CG222" s="11">
        <f>$AA$169</f>
        <v>0</v>
      </c>
      <c r="CH222" s="30">
        <f t="shared" si="8"/>
        <v>7</v>
      </c>
      <c r="CI222" s="28"/>
      <c r="CJ222" s="16"/>
      <c r="CK222" s="16"/>
    </row>
    <row r="223" spans="1:89" x14ac:dyDescent="0.25">
      <c r="A223" s="31"/>
      <c r="B223" s="31" t="s">
        <v>21</v>
      </c>
      <c r="C223" s="31">
        <f>$AA$4</f>
        <v>0</v>
      </c>
      <c r="D223" s="31" t="str">
        <f>$AA$6</f>
        <v>-</v>
      </c>
      <c r="E223" s="31">
        <f>$AA$8</f>
        <v>0</v>
      </c>
      <c r="F223" s="31">
        <f>$AA$10</f>
        <v>0</v>
      </c>
      <c r="G223" s="31">
        <f>$AA$12</f>
        <v>0</v>
      </c>
      <c r="H223" s="31">
        <f>$AA$14</f>
        <v>0</v>
      </c>
      <c r="I223" s="31">
        <f>$AA$16</f>
        <v>0</v>
      </c>
      <c r="J223" s="31">
        <f>$AA$18</f>
        <v>0</v>
      </c>
      <c r="K223" s="31">
        <f>$AA$20</f>
        <v>0</v>
      </c>
      <c r="L223" s="31">
        <f>$AA$22</f>
        <v>0</v>
      </c>
      <c r="M223" s="31">
        <f>$AA$24</f>
        <v>0</v>
      </c>
      <c r="N223" s="31">
        <f>$AA$26</f>
        <v>0</v>
      </c>
      <c r="O223" s="31">
        <f>$AA$28</f>
        <v>0</v>
      </c>
      <c r="P223" s="31">
        <f>$AA$30</f>
        <v>0</v>
      </c>
      <c r="Q223" s="31">
        <f>$AA$32</f>
        <v>0</v>
      </c>
      <c r="R223" s="31">
        <f>$AA$34</f>
        <v>0</v>
      </c>
      <c r="S223" s="31">
        <f>$AA$36</f>
        <v>0</v>
      </c>
      <c r="T223" s="32">
        <f>$AA$38</f>
        <v>0</v>
      </c>
      <c r="U223" s="32">
        <f>$AA$40</f>
        <v>0</v>
      </c>
      <c r="V223" s="32">
        <f>$AA$42</f>
        <v>0</v>
      </c>
      <c r="W223" s="32">
        <f>$AA$44</f>
        <v>0</v>
      </c>
      <c r="X223" s="32">
        <f>$AA$46</f>
        <v>0</v>
      </c>
      <c r="Y223" s="32">
        <f>$AA$48</f>
        <v>0</v>
      </c>
      <c r="Z223" s="32">
        <f>$AA$50</f>
        <v>0</v>
      </c>
      <c r="AA223" s="32">
        <f>$AA$52</f>
        <v>0</v>
      </c>
      <c r="AB223" s="32">
        <f>$AA$54</f>
        <v>0</v>
      </c>
      <c r="AC223" s="32">
        <f>$AA$56</f>
        <v>0</v>
      </c>
      <c r="AD223" s="32">
        <f>$AA$58</f>
        <v>0</v>
      </c>
      <c r="AE223" s="32">
        <f>$AA$60</f>
        <v>0</v>
      </c>
      <c r="AF223" s="32">
        <f>$AA$62</f>
        <v>0</v>
      </c>
      <c r="AG223" s="32">
        <f>$AA$64</f>
        <v>0</v>
      </c>
      <c r="AH223" s="32">
        <f>$AA$66</f>
        <v>0</v>
      </c>
      <c r="AI223" s="32">
        <f>$AA$68</f>
        <v>0</v>
      </c>
      <c r="AJ223" s="32">
        <f>$AA$70</f>
        <v>0</v>
      </c>
      <c r="AK223" s="32">
        <f>$AA$72</f>
        <v>0</v>
      </c>
      <c r="AL223" s="32">
        <f>$AA$74</f>
        <v>0</v>
      </c>
      <c r="AM223" s="32">
        <f>$AA$76</f>
        <v>0</v>
      </c>
      <c r="AN223" s="32">
        <f>$AA$78</f>
        <v>0</v>
      </c>
      <c r="AO223" s="32">
        <f>$AA$80</f>
        <v>0</v>
      </c>
      <c r="AP223" s="32">
        <f>$AA$82</f>
        <v>0</v>
      </c>
      <c r="AQ223" s="32">
        <f>$AA$84</f>
        <v>0</v>
      </c>
      <c r="AR223" s="32">
        <f>$AA$86</f>
        <v>0</v>
      </c>
      <c r="AS223" s="32">
        <f>$AA$88</f>
        <v>0</v>
      </c>
      <c r="AT223" s="32">
        <f>$AA$90</f>
        <v>0</v>
      </c>
      <c r="AU223" s="32">
        <f>$AA$92</f>
        <v>1</v>
      </c>
      <c r="AV223" s="32">
        <f>$AA$94</f>
        <v>0</v>
      </c>
      <c r="AW223" s="32">
        <f>$AA$96</f>
        <v>0</v>
      </c>
      <c r="AX223" s="32">
        <f>$AA$98</f>
        <v>0</v>
      </c>
      <c r="AY223" s="32">
        <f>$AA$100</f>
        <v>0</v>
      </c>
      <c r="AZ223" s="32">
        <f>$AA$102</f>
        <v>0</v>
      </c>
      <c r="BA223" s="32">
        <f>$AA$104</f>
        <v>0</v>
      </c>
      <c r="BB223" s="32">
        <f>$AA$106</f>
        <v>0</v>
      </c>
      <c r="BC223" s="32">
        <f>$AA$108</f>
        <v>0</v>
      </c>
      <c r="BD223" s="32">
        <f>$AA$110</f>
        <v>0</v>
      </c>
      <c r="BE223" s="32">
        <f>$AA$112</f>
        <v>0</v>
      </c>
      <c r="BF223" s="32">
        <f>$AA$114</f>
        <v>0</v>
      </c>
      <c r="BG223" s="32">
        <f>$AA$116</f>
        <v>0</v>
      </c>
      <c r="BH223" s="32">
        <f>$AA$118</f>
        <v>0</v>
      </c>
      <c r="BI223" s="32">
        <f>$AA$120</f>
        <v>0</v>
      </c>
      <c r="BJ223" s="32">
        <f>$AA$122</f>
        <v>7</v>
      </c>
      <c r="BK223" s="32">
        <f>$AA$124</f>
        <v>0</v>
      </c>
      <c r="BL223" s="32">
        <f>$AA$126</f>
        <v>0</v>
      </c>
      <c r="BM223" s="32">
        <f>$AA$128</f>
        <v>0</v>
      </c>
      <c r="BN223" s="32">
        <f>$AA$130</f>
        <v>0</v>
      </c>
      <c r="BO223" s="32">
        <f>$AA$132</f>
        <v>0</v>
      </c>
      <c r="BP223" s="32">
        <f>$AA$134</f>
        <v>0</v>
      </c>
      <c r="BQ223" s="32">
        <f>$AA$136</f>
        <v>0</v>
      </c>
      <c r="BR223" s="32">
        <f>$AA$138</f>
        <v>0</v>
      </c>
      <c r="BS223" s="32">
        <f>$AA$140</f>
        <v>0</v>
      </c>
      <c r="BT223" s="32">
        <f>$AA$142</f>
        <v>4</v>
      </c>
      <c r="BU223" s="32">
        <f>$AA$144</f>
        <v>0</v>
      </c>
      <c r="BV223" s="32">
        <f>$AA$146</f>
        <v>0</v>
      </c>
      <c r="BW223" s="32">
        <f>$AA$148</f>
        <v>0</v>
      </c>
      <c r="BX223" s="32">
        <f>$AA$150</f>
        <v>0</v>
      </c>
      <c r="BY223" s="32">
        <f>$AA$152</f>
        <v>0</v>
      </c>
      <c r="BZ223" s="32">
        <f>$AA$154</f>
        <v>0</v>
      </c>
      <c r="CA223" s="32">
        <f>$AA$156</f>
        <v>0</v>
      </c>
      <c r="CB223" s="32">
        <f>$AA$158</f>
        <v>0</v>
      </c>
      <c r="CC223" s="32">
        <f>$AA$160</f>
        <v>0</v>
      </c>
      <c r="CD223" s="32">
        <f>$AA$162</f>
        <v>0</v>
      </c>
      <c r="CE223" s="32">
        <f>$AA$164</f>
        <v>0</v>
      </c>
      <c r="CF223" s="32">
        <f>$AA$166</f>
        <v>0</v>
      </c>
      <c r="CG223" s="33">
        <f>$AA$168</f>
        <v>0</v>
      </c>
      <c r="CH223" s="34">
        <f t="shared" si="8"/>
        <v>12</v>
      </c>
      <c r="CI223" s="28"/>
      <c r="CJ223" s="16"/>
      <c r="CK223" s="16"/>
    </row>
    <row r="224" spans="1:89" x14ac:dyDescent="0.25">
      <c r="A224" s="9" t="s">
        <v>34</v>
      </c>
      <c r="B224" s="9" t="s">
        <v>20</v>
      </c>
      <c r="C224" s="19">
        <f>$AB$5</f>
        <v>2</v>
      </c>
      <c r="D224" s="19" t="str">
        <f>$AB$7</f>
        <v>-</v>
      </c>
      <c r="E224" s="19">
        <f>$AB$9</f>
        <v>0</v>
      </c>
      <c r="F224" s="19">
        <f>$AB$11</f>
        <v>0</v>
      </c>
      <c r="G224" s="19">
        <f>$AB$13</f>
        <v>0</v>
      </c>
      <c r="H224" s="19">
        <f>$AB$15</f>
        <v>0</v>
      </c>
      <c r="I224" s="19">
        <f>$AB$17</f>
        <v>0</v>
      </c>
      <c r="J224" s="19">
        <f>$AB$19</f>
        <v>0</v>
      </c>
      <c r="K224" s="19">
        <f>$AB$21</f>
        <v>0</v>
      </c>
      <c r="L224" s="19">
        <f>$AB$23</f>
        <v>0</v>
      </c>
      <c r="M224" s="19">
        <f>$AB$25</f>
        <v>0</v>
      </c>
      <c r="N224" s="19">
        <f>$AB$27</f>
        <v>0</v>
      </c>
      <c r="O224" s="19">
        <f>$AB$29</f>
        <v>0</v>
      </c>
      <c r="P224" s="19">
        <f>$AB$31</f>
        <v>0</v>
      </c>
      <c r="Q224" s="19">
        <f>$AB$33</f>
        <v>0</v>
      </c>
      <c r="R224" s="19">
        <f>$AB$35</f>
        <v>0</v>
      </c>
      <c r="S224" s="19">
        <f>$AB$37</f>
        <v>0</v>
      </c>
      <c r="T224" s="19">
        <f>$AB$39</f>
        <v>0</v>
      </c>
      <c r="U224" s="29">
        <f>$AB$41</f>
        <v>0</v>
      </c>
      <c r="V224" s="29">
        <f>$AB$43</f>
        <v>0</v>
      </c>
      <c r="W224" s="29">
        <f>$AB$45</f>
        <v>0</v>
      </c>
      <c r="X224" s="29">
        <f>$AB$47</f>
        <v>0</v>
      </c>
      <c r="Y224" s="29">
        <f>$AB$49</f>
        <v>0</v>
      </c>
      <c r="Z224" s="29">
        <f>$AB$51</f>
        <v>0</v>
      </c>
      <c r="AA224" s="29">
        <f>$AB$53</f>
        <v>0</v>
      </c>
      <c r="AB224" s="29">
        <f>$AB$55</f>
        <v>0</v>
      </c>
      <c r="AC224" s="29">
        <f>$AB$57</f>
        <v>0</v>
      </c>
      <c r="AD224" s="29">
        <f>$AB$59</f>
        <v>0</v>
      </c>
      <c r="AE224" s="29">
        <f>$AB$61</f>
        <v>0</v>
      </c>
      <c r="AF224" s="29">
        <f>$AB$63</f>
        <v>0</v>
      </c>
      <c r="AG224" s="29">
        <f>$AB$65</f>
        <v>0</v>
      </c>
      <c r="AH224" s="29">
        <f>$AB$67</f>
        <v>0</v>
      </c>
      <c r="AI224" s="29">
        <f>$AB$69</f>
        <v>0</v>
      </c>
      <c r="AJ224" s="29">
        <f>$AB$71</f>
        <v>0</v>
      </c>
      <c r="AK224" s="29">
        <f>$AB$73</f>
        <v>0</v>
      </c>
      <c r="AL224" s="29">
        <f>$AB$75</f>
        <v>0</v>
      </c>
      <c r="AM224" s="29">
        <f>$AB$77</f>
        <v>0</v>
      </c>
      <c r="AN224" s="29">
        <f>$AB$79</f>
        <v>0</v>
      </c>
      <c r="AO224" s="29">
        <f>$AB$81</f>
        <v>0</v>
      </c>
      <c r="AP224" s="29">
        <f>$AB$83</f>
        <v>0</v>
      </c>
      <c r="AQ224" s="29">
        <f>$AB$85</f>
        <v>0</v>
      </c>
      <c r="AR224" s="29">
        <f>$AB$87</f>
        <v>0</v>
      </c>
      <c r="AS224" s="29">
        <f>$AB$89</f>
        <v>0</v>
      </c>
      <c r="AT224" s="29">
        <f>$AB$91</f>
        <v>0</v>
      </c>
      <c r="AU224" s="29">
        <f>$AB$93</f>
        <v>0</v>
      </c>
      <c r="AV224" s="29">
        <f>$AB$95</f>
        <v>0</v>
      </c>
      <c r="AW224" s="29">
        <f>$AB$97</f>
        <v>0</v>
      </c>
      <c r="AX224" s="29">
        <f>$AB$99</f>
        <v>0</v>
      </c>
      <c r="AY224" s="29">
        <f>$AB$101</f>
        <v>0</v>
      </c>
      <c r="AZ224" s="29">
        <f>$AB$103</f>
        <v>0</v>
      </c>
      <c r="BA224" s="29">
        <f>$AB$105</f>
        <v>0</v>
      </c>
      <c r="BB224" s="29">
        <f>$AB$107</f>
        <v>0</v>
      </c>
      <c r="BC224" s="29">
        <f>$AB$109</f>
        <v>0</v>
      </c>
      <c r="BD224" s="29">
        <f>$AB$111</f>
        <v>0</v>
      </c>
      <c r="BE224" s="29">
        <f>$AB$113</f>
        <v>1</v>
      </c>
      <c r="BF224" s="29">
        <f>$AB$115</f>
        <v>0</v>
      </c>
      <c r="BG224" s="29">
        <f>$AB$117</f>
        <v>0</v>
      </c>
      <c r="BH224" s="29">
        <f>$AB$119</f>
        <v>0</v>
      </c>
      <c r="BI224" s="29">
        <f>$AB$121</f>
        <v>0</v>
      </c>
      <c r="BJ224" s="29">
        <f>$AB$123</f>
        <v>4</v>
      </c>
      <c r="BK224" s="29">
        <f>$AB$125</f>
        <v>0</v>
      </c>
      <c r="BL224" s="29">
        <f>$AB$127</f>
        <v>0</v>
      </c>
      <c r="BM224" s="29">
        <f>$AB$129</f>
        <v>0</v>
      </c>
      <c r="BN224" s="29">
        <f>$AB$131</f>
        <v>0</v>
      </c>
      <c r="BO224" s="29">
        <f>$AB$133</f>
        <v>0</v>
      </c>
      <c r="BP224" s="29">
        <f>$AB$135</f>
        <v>0</v>
      </c>
      <c r="BQ224" s="29">
        <f>$AB$137</f>
        <v>0</v>
      </c>
      <c r="BR224" s="29">
        <f>$AB$139</f>
        <v>0</v>
      </c>
      <c r="BS224" s="29">
        <f>$AB$141</f>
        <v>0</v>
      </c>
      <c r="BT224" s="29">
        <f>$AB$143</f>
        <v>1</v>
      </c>
      <c r="BU224" s="29">
        <f>$AB$145</f>
        <v>0</v>
      </c>
      <c r="BV224" s="29">
        <f>$AB$147</f>
        <v>0</v>
      </c>
      <c r="BW224" s="29">
        <f>$AB$149</f>
        <v>0</v>
      </c>
      <c r="BX224" s="29">
        <f>$AB$151</f>
        <v>0</v>
      </c>
      <c r="BY224" s="29">
        <f>$AB$153</f>
        <v>1</v>
      </c>
      <c r="BZ224" s="29">
        <f>$AB$155</f>
        <v>0</v>
      </c>
      <c r="CA224" s="29">
        <f>$AB$157</f>
        <v>1</v>
      </c>
      <c r="CB224" s="29">
        <f>$AB$159</f>
        <v>0</v>
      </c>
      <c r="CC224" s="29">
        <f>$AB$161</f>
        <v>1</v>
      </c>
      <c r="CD224" s="29">
        <f>$AB$163</f>
        <v>0</v>
      </c>
      <c r="CE224" s="29">
        <f>$AB$165</f>
        <v>0</v>
      </c>
      <c r="CF224" s="29">
        <f>$AB$167</f>
        <v>0</v>
      </c>
      <c r="CG224" s="11">
        <f>$AB$169</f>
        <v>0</v>
      </c>
      <c r="CH224" s="30">
        <f t="shared" si="8"/>
        <v>11</v>
      </c>
      <c r="CI224" s="28"/>
      <c r="CJ224" s="16"/>
      <c r="CK224" s="16"/>
    </row>
    <row r="225" spans="1:89" x14ac:dyDescent="0.25">
      <c r="A225" s="31"/>
      <c r="B225" s="31" t="s">
        <v>21</v>
      </c>
      <c r="C225" s="31">
        <f>$AB$4</f>
        <v>0</v>
      </c>
      <c r="D225" s="31" t="str">
        <f>$AB$6</f>
        <v>-</v>
      </c>
      <c r="E225" s="31">
        <f>$AB$8</f>
        <v>0</v>
      </c>
      <c r="F225" s="31">
        <f>$AB$10</f>
        <v>0</v>
      </c>
      <c r="G225" s="31">
        <f>$AB$12</f>
        <v>0</v>
      </c>
      <c r="H225" s="31">
        <f>$AB$14</f>
        <v>1</v>
      </c>
      <c r="I225" s="31">
        <f>$AB$16</f>
        <v>0</v>
      </c>
      <c r="J225" s="31">
        <f>$AB$18</f>
        <v>0</v>
      </c>
      <c r="K225" s="31">
        <f>$AB$20</f>
        <v>0</v>
      </c>
      <c r="L225" s="31">
        <f>$AB$22</f>
        <v>0</v>
      </c>
      <c r="M225" s="31">
        <f>$AB$24</f>
        <v>0</v>
      </c>
      <c r="N225" s="31">
        <f>$AB$26</f>
        <v>0</v>
      </c>
      <c r="O225" s="31">
        <f>$AB$28</f>
        <v>0</v>
      </c>
      <c r="P225" s="31">
        <f>$AB$30</f>
        <v>0</v>
      </c>
      <c r="Q225" s="31">
        <f>$AB$32</f>
        <v>0</v>
      </c>
      <c r="R225" s="31">
        <f>$AB$34</f>
        <v>0</v>
      </c>
      <c r="S225" s="31">
        <f>$AB$36</f>
        <v>1</v>
      </c>
      <c r="T225" s="32">
        <f>$AB$38</f>
        <v>0</v>
      </c>
      <c r="U225" s="32">
        <f>$AB$40</f>
        <v>0</v>
      </c>
      <c r="V225" s="32">
        <f>$AB$42</f>
        <v>0</v>
      </c>
      <c r="W225" s="32">
        <f>$AB$44</f>
        <v>0</v>
      </c>
      <c r="X225" s="32">
        <f>$AB$46</f>
        <v>0</v>
      </c>
      <c r="Y225" s="32">
        <f>$AB$48</f>
        <v>0</v>
      </c>
      <c r="Z225" s="32">
        <f>$AB$50</f>
        <v>0</v>
      </c>
      <c r="AA225" s="32">
        <f>$AB$52</f>
        <v>0</v>
      </c>
      <c r="AB225" s="32">
        <f>$AB$54</f>
        <v>0</v>
      </c>
      <c r="AC225" s="32">
        <f>$AB$56</f>
        <v>0</v>
      </c>
      <c r="AD225" s="32">
        <f>$AB$58</f>
        <v>0</v>
      </c>
      <c r="AE225" s="32">
        <f>$AB$60</f>
        <v>0</v>
      </c>
      <c r="AF225" s="32">
        <f>$AB$62</f>
        <v>0</v>
      </c>
      <c r="AG225" s="32">
        <f>$AB$64</f>
        <v>0</v>
      </c>
      <c r="AH225" s="32">
        <f>$AB$66</f>
        <v>0</v>
      </c>
      <c r="AI225" s="32">
        <f>$AB$68</f>
        <v>0</v>
      </c>
      <c r="AJ225" s="32">
        <f>$AB$70</f>
        <v>0</v>
      </c>
      <c r="AK225" s="32">
        <f>$AB$72</f>
        <v>0</v>
      </c>
      <c r="AL225" s="32">
        <f>$AB$74</f>
        <v>0</v>
      </c>
      <c r="AM225" s="32">
        <f>$AB$76</f>
        <v>0</v>
      </c>
      <c r="AN225" s="32">
        <f>$AB$78</f>
        <v>0</v>
      </c>
      <c r="AO225" s="32">
        <f>$AB$80</f>
        <v>0</v>
      </c>
      <c r="AP225" s="32">
        <f>$AB$82</f>
        <v>0</v>
      </c>
      <c r="AQ225" s="32">
        <f>$AB$84</f>
        <v>0</v>
      </c>
      <c r="AR225" s="32">
        <f>$AB$86</f>
        <v>0</v>
      </c>
      <c r="AS225" s="32">
        <f>$AB$88</f>
        <v>0</v>
      </c>
      <c r="AT225" s="32">
        <f>$AB$90</f>
        <v>0</v>
      </c>
      <c r="AU225" s="32">
        <f>$AB$92</f>
        <v>0</v>
      </c>
      <c r="AV225" s="32">
        <f>$AB$94</f>
        <v>0</v>
      </c>
      <c r="AW225" s="32">
        <f>$AB$96</f>
        <v>0</v>
      </c>
      <c r="AX225" s="32">
        <f>$AB$98</f>
        <v>0</v>
      </c>
      <c r="AY225" s="32">
        <f>$AB$100</f>
        <v>0</v>
      </c>
      <c r="AZ225" s="32">
        <f>$AB$102</f>
        <v>0</v>
      </c>
      <c r="BA225" s="32">
        <f>$AB$104</f>
        <v>0</v>
      </c>
      <c r="BB225" s="32">
        <f>$AB$106</f>
        <v>0</v>
      </c>
      <c r="BC225" s="32">
        <f>$AB$108</f>
        <v>0</v>
      </c>
      <c r="BD225" s="32">
        <f>$AB$110</f>
        <v>0</v>
      </c>
      <c r="BE225" s="32">
        <f>$AB$112</f>
        <v>0</v>
      </c>
      <c r="BF225" s="32">
        <f>$AB$114</f>
        <v>0</v>
      </c>
      <c r="BG225" s="32">
        <f>$AB$116</f>
        <v>0</v>
      </c>
      <c r="BH225" s="32">
        <f>$AB$118</f>
        <v>0</v>
      </c>
      <c r="BI225" s="32">
        <f>$AB$120</f>
        <v>0</v>
      </c>
      <c r="BJ225" s="32">
        <f>$AB$122</f>
        <v>9</v>
      </c>
      <c r="BK225" s="32">
        <f>$AB$124</f>
        <v>0</v>
      </c>
      <c r="BL225" s="32">
        <f>$AB$126</f>
        <v>0</v>
      </c>
      <c r="BM225" s="32">
        <f>$AB$128</f>
        <v>0</v>
      </c>
      <c r="BN225" s="32">
        <f>$AB$130</f>
        <v>0</v>
      </c>
      <c r="BO225" s="32">
        <f>$AB$132</f>
        <v>0</v>
      </c>
      <c r="BP225" s="32">
        <f>$AB$134</f>
        <v>0</v>
      </c>
      <c r="BQ225" s="32">
        <f>$AB$136</f>
        <v>0</v>
      </c>
      <c r="BR225" s="32">
        <f>$AB$138</f>
        <v>0</v>
      </c>
      <c r="BS225" s="32">
        <f>$AB$140</f>
        <v>0</v>
      </c>
      <c r="BT225" s="32">
        <f>$AB$142</f>
        <v>7</v>
      </c>
      <c r="BU225" s="32">
        <f>$AB$144</f>
        <v>0</v>
      </c>
      <c r="BV225" s="32">
        <f>$AB$146</f>
        <v>0</v>
      </c>
      <c r="BW225" s="32">
        <f>$AB$148</f>
        <v>0</v>
      </c>
      <c r="BX225" s="32">
        <f>$AB$150</f>
        <v>0</v>
      </c>
      <c r="BY225" s="32">
        <f>$AB$152</f>
        <v>0</v>
      </c>
      <c r="BZ225" s="32">
        <f>$AB$154</f>
        <v>0</v>
      </c>
      <c r="CA225" s="32">
        <f>$AB$156</f>
        <v>0</v>
      </c>
      <c r="CB225" s="32">
        <f>$AB$158</f>
        <v>0</v>
      </c>
      <c r="CC225" s="32">
        <f>$AB$160</f>
        <v>0</v>
      </c>
      <c r="CD225" s="32">
        <f>$AB$162</f>
        <v>0</v>
      </c>
      <c r="CE225" s="32">
        <f>$AB$164</f>
        <v>0</v>
      </c>
      <c r="CF225" s="32">
        <f>$AB$166</f>
        <v>0</v>
      </c>
      <c r="CG225" s="33">
        <f>$AB$168</f>
        <v>0</v>
      </c>
      <c r="CH225" s="34">
        <f t="shared" si="8"/>
        <v>18</v>
      </c>
      <c r="CI225" s="28"/>
      <c r="CJ225" s="16"/>
      <c r="CK225" s="16"/>
    </row>
    <row r="226" spans="1:89" x14ac:dyDescent="0.25">
      <c r="A226" s="9" t="s">
        <v>33</v>
      </c>
      <c r="B226" s="9" t="s">
        <v>20</v>
      </c>
      <c r="C226" s="19">
        <f>$AC$5</f>
        <v>0</v>
      </c>
      <c r="D226" s="19" t="str">
        <f>$AC$7</f>
        <v>-</v>
      </c>
      <c r="E226" s="19">
        <f>$AC$9</f>
        <v>0</v>
      </c>
      <c r="F226" s="19">
        <f>$AC$11</f>
        <v>0</v>
      </c>
      <c r="G226" s="19">
        <f>$AC$13</f>
        <v>0</v>
      </c>
      <c r="H226" s="19">
        <f>$AC$15</f>
        <v>0</v>
      </c>
      <c r="I226" s="19">
        <f>$AC$17</f>
        <v>0</v>
      </c>
      <c r="J226" s="19">
        <f>$AC$19</f>
        <v>0</v>
      </c>
      <c r="K226" s="19">
        <f>$AC$21</f>
        <v>0</v>
      </c>
      <c r="L226" s="19">
        <f>$AC$23</f>
        <v>0</v>
      </c>
      <c r="M226" s="19">
        <f>$AC$25</f>
        <v>0</v>
      </c>
      <c r="N226" s="19">
        <f>$AC$27</f>
        <v>0</v>
      </c>
      <c r="O226" s="19">
        <f>$AC$29</f>
        <v>0</v>
      </c>
      <c r="P226" s="19">
        <f>$AC$31</f>
        <v>0</v>
      </c>
      <c r="Q226" s="19">
        <f>$AC$33</f>
        <v>0</v>
      </c>
      <c r="R226" s="19">
        <f>$AC$35</f>
        <v>0</v>
      </c>
      <c r="S226" s="19">
        <f>$AC$37</f>
        <v>0</v>
      </c>
      <c r="T226" s="19">
        <f>$AC$39</f>
        <v>0</v>
      </c>
      <c r="U226" s="29">
        <f>$AC$41</f>
        <v>0</v>
      </c>
      <c r="V226" s="29">
        <f>$AC$43</f>
        <v>0</v>
      </c>
      <c r="W226" s="29">
        <f>$AC$45</f>
        <v>0</v>
      </c>
      <c r="X226" s="29">
        <f>$AC$47</f>
        <v>0</v>
      </c>
      <c r="Y226" s="29">
        <f>$AC$49</f>
        <v>0</v>
      </c>
      <c r="Z226" s="29">
        <f>$AC$51</f>
        <v>0</v>
      </c>
      <c r="AA226" s="29">
        <f>$AC$53</f>
        <v>0</v>
      </c>
      <c r="AB226" s="29">
        <f>$AC$55</f>
        <v>0</v>
      </c>
      <c r="AC226" s="29">
        <f>$AC$57</f>
        <v>0</v>
      </c>
      <c r="AD226" s="29">
        <f>$AC$59</f>
        <v>0</v>
      </c>
      <c r="AE226" s="29">
        <f>$AC$61</f>
        <v>0</v>
      </c>
      <c r="AF226" s="29">
        <f>$AC$63</f>
        <v>0</v>
      </c>
      <c r="AG226" s="29">
        <f>$AC$65</f>
        <v>0</v>
      </c>
      <c r="AH226" s="29">
        <f>$AC$67</f>
        <v>0</v>
      </c>
      <c r="AI226" s="29">
        <f>$AC$69</f>
        <v>0</v>
      </c>
      <c r="AJ226" s="29">
        <f>$AC$71</f>
        <v>0</v>
      </c>
      <c r="AK226" s="29">
        <f>$AC$73</f>
        <v>0</v>
      </c>
      <c r="AL226" s="29">
        <f>$AC$75</f>
        <v>0</v>
      </c>
      <c r="AM226" s="29">
        <f>$AC$77</f>
        <v>0</v>
      </c>
      <c r="AN226" s="29">
        <f>$AC$79</f>
        <v>0</v>
      </c>
      <c r="AO226" s="29">
        <f>$AC$81</f>
        <v>0</v>
      </c>
      <c r="AP226" s="29">
        <f>$AC$83</f>
        <v>0</v>
      </c>
      <c r="AQ226" s="29">
        <f>$AC$85</f>
        <v>0</v>
      </c>
      <c r="AR226" s="29">
        <f>$AC$87</f>
        <v>0</v>
      </c>
      <c r="AS226" s="29">
        <f>$AC$89</f>
        <v>0</v>
      </c>
      <c r="AT226" s="29">
        <f>$AC$91</f>
        <v>0</v>
      </c>
      <c r="AU226" s="29">
        <f>$AC$93</f>
        <v>0</v>
      </c>
      <c r="AV226" s="29">
        <f>$AC$95</f>
        <v>0</v>
      </c>
      <c r="AW226" s="29">
        <f>$AC$97</f>
        <v>0</v>
      </c>
      <c r="AX226" s="29">
        <f>$AC$99</f>
        <v>0</v>
      </c>
      <c r="AY226" s="29">
        <f>$AC$101</f>
        <v>0</v>
      </c>
      <c r="AZ226" s="29">
        <f>$AC$103</f>
        <v>0</v>
      </c>
      <c r="BA226" s="29">
        <f>$AC$105</f>
        <v>0</v>
      </c>
      <c r="BB226" s="29">
        <f>$AC$107</f>
        <v>0</v>
      </c>
      <c r="BC226" s="29">
        <f>$AC$109</f>
        <v>0</v>
      </c>
      <c r="BD226" s="29">
        <f>$AC$111</f>
        <v>0</v>
      </c>
      <c r="BE226" s="29">
        <f>$AC$113</f>
        <v>0</v>
      </c>
      <c r="BF226" s="29">
        <f>$AC$115</f>
        <v>0</v>
      </c>
      <c r="BG226" s="29">
        <f>$AC$117</f>
        <v>0</v>
      </c>
      <c r="BH226" s="29">
        <f>$AC$119</f>
        <v>0</v>
      </c>
      <c r="BI226" s="29">
        <f>$AC$121</f>
        <v>0</v>
      </c>
      <c r="BJ226" s="29">
        <f>$AC$123</f>
        <v>0</v>
      </c>
      <c r="BK226" s="29">
        <f>$AC$125</f>
        <v>0</v>
      </c>
      <c r="BL226" s="29">
        <f>$AC$127</f>
        <v>0</v>
      </c>
      <c r="BM226" s="29">
        <f>$AC$129</f>
        <v>0</v>
      </c>
      <c r="BN226" s="29">
        <f>$AC$131</f>
        <v>0</v>
      </c>
      <c r="BO226" s="29">
        <f>$AC$133</f>
        <v>0</v>
      </c>
      <c r="BP226" s="29">
        <f>$AC$135</f>
        <v>0</v>
      </c>
      <c r="BQ226" s="29">
        <f>$AC$137</f>
        <v>0</v>
      </c>
      <c r="BR226" s="29">
        <f>$AC$139</f>
        <v>0</v>
      </c>
      <c r="BS226" s="29">
        <f>$AC$141</f>
        <v>0</v>
      </c>
      <c r="BT226" s="29">
        <f>$AC$143</f>
        <v>0</v>
      </c>
      <c r="BU226" s="29">
        <f>$AC$145</f>
        <v>0</v>
      </c>
      <c r="BV226" s="29">
        <f>$AC$147</f>
        <v>0</v>
      </c>
      <c r="BW226" s="29">
        <f>$AC$149</f>
        <v>0</v>
      </c>
      <c r="BX226" s="29">
        <f>$AC$151</f>
        <v>0</v>
      </c>
      <c r="BY226" s="29">
        <f>$AC$153</f>
        <v>0</v>
      </c>
      <c r="BZ226" s="29">
        <f>$AC$155</f>
        <v>0</v>
      </c>
      <c r="CA226" s="29">
        <f>$AC$157</f>
        <v>0</v>
      </c>
      <c r="CB226" s="29">
        <f>$AC$159</f>
        <v>0</v>
      </c>
      <c r="CC226" s="29">
        <f>$AC$161</f>
        <v>0</v>
      </c>
      <c r="CD226" s="29">
        <f>$AC$163</f>
        <v>0</v>
      </c>
      <c r="CE226" s="29">
        <f>$AC$165</f>
        <v>0</v>
      </c>
      <c r="CF226" s="29">
        <f>$AC$167</f>
        <v>0</v>
      </c>
      <c r="CG226" s="11">
        <f>$AC$169</f>
        <v>0</v>
      </c>
      <c r="CH226" s="30">
        <f t="shared" si="8"/>
        <v>0</v>
      </c>
      <c r="CI226" s="28"/>
      <c r="CJ226" s="16"/>
      <c r="CK226" s="16"/>
    </row>
    <row r="227" spans="1:89" x14ac:dyDescent="0.25">
      <c r="A227" s="31"/>
      <c r="B227" s="31" t="s">
        <v>21</v>
      </c>
      <c r="C227" s="31">
        <f>$AC$4</f>
        <v>0</v>
      </c>
      <c r="D227" s="31" t="str">
        <f>$AC$6</f>
        <v>-</v>
      </c>
      <c r="E227" s="31">
        <f>$AC$8</f>
        <v>0</v>
      </c>
      <c r="F227" s="31">
        <f>$AC$10</f>
        <v>0</v>
      </c>
      <c r="G227" s="31">
        <f>$AC$12</f>
        <v>0</v>
      </c>
      <c r="H227" s="31">
        <f>$AC$14</f>
        <v>0</v>
      </c>
      <c r="I227" s="31">
        <f>$AC$16</f>
        <v>0</v>
      </c>
      <c r="J227" s="31">
        <f>$AC$18</f>
        <v>0</v>
      </c>
      <c r="K227" s="31">
        <f>$AC$20</f>
        <v>0</v>
      </c>
      <c r="L227" s="31">
        <f>$AC$22</f>
        <v>0</v>
      </c>
      <c r="M227" s="31">
        <f>$AC$24</f>
        <v>0</v>
      </c>
      <c r="N227" s="31">
        <f>$AC$26</f>
        <v>0</v>
      </c>
      <c r="O227" s="31">
        <f>$AC$28</f>
        <v>0</v>
      </c>
      <c r="P227" s="31">
        <f>$AC$30</f>
        <v>0</v>
      </c>
      <c r="Q227" s="31">
        <f>$AC$32</f>
        <v>0</v>
      </c>
      <c r="R227" s="31">
        <f>$AC$34</f>
        <v>0</v>
      </c>
      <c r="S227" s="31">
        <f>$AC$36</f>
        <v>0</v>
      </c>
      <c r="T227" s="32">
        <f>$AC$38</f>
        <v>0</v>
      </c>
      <c r="U227" s="32">
        <f>$AC$40</f>
        <v>0</v>
      </c>
      <c r="V227" s="32">
        <f>$AC$42</f>
        <v>0</v>
      </c>
      <c r="W227" s="32">
        <f>$AC$44</f>
        <v>0</v>
      </c>
      <c r="X227" s="32">
        <f>$AC$46</f>
        <v>0</v>
      </c>
      <c r="Y227" s="32">
        <f>$AC$48</f>
        <v>0</v>
      </c>
      <c r="Z227" s="32">
        <f>$AC$50</f>
        <v>0</v>
      </c>
      <c r="AA227" s="32">
        <f>$AC$52</f>
        <v>0</v>
      </c>
      <c r="AB227" s="32">
        <f>$AC$54</f>
        <v>0</v>
      </c>
      <c r="AC227" s="32">
        <f>$AC$56</f>
        <v>0</v>
      </c>
      <c r="AD227" s="32">
        <f>$AC$58</f>
        <v>0</v>
      </c>
      <c r="AE227" s="32">
        <f>$AC$60</f>
        <v>0</v>
      </c>
      <c r="AF227" s="32">
        <f>$AC$62</f>
        <v>0</v>
      </c>
      <c r="AG227" s="32">
        <f>$AC$64</f>
        <v>0</v>
      </c>
      <c r="AH227" s="32">
        <f>$AC$66</f>
        <v>0</v>
      </c>
      <c r="AI227" s="32">
        <f>$AC$68</f>
        <v>0</v>
      </c>
      <c r="AJ227" s="32">
        <f>$AC$70</f>
        <v>0</v>
      </c>
      <c r="AK227" s="32">
        <f>$AC$72</f>
        <v>0</v>
      </c>
      <c r="AL227" s="32">
        <f>$AC$74</f>
        <v>0</v>
      </c>
      <c r="AM227" s="32">
        <f>$AC$76</f>
        <v>0</v>
      </c>
      <c r="AN227" s="32">
        <f>$AC$78</f>
        <v>0</v>
      </c>
      <c r="AO227" s="32">
        <f>$AC$80</f>
        <v>0</v>
      </c>
      <c r="AP227" s="32">
        <f>$AC$82</f>
        <v>0</v>
      </c>
      <c r="AQ227" s="32">
        <f>$AC$84</f>
        <v>0</v>
      </c>
      <c r="AR227" s="32">
        <f>$AC$86</f>
        <v>0</v>
      </c>
      <c r="AS227" s="32">
        <f>$AC$88</f>
        <v>0</v>
      </c>
      <c r="AT227" s="32">
        <f>$AC$90</f>
        <v>0</v>
      </c>
      <c r="AU227" s="32">
        <f>$AC$92</f>
        <v>0</v>
      </c>
      <c r="AV227" s="32">
        <f>$AC$94</f>
        <v>0</v>
      </c>
      <c r="AW227" s="32">
        <f>$AC$96</f>
        <v>0</v>
      </c>
      <c r="AX227" s="32">
        <f>$AC$98</f>
        <v>0</v>
      </c>
      <c r="AY227" s="32">
        <f>$AC$100</f>
        <v>0</v>
      </c>
      <c r="AZ227" s="32">
        <f>$AC$102</f>
        <v>0</v>
      </c>
      <c r="BA227" s="32">
        <f>$AC$104</f>
        <v>0</v>
      </c>
      <c r="BB227" s="32">
        <f>$AC$106</f>
        <v>0</v>
      </c>
      <c r="BC227" s="32">
        <f>$AC$108</f>
        <v>0</v>
      </c>
      <c r="BD227" s="32">
        <f>$AC$110</f>
        <v>0</v>
      </c>
      <c r="BE227" s="32">
        <f>$AC$112</f>
        <v>0</v>
      </c>
      <c r="BF227" s="32">
        <f>$AC$114</f>
        <v>0</v>
      </c>
      <c r="BG227" s="32">
        <f>$AC$116</f>
        <v>0</v>
      </c>
      <c r="BH227" s="32">
        <f>$AC$118</f>
        <v>0</v>
      </c>
      <c r="BI227" s="32">
        <f>$AC$120</f>
        <v>0</v>
      </c>
      <c r="BJ227" s="32">
        <f>$AC$122</f>
        <v>0</v>
      </c>
      <c r="BK227" s="32">
        <f>$AC$124</f>
        <v>0</v>
      </c>
      <c r="BL227" s="32">
        <f>$AC$126</f>
        <v>0</v>
      </c>
      <c r="BM227" s="32">
        <f>$AC$128</f>
        <v>0</v>
      </c>
      <c r="BN227" s="32">
        <f>$AC$130</f>
        <v>0</v>
      </c>
      <c r="BO227" s="32">
        <f>$AC$132</f>
        <v>0</v>
      </c>
      <c r="BP227" s="32">
        <f>$AC$134</f>
        <v>0</v>
      </c>
      <c r="BQ227" s="32">
        <f>$AC$136</f>
        <v>0</v>
      </c>
      <c r="BR227" s="32">
        <f>$AC$138</f>
        <v>0</v>
      </c>
      <c r="BS227" s="32">
        <f>$AC$140</f>
        <v>0</v>
      </c>
      <c r="BT227" s="32">
        <f>$AC$142</f>
        <v>0</v>
      </c>
      <c r="BU227" s="32">
        <f>$AC$144</f>
        <v>0</v>
      </c>
      <c r="BV227" s="32">
        <f>$AC$146</f>
        <v>0</v>
      </c>
      <c r="BW227" s="32">
        <f>$AC$148</f>
        <v>0</v>
      </c>
      <c r="BX227" s="32">
        <f>$AC$150</f>
        <v>0</v>
      </c>
      <c r="BY227" s="32">
        <f>$AC$152</f>
        <v>0</v>
      </c>
      <c r="BZ227" s="32">
        <f>$AC$154</f>
        <v>0</v>
      </c>
      <c r="CA227" s="32">
        <f>$AC$156</f>
        <v>0</v>
      </c>
      <c r="CB227" s="32">
        <f>$AC$158</f>
        <v>0</v>
      </c>
      <c r="CC227" s="32">
        <f>$AC$160</f>
        <v>0</v>
      </c>
      <c r="CD227" s="32">
        <f>$AC$162</f>
        <v>0</v>
      </c>
      <c r="CE227" s="32">
        <f>$AC$164</f>
        <v>0</v>
      </c>
      <c r="CF227" s="32">
        <f>$AC$166</f>
        <v>0</v>
      </c>
      <c r="CG227" s="33">
        <f>$AC$168</f>
        <v>0</v>
      </c>
      <c r="CH227" s="34">
        <f t="shared" si="8"/>
        <v>0</v>
      </c>
      <c r="CI227" s="28"/>
      <c r="CJ227" s="16"/>
      <c r="CK227" s="16"/>
    </row>
    <row r="228" spans="1:89" x14ac:dyDescent="0.25">
      <c r="A228" s="9" t="s">
        <v>35</v>
      </c>
      <c r="B228" s="9" t="s">
        <v>20</v>
      </c>
      <c r="C228" s="19">
        <f>$AD$5</f>
        <v>0</v>
      </c>
      <c r="D228" s="19" t="str">
        <f>$AD$7</f>
        <v>-</v>
      </c>
      <c r="E228" s="19">
        <f>$AD$9</f>
        <v>0</v>
      </c>
      <c r="F228" s="19">
        <f>$AD$11</f>
        <v>0</v>
      </c>
      <c r="G228" s="19">
        <f>$AD$13</f>
        <v>0</v>
      </c>
      <c r="H228" s="19">
        <f>$AD$15</f>
        <v>0</v>
      </c>
      <c r="I228" s="19">
        <f>$AD$17</f>
        <v>0</v>
      </c>
      <c r="J228" s="19">
        <f>$AD$19</f>
        <v>0</v>
      </c>
      <c r="K228" s="19">
        <f>$AD$21</f>
        <v>0</v>
      </c>
      <c r="L228" s="19">
        <f>$AD$23</f>
        <v>0</v>
      </c>
      <c r="M228" s="19">
        <f>$AD$25</f>
        <v>0</v>
      </c>
      <c r="N228" s="19">
        <f>$AD$27</f>
        <v>0</v>
      </c>
      <c r="O228" s="19">
        <f>$AD$29</f>
        <v>0</v>
      </c>
      <c r="P228" s="19">
        <f>$AD$31</f>
        <v>0</v>
      </c>
      <c r="Q228" s="19">
        <f>$AD$33</f>
        <v>0</v>
      </c>
      <c r="R228" s="19">
        <f>$AD$35</f>
        <v>0</v>
      </c>
      <c r="S228" s="19">
        <f>$AD$37</f>
        <v>0</v>
      </c>
      <c r="T228" s="19">
        <f>$AD$39</f>
        <v>0</v>
      </c>
      <c r="U228" s="29">
        <f>$AD$41</f>
        <v>0</v>
      </c>
      <c r="V228" s="29">
        <f>$AD$43</f>
        <v>0</v>
      </c>
      <c r="W228" s="29">
        <f>$AD$45</f>
        <v>0</v>
      </c>
      <c r="X228" s="29">
        <f>$AD$47</f>
        <v>0</v>
      </c>
      <c r="Y228" s="29">
        <f>$AD$49</f>
        <v>0</v>
      </c>
      <c r="Z228" s="29">
        <f>$AD$51</f>
        <v>0</v>
      </c>
      <c r="AA228" s="29">
        <f>$AD$53</f>
        <v>0</v>
      </c>
      <c r="AB228" s="29">
        <f>$AD$55</f>
        <v>0</v>
      </c>
      <c r="AC228" s="29">
        <f>$AD$57</f>
        <v>0</v>
      </c>
      <c r="AD228" s="29">
        <f>$AD$59</f>
        <v>0</v>
      </c>
      <c r="AE228" s="29">
        <f>$AD$61</f>
        <v>0</v>
      </c>
      <c r="AF228" s="29">
        <f>$AD$63</f>
        <v>0</v>
      </c>
      <c r="AG228" s="29">
        <f>$AD$65</f>
        <v>0</v>
      </c>
      <c r="AH228" s="29">
        <f>$AD$67</f>
        <v>0</v>
      </c>
      <c r="AI228" s="29">
        <f>$AD$69</f>
        <v>0</v>
      </c>
      <c r="AJ228" s="29">
        <f>$AD$71</f>
        <v>0</v>
      </c>
      <c r="AK228" s="29">
        <f>$AD$73</f>
        <v>0</v>
      </c>
      <c r="AL228" s="29">
        <f>$AD$75</f>
        <v>0</v>
      </c>
      <c r="AM228" s="29">
        <f>$AD$77</f>
        <v>0</v>
      </c>
      <c r="AN228" s="29">
        <f>$AD$79</f>
        <v>0</v>
      </c>
      <c r="AO228" s="29">
        <f>$AD$81</f>
        <v>0</v>
      </c>
      <c r="AP228" s="29">
        <f>$AD$83</f>
        <v>0</v>
      </c>
      <c r="AQ228" s="29">
        <f>$AD$85</f>
        <v>0</v>
      </c>
      <c r="AR228" s="29">
        <f>$AD$87</f>
        <v>0</v>
      </c>
      <c r="AS228" s="29">
        <f>$AD$89</f>
        <v>0</v>
      </c>
      <c r="AT228" s="29">
        <f>$AD$91</f>
        <v>0</v>
      </c>
      <c r="AU228" s="29">
        <f>$AD$93</f>
        <v>0</v>
      </c>
      <c r="AV228" s="29">
        <f>$AD$95</f>
        <v>0</v>
      </c>
      <c r="AW228" s="29">
        <f>$AD$97</f>
        <v>0</v>
      </c>
      <c r="AX228" s="29">
        <f>$AD$99</f>
        <v>0</v>
      </c>
      <c r="AY228" s="29">
        <f>$AD$101</f>
        <v>0</v>
      </c>
      <c r="AZ228" s="29">
        <f>$AD$103</f>
        <v>0</v>
      </c>
      <c r="BA228" s="29">
        <f>$AD$105</f>
        <v>0</v>
      </c>
      <c r="BB228" s="29">
        <f>$AD$107</f>
        <v>0</v>
      </c>
      <c r="BC228" s="29">
        <f>$AD$109</f>
        <v>0</v>
      </c>
      <c r="BD228" s="29">
        <f>$AD$111</f>
        <v>0</v>
      </c>
      <c r="BE228" s="29">
        <f>$AD$113</f>
        <v>0</v>
      </c>
      <c r="BF228" s="29">
        <f>$AD$115</f>
        <v>0</v>
      </c>
      <c r="BG228" s="29">
        <f>$AD$117</f>
        <v>0</v>
      </c>
      <c r="BH228" s="29">
        <f>$AD$119</f>
        <v>0</v>
      </c>
      <c r="BI228" s="29">
        <f>$AD$121</f>
        <v>0</v>
      </c>
      <c r="BJ228" s="29">
        <f>$AD$123</f>
        <v>0</v>
      </c>
      <c r="BK228" s="29">
        <f>$AD$125</f>
        <v>0</v>
      </c>
      <c r="BL228" s="29">
        <f>$AD$127</f>
        <v>0</v>
      </c>
      <c r="BM228" s="29">
        <f>$AD$129</f>
        <v>0</v>
      </c>
      <c r="BN228" s="29">
        <f>$AD$131</f>
        <v>0</v>
      </c>
      <c r="BO228" s="29">
        <f>$AD$133</f>
        <v>0</v>
      </c>
      <c r="BP228" s="29">
        <f>$AD$135</f>
        <v>0</v>
      </c>
      <c r="BQ228" s="29">
        <f>$AD$137</f>
        <v>0</v>
      </c>
      <c r="BR228" s="29">
        <f>$AD$139</f>
        <v>0</v>
      </c>
      <c r="BS228" s="29">
        <f>$AD$141</f>
        <v>0</v>
      </c>
      <c r="BT228" s="29">
        <f>$AD$143</f>
        <v>0</v>
      </c>
      <c r="BU228" s="29">
        <f>$AD$145</f>
        <v>0</v>
      </c>
      <c r="BV228" s="29">
        <f>$AD$147</f>
        <v>0</v>
      </c>
      <c r="BW228" s="29">
        <f>$AD$149</f>
        <v>0</v>
      </c>
      <c r="BX228" s="29">
        <f>$AD$151</f>
        <v>0</v>
      </c>
      <c r="BY228" s="29">
        <f>$AD$153</f>
        <v>0</v>
      </c>
      <c r="BZ228" s="29">
        <f>$AD$155</f>
        <v>0</v>
      </c>
      <c r="CA228" s="29">
        <f>$AD$157</f>
        <v>0</v>
      </c>
      <c r="CB228" s="29">
        <f>$AD$159</f>
        <v>0</v>
      </c>
      <c r="CC228" s="29">
        <f>$AD$161</f>
        <v>0</v>
      </c>
      <c r="CD228" s="29">
        <f>$AD$163</f>
        <v>5</v>
      </c>
      <c r="CE228" s="29">
        <f>$AD$165</f>
        <v>0</v>
      </c>
      <c r="CF228" s="29">
        <f>$AD$167</f>
        <v>0</v>
      </c>
      <c r="CG228" s="11">
        <f>$AD$169</f>
        <v>0</v>
      </c>
      <c r="CH228" s="30">
        <f t="shared" si="8"/>
        <v>5</v>
      </c>
      <c r="CI228" s="28"/>
      <c r="CJ228" s="16"/>
      <c r="CK228" s="16"/>
    </row>
    <row r="229" spans="1:89" x14ac:dyDescent="0.25">
      <c r="A229" s="31"/>
      <c r="B229" s="31" t="s">
        <v>21</v>
      </c>
      <c r="C229" s="31">
        <f>$AD$4</f>
        <v>0</v>
      </c>
      <c r="D229" s="31" t="str">
        <f>$AD$6</f>
        <v>-</v>
      </c>
      <c r="E229" s="31">
        <f>$AD$8</f>
        <v>0</v>
      </c>
      <c r="F229" s="31">
        <f>$AD$10</f>
        <v>0</v>
      </c>
      <c r="G229" s="31">
        <f>$AD$12</f>
        <v>0</v>
      </c>
      <c r="H229" s="31">
        <f>$AD$14</f>
        <v>0</v>
      </c>
      <c r="I229" s="31">
        <f>$AD$16</f>
        <v>0</v>
      </c>
      <c r="J229" s="31">
        <f>$AD$18</f>
        <v>0</v>
      </c>
      <c r="K229" s="31">
        <f>$AD$20</f>
        <v>0</v>
      </c>
      <c r="L229" s="31">
        <f>$AD$22</f>
        <v>0</v>
      </c>
      <c r="M229" s="31">
        <f>$AD$24</f>
        <v>0</v>
      </c>
      <c r="N229" s="31">
        <f>$AD$26</f>
        <v>0</v>
      </c>
      <c r="O229" s="31">
        <f>$AD$28</f>
        <v>0</v>
      </c>
      <c r="P229" s="31">
        <f>$AD$30</f>
        <v>0</v>
      </c>
      <c r="Q229" s="31">
        <f>$AD$32</f>
        <v>0</v>
      </c>
      <c r="R229" s="31">
        <f>$AD$34</f>
        <v>0</v>
      </c>
      <c r="S229" s="31">
        <f>$AD$36</f>
        <v>0</v>
      </c>
      <c r="T229" s="32">
        <f>$AD$38</f>
        <v>0</v>
      </c>
      <c r="U229" s="32">
        <f>$AD$40</f>
        <v>0</v>
      </c>
      <c r="V229" s="32">
        <f>$AD$42</f>
        <v>0</v>
      </c>
      <c r="W229" s="32">
        <f>$AD$44</f>
        <v>0</v>
      </c>
      <c r="X229" s="32">
        <f>$AD$46</f>
        <v>0</v>
      </c>
      <c r="Y229" s="32">
        <f>$AD$48</f>
        <v>0</v>
      </c>
      <c r="Z229" s="32">
        <f>$AD$50</f>
        <v>0</v>
      </c>
      <c r="AA229" s="32">
        <f>$AD$52</f>
        <v>0</v>
      </c>
      <c r="AB229" s="32">
        <f>$AD$54</f>
        <v>0</v>
      </c>
      <c r="AC229" s="32">
        <f>$AD$56</f>
        <v>0</v>
      </c>
      <c r="AD229" s="32">
        <f>$AD$58</f>
        <v>0</v>
      </c>
      <c r="AE229" s="32">
        <f>$AD$60</f>
        <v>0</v>
      </c>
      <c r="AF229" s="32">
        <f>$AD$62</f>
        <v>0</v>
      </c>
      <c r="AG229" s="32">
        <f>$AD$64</f>
        <v>0</v>
      </c>
      <c r="AH229" s="32">
        <f>$AD$66</f>
        <v>0</v>
      </c>
      <c r="AI229" s="32">
        <f>$AD$68</f>
        <v>0</v>
      </c>
      <c r="AJ229" s="32">
        <f>$AD$70</f>
        <v>0</v>
      </c>
      <c r="AK229" s="32">
        <f>$AD$72</f>
        <v>0</v>
      </c>
      <c r="AL229" s="32">
        <f>$AD$74</f>
        <v>0</v>
      </c>
      <c r="AM229" s="32">
        <f>$AD$76</f>
        <v>0</v>
      </c>
      <c r="AN229" s="32">
        <f>$AD$78</f>
        <v>0</v>
      </c>
      <c r="AO229" s="32">
        <f>$AD$80</f>
        <v>0</v>
      </c>
      <c r="AP229" s="32">
        <f>$AD$82</f>
        <v>0</v>
      </c>
      <c r="AQ229" s="32">
        <f>$AD$84</f>
        <v>0</v>
      </c>
      <c r="AR229" s="32">
        <f>$AD$86</f>
        <v>0</v>
      </c>
      <c r="AS229" s="32">
        <f>$AD$88</f>
        <v>0</v>
      </c>
      <c r="AT229" s="32">
        <f>$AD$90</f>
        <v>0</v>
      </c>
      <c r="AU229" s="32">
        <f>$AD$92</f>
        <v>0</v>
      </c>
      <c r="AV229" s="32">
        <f>$AD$94</f>
        <v>0</v>
      </c>
      <c r="AW229" s="32">
        <f>$AD$96</f>
        <v>0</v>
      </c>
      <c r="AX229" s="32">
        <f>$AD$98</f>
        <v>0</v>
      </c>
      <c r="AY229" s="32">
        <f>$AD$100</f>
        <v>0</v>
      </c>
      <c r="AZ229" s="32">
        <f>$AD$102</f>
        <v>0</v>
      </c>
      <c r="BA229" s="32">
        <f>$AD$104</f>
        <v>0</v>
      </c>
      <c r="BB229" s="32">
        <f>$AD$106</f>
        <v>0</v>
      </c>
      <c r="BC229" s="32">
        <f>$AD$108</f>
        <v>0</v>
      </c>
      <c r="BD229" s="32">
        <f>$AD$110</f>
        <v>0</v>
      </c>
      <c r="BE229" s="32">
        <f>$AD$112</f>
        <v>0</v>
      </c>
      <c r="BF229" s="32">
        <f>$AD$114</f>
        <v>0</v>
      </c>
      <c r="BG229" s="32">
        <f>$AD$116</f>
        <v>0</v>
      </c>
      <c r="BH229" s="32">
        <f>$AD$118</f>
        <v>0</v>
      </c>
      <c r="BI229" s="32">
        <f>$AD$120</f>
        <v>0</v>
      </c>
      <c r="BJ229" s="32">
        <f>$AD$122</f>
        <v>0</v>
      </c>
      <c r="BK229" s="32">
        <f>$AD$124</f>
        <v>0</v>
      </c>
      <c r="BL229" s="32">
        <f>$AD$126</f>
        <v>0</v>
      </c>
      <c r="BM229" s="32">
        <f>$AD$128</f>
        <v>0</v>
      </c>
      <c r="BN229" s="32">
        <f>$AD$130</f>
        <v>0</v>
      </c>
      <c r="BO229" s="32">
        <f>$AD$132</f>
        <v>0</v>
      </c>
      <c r="BP229" s="32">
        <f>$AD$134</f>
        <v>0</v>
      </c>
      <c r="BQ229" s="32">
        <f>$AD$136</f>
        <v>0</v>
      </c>
      <c r="BR229" s="32">
        <f>$AD$138</f>
        <v>0</v>
      </c>
      <c r="BS229" s="32">
        <f>$AD$140</f>
        <v>0</v>
      </c>
      <c r="BT229" s="32">
        <f>$AD$142</f>
        <v>0</v>
      </c>
      <c r="BU229" s="32">
        <f>$AD$144</f>
        <v>0</v>
      </c>
      <c r="BV229" s="32">
        <f>$AD$146</f>
        <v>0</v>
      </c>
      <c r="BW229" s="32">
        <f>$AD$148</f>
        <v>0</v>
      </c>
      <c r="BX229" s="32">
        <f>$AD$150</f>
        <v>0</v>
      </c>
      <c r="BY229" s="32">
        <f>$AD$152</f>
        <v>0</v>
      </c>
      <c r="BZ229" s="32">
        <f>$AD$154</f>
        <v>0</v>
      </c>
      <c r="CA229" s="32">
        <f>$AD$156</f>
        <v>0</v>
      </c>
      <c r="CB229" s="32">
        <f>$AD$158</f>
        <v>0</v>
      </c>
      <c r="CC229" s="32">
        <f>$AD$160</f>
        <v>0</v>
      </c>
      <c r="CD229" s="32">
        <f>$AD$162</f>
        <v>0</v>
      </c>
      <c r="CE229" s="32">
        <f>$AD$164</f>
        <v>0</v>
      </c>
      <c r="CF229" s="32">
        <f>$AD$166</f>
        <v>0</v>
      </c>
      <c r="CG229" s="33">
        <f>$AD$168</f>
        <v>0</v>
      </c>
      <c r="CH229" s="34">
        <f t="shared" si="8"/>
        <v>0</v>
      </c>
      <c r="CI229" s="28"/>
      <c r="CJ229" s="16"/>
      <c r="CK229" s="16"/>
    </row>
    <row r="230" spans="1:89" x14ac:dyDescent="0.25">
      <c r="A230" s="9" t="s">
        <v>36</v>
      </c>
      <c r="B230" s="9" t="s">
        <v>20</v>
      </c>
      <c r="C230" s="19">
        <f>$AE$5</f>
        <v>0</v>
      </c>
      <c r="D230" s="19" t="str">
        <f>$AE$7</f>
        <v>-</v>
      </c>
      <c r="E230" s="19">
        <f>$AE$9</f>
        <v>0</v>
      </c>
      <c r="F230" s="19">
        <f>$AE$11</f>
        <v>0</v>
      </c>
      <c r="G230" s="19">
        <f>$AE$13</f>
        <v>0</v>
      </c>
      <c r="H230" s="19">
        <f>$AE$15</f>
        <v>0</v>
      </c>
      <c r="I230" s="19">
        <f>$AE$17</f>
        <v>0</v>
      </c>
      <c r="J230" s="19">
        <f>$AE$19</f>
        <v>0</v>
      </c>
      <c r="K230" s="19">
        <f>$AE$21</f>
        <v>0</v>
      </c>
      <c r="L230" s="19">
        <f>$AE$23</f>
        <v>0</v>
      </c>
      <c r="M230" s="19">
        <f>$AE$25</f>
        <v>0</v>
      </c>
      <c r="N230" s="19">
        <f>$AE$27</f>
        <v>0</v>
      </c>
      <c r="O230" s="19">
        <f>$AE$29</f>
        <v>0</v>
      </c>
      <c r="P230" s="19">
        <f>$AE$31</f>
        <v>0</v>
      </c>
      <c r="Q230" s="19">
        <f>$AE$33</f>
        <v>0</v>
      </c>
      <c r="R230" s="19">
        <f>$AE$35</f>
        <v>0</v>
      </c>
      <c r="S230" s="19">
        <f>$AE$37</f>
        <v>0</v>
      </c>
      <c r="T230" s="19">
        <f>$AE$39</f>
        <v>0</v>
      </c>
      <c r="U230" s="29">
        <f>$AE$41</f>
        <v>0</v>
      </c>
      <c r="V230" s="29">
        <f>$AE$43</f>
        <v>0</v>
      </c>
      <c r="W230" s="29">
        <f>$AE$45</f>
        <v>0</v>
      </c>
      <c r="X230" s="29">
        <f>$AE$47</f>
        <v>0</v>
      </c>
      <c r="Y230" s="29">
        <f>$AE$49</f>
        <v>0</v>
      </c>
      <c r="Z230" s="29">
        <f>$AE$51</f>
        <v>0</v>
      </c>
      <c r="AA230" s="29">
        <f>$AE$53</f>
        <v>0</v>
      </c>
      <c r="AB230" s="29">
        <f>$AE$55</f>
        <v>0</v>
      </c>
      <c r="AC230" s="29">
        <f>$AE$57</f>
        <v>0</v>
      </c>
      <c r="AD230" s="29">
        <f>$AE$59</f>
        <v>0</v>
      </c>
      <c r="AE230" s="29">
        <f>$AE$61</f>
        <v>0</v>
      </c>
      <c r="AF230" s="29">
        <f>$AE$63</f>
        <v>0</v>
      </c>
      <c r="AG230" s="29">
        <f>$AE$65</f>
        <v>0</v>
      </c>
      <c r="AH230" s="29">
        <f>$AE$67</f>
        <v>0</v>
      </c>
      <c r="AI230" s="29">
        <f>$AE$69</f>
        <v>0</v>
      </c>
      <c r="AJ230" s="29">
        <f>$AE$71</f>
        <v>0</v>
      </c>
      <c r="AK230" s="29">
        <f>$AE$73</f>
        <v>0</v>
      </c>
      <c r="AL230" s="29">
        <f>$AE$75</f>
        <v>0</v>
      </c>
      <c r="AM230" s="29">
        <f>$AE$77</f>
        <v>0</v>
      </c>
      <c r="AN230" s="29">
        <f>$AE$79</f>
        <v>0</v>
      </c>
      <c r="AO230" s="29">
        <f>$AE$81</f>
        <v>0</v>
      </c>
      <c r="AP230" s="29">
        <f>$AE$83</f>
        <v>0</v>
      </c>
      <c r="AQ230" s="29">
        <f>$AE$85</f>
        <v>0</v>
      </c>
      <c r="AR230" s="29">
        <f>$AE$87</f>
        <v>0</v>
      </c>
      <c r="AS230" s="29">
        <f>$AE$89</f>
        <v>0</v>
      </c>
      <c r="AT230" s="29">
        <f>$AE$91</f>
        <v>0</v>
      </c>
      <c r="AU230" s="29">
        <f>$AE$93</f>
        <v>0</v>
      </c>
      <c r="AV230" s="29">
        <f>$AE$95</f>
        <v>0</v>
      </c>
      <c r="AW230" s="29">
        <f>$AE$97</f>
        <v>0</v>
      </c>
      <c r="AX230" s="29">
        <f>$AE$99</f>
        <v>0</v>
      </c>
      <c r="AY230" s="29">
        <f>$AE$101</f>
        <v>0</v>
      </c>
      <c r="AZ230" s="29">
        <f>$AE$103</f>
        <v>0</v>
      </c>
      <c r="BA230" s="29">
        <f>$AE$105</f>
        <v>0</v>
      </c>
      <c r="BB230" s="29">
        <f>$AE$107</f>
        <v>0</v>
      </c>
      <c r="BC230" s="29">
        <f>$AE$109</f>
        <v>0</v>
      </c>
      <c r="BD230" s="29">
        <f>$AE$111</f>
        <v>0</v>
      </c>
      <c r="BE230" s="29">
        <f>$AE$113</f>
        <v>0</v>
      </c>
      <c r="BF230" s="29">
        <f>$AE$115</f>
        <v>0</v>
      </c>
      <c r="BG230" s="29">
        <f>$AE$117</f>
        <v>0</v>
      </c>
      <c r="BH230" s="29">
        <f>$AE$119</f>
        <v>0</v>
      </c>
      <c r="BI230" s="29">
        <f>$AE$121</f>
        <v>0</v>
      </c>
      <c r="BJ230" s="29">
        <f>$AE$123</f>
        <v>0</v>
      </c>
      <c r="BK230" s="29">
        <f>$AE$125</f>
        <v>0</v>
      </c>
      <c r="BL230" s="29">
        <f>$AE$127</f>
        <v>0</v>
      </c>
      <c r="BM230" s="29">
        <f>$AE$129</f>
        <v>0</v>
      </c>
      <c r="BN230" s="29">
        <f>$AE$131</f>
        <v>0</v>
      </c>
      <c r="BO230" s="29">
        <f>$AE$133</f>
        <v>0</v>
      </c>
      <c r="BP230" s="29">
        <f>$AE$135</f>
        <v>0</v>
      </c>
      <c r="BQ230" s="29">
        <f>$AE$137</f>
        <v>0</v>
      </c>
      <c r="BR230" s="29">
        <f>$AE$139</f>
        <v>0</v>
      </c>
      <c r="BS230" s="29">
        <f>$AE$141</f>
        <v>0</v>
      </c>
      <c r="BT230" s="29">
        <f>$AE$143</f>
        <v>0</v>
      </c>
      <c r="BU230" s="29">
        <f>$AE$145</f>
        <v>0</v>
      </c>
      <c r="BV230" s="29">
        <f>$AE$147</f>
        <v>0</v>
      </c>
      <c r="BW230" s="29">
        <f>$AE$149</f>
        <v>0</v>
      </c>
      <c r="BX230" s="29">
        <f>$AE$151</f>
        <v>0</v>
      </c>
      <c r="BY230" s="29">
        <f>$AE$153</f>
        <v>0</v>
      </c>
      <c r="BZ230" s="29">
        <f>$AE$155</f>
        <v>0</v>
      </c>
      <c r="CA230" s="29">
        <f>$AE$157</f>
        <v>0</v>
      </c>
      <c r="CB230" s="29">
        <f>$AE$159</f>
        <v>0</v>
      </c>
      <c r="CC230" s="29">
        <f>$AE$161</f>
        <v>0</v>
      </c>
      <c r="CD230" s="29">
        <f>$AE$163</f>
        <v>0</v>
      </c>
      <c r="CE230" s="29">
        <f>$AE$165</f>
        <v>0</v>
      </c>
      <c r="CF230" s="29">
        <f>$AE$167</f>
        <v>0</v>
      </c>
      <c r="CG230" s="11">
        <f>$AE$169</f>
        <v>0</v>
      </c>
      <c r="CH230" s="30">
        <f t="shared" si="8"/>
        <v>0</v>
      </c>
      <c r="CI230" s="28"/>
      <c r="CJ230" s="16"/>
      <c r="CK230" s="16"/>
    </row>
    <row r="231" spans="1:89" x14ac:dyDescent="0.25">
      <c r="A231" s="31"/>
      <c r="B231" s="31" t="s">
        <v>21</v>
      </c>
      <c r="C231" s="31">
        <f>$AE$4</f>
        <v>0</v>
      </c>
      <c r="D231" s="31" t="str">
        <f>$AE$6</f>
        <v>-</v>
      </c>
      <c r="E231" s="31">
        <f>$AE$8</f>
        <v>0</v>
      </c>
      <c r="F231" s="31">
        <f>$AE$10</f>
        <v>0</v>
      </c>
      <c r="G231" s="31">
        <f>$AE$12</f>
        <v>0</v>
      </c>
      <c r="H231" s="31">
        <f>$AE$14</f>
        <v>0</v>
      </c>
      <c r="I231" s="31">
        <f>$AE$16</f>
        <v>0</v>
      </c>
      <c r="J231" s="31">
        <f>$AE$18</f>
        <v>0</v>
      </c>
      <c r="K231" s="31">
        <f>$AE$20</f>
        <v>0</v>
      </c>
      <c r="L231" s="31">
        <f>$AE$22</f>
        <v>0</v>
      </c>
      <c r="M231" s="31">
        <f>$AE$24</f>
        <v>0</v>
      </c>
      <c r="N231" s="31">
        <f>$AE$26</f>
        <v>0</v>
      </c>
      <c r="O231" s="31">
        <f>$AE$28</f>
        <v>0</v>
      </c>
      <c r="P231" s="31">
        <f>$AE$30</f>
        <v>0</v>
      </c>
      <c r="Q231" s="31">
        <f>$AE$32</f>
        <v>0</v>
      </c>
      <c r="R231" s="31">
        <f>$AE$34</f>
        <v>0</v>
      </c>
      <c r="S231" s="31">
        <f>$AE$36</f>
        <v>0</v>
      </c>
      <c r="T231" s="32">
        <f>$AE$38</f>
        <v>0</v>
      </c>
      <c r="U231" s="32">
        <f>$AE$40</f>
        <v>0</v>
      </c>
      <c r="V231" s="32">
        <f>$AE$42</f>
        <v>0</v>
      </c>
      <c r="W231" s="32">
        <f>$AE$44</f>
        <v>0</v>
      </c>
      <c r="X231" s="32">
        <f>$AE$46</f>
        <v>0</v>
      </c>
      <c r="Y231" s="32">
        <f>$AE$48</f>
        <v>0</v>
      </c>
      <c r="Z231" s="32">
        <f>$AE$50</f>
        <v>0</v>
      </c>
      <c r="AA231" s="32">
        <f>$AE$52</f>
        <v>0</v>
      </c>
      <c r="AB231" s="32">
        <f>$AE$54</f>
        <v>0</v>
      </c>
      <c r="AC231" s="32">
        <f>$AE$56</f>
        <v>0</v>
      </c>
      <c r="AD231" s="32">
        <f>$AE$58</f>
        <v>0</v>
      </c>
      <c r="AE231" s="32">
        <f>$AE$60</f>
        <v>0</v>
      </c>
      <c r="AF231" s="32">
        <f>$AE$62</f>
        <v>0</v>
      </c>
      <c r="AG231" s="32">
        <f>$AE$64</f>
        <v>0</v>
      </c>
      <c r="AH231" s="32">
        <f>$AE$66</f>
        <v>0</v>
      </c>
      <c r="AI231" s="32">
        <f>$AE$68</f>
        <v>0</v>
      </c>
      <c r="AJ231" s="32">
        <f>$AE$70</f>
        <v>0</v>
      </c>
      <c r="AK231" s="32">
        <f>$AE$72</f>
        <v>0</v>
      </c>
      <c r="AL231" s="32">
        <f>$AE$74</f>
        <v>0</v>
      </c>
      <c r="AM231" s="32">
        <f>$AE$76</f>
        <v>0</v>
      </c>
      <c r="AN231" s="32">
        <f>$AE$78</f>
        <v>0</v>
      </c>
      <c r="AO231" s="32">
        <f>$AE$80</f>
        <v>0</v>
      </c>
      <c r="AP231" s="32">
        <f>$AE$82</f>
        <v>0</v>
      </c>
      <c r="AQ231" s="32">
        <f>$AE$84</f>
        <v>0</v>
      </c>
      <c r="AR231" s="32">
        <f>$AE$86</f>
        <v>0</v>
      </c>
      <c r="AS231" s="32">
        <f>$AE$88</f>
        <v>0</v>
      </c>
      <c r="AT231" s="32">
        <f>$AE$90</f>
        <v>0</v>
      </c>
      <c r="AU231" s="32">
        <f>$AE$92</f>
        <v>0</v>
      </c>
      <c r="AV231" s="32">
        <f>$AE$94</f>
        <v>0</v>
      </c>
      <c r="AW231" s="32">
        <f>$AE$96</f>
        <v>0</v>
      </c>
      <c r="AX231" s="32">
        <f>$AE$98</f>
        <v>0</v>
      </c>
      <c r="AY231" s="32">
        <f>$AE$100</f>
        <v>0</v>
      </c>
      <c r="AZ231" s="32">
        <f>$AE$102</f>
        <v>0</v>
      </c>
      <c r="BA231" s="32">
        <f>$AE$104</f>
        <v>0</v>
      </c>
      <c r="BB231" s="32">
        <f>$AE$106</f>
        <v>0</v>
      </c>
      <c r="BC231" s="32">
        <f>$AE$108</f>
        <v>0</v>
      </c>
      <c r="BD231" s="32">
        <f>$AE$110</f>
        <v>0</v>
      </c>
      <c r="BE231" s="32">
        <f>$AE$112</f>
        <v>0</v>
      </c>
      <c r="BF231" s="32">
        <f>$AE$114</f>
        <v>0</v>
      </c>
      <c r="BG231" s="32">
        <f>$AE$116</f>
        <v>0</v>
      </c>
      <c r="BH231" s="32">
        <f>$AE$118</f>
        <v>0</v>
      </c>
      <c r="BI231" s="32">
        <f>$AE$120</f>
        <v>0</v>
      </c>
      <c r="BJ231" s="32">
        <f>$AE$122</f>
        <v>0</v>
      </c>
      <c r="BK231" s="32">
        <f>$AE$124</f>
        <v>0</v>
      </c>
      <c r="BL231" s="32">
        <f>$AE$126</f>
        <v>0</v>
      </c>
      <c r="BM231" s="32">
        <f>$AE$128</f>
        <v>0</v>
      </c>
      <c r="BN231" s="32">
        <f>$AE$130</f>
        <v>0</v>
      </c>
      <c r="BO231" s="32">
        <f>$AE$132</f>
        <v>0</v>
      </c>
      <c r="BP231" s="32">
        <f>$AE$134</f>
        <v>0</v>
      </c>
      <c r="BQ231" s="32">
        <f>$AE$136</f>
        <v>0</v>
      </c>
      <c r="BR231" s="32">
        <f>$AE$138</f>
        <v>0</v>
      </c>
      <c r="BS231" s="32">
        <f>$AE$140</f>
        <v>0</v>
      </c>
      <c r="BT231" s="32">
        <f>$AE$142</f>
        <v>0</v>
      </c>
      <c r="BU231" s="32">
        <f>$AE$144</f>
        <v>0</v>
      </c>
      <c r="BV231" s="32">
        <f>$AE$146</f>
        <v>0</v>
      </c>
      <c r="BW231" s="32">
        <f>$AE$148</f>
        <v>0</v>
      </c>
      <c r="BX231" s="32">
        <f>$AE$150</f>
        <v>0</v>
      </c>
      <c r="BY231" s="32">
        <f>$AE$152</f>
        <v>0</v>
      </c>
      <c r="BZ231" s="32">
        <f>$AE$154</f>
        <v>0</v>
      </c>
      <c r="CA231" s="32">
        <f>$AE$156</f>
        <v>0</v>
      </c>
      <c r="CB231" s="32">
        <f>$AE$158</f>
        <v>0</v>
      </c>
      <c r="CC231" s="32">
        <f>$AE$160</f>
        <v>0</v>
      </c>
      <c r="CD231" s="32">
        <f>$AE$162</f>
        <v>1</v>
      </c>
      <c r="CE231" s="32">
        <f>$AE$164</f>
        <v>0</v>
      </c>
      <c r="CF231" s="32">
        <f>$AE$166</f>
        <v>0</v>
      </c>
      <c r="CG231" s="33">
        <f>$AE$168</f>
        <v>0</v>
      </c>
      <c r="CH231" s="34">
        <f t="shared" si="8"/>
        <v>1</v>
      </c>
      <c r="CI231" s="28"/>
      <c r="CJ231" s="16"/>
      <c r="CK231" s="16"/>
    </row>
    <row r="232" spans="1:89" x14ac:dyDescent="0.25">
      <c r="A232" s="9" t="s">
        <v>37</v>
      </c>
      <c r="B232" s="9" t="s">
        <v>20</v>
      </c>
      <c r="C232" s="19">
        <f>$AF$5</f>
        <v>0</v>
      </c>
      <c r="D232" s="19" t="str">
        <f>$AF$7</f>
        <v>-</v>
      </c>
      <c r="E232" s="19">
        <f>$AF$9</f>
        <v>0</v>
      </c>
      <c r="F232" s="19">
        <f>$AF$11</f>
        <v>1</v>
      </c>
      <c r="G232" s="19">
        <f>$AF$13</f>
        <v>0</v>
      </c>
      <c r="H232" s="19">
        <f>$AF$15</f>
        <v>1</v>
      </c>
      <c r="I232" s="19">
        <f>$AF$17</f>
        <v>0</v>
      </c>
      <c r="J232" s="19">
        <f>$AF$19</f>
        <v>0</v>
      </c>
      <c r="K232" s="19">
        <f>$AF$21</f>
        <v>0</v>
      </c>
      <c r="L232" s="19">
        <f>$AF$23</f>
        <v>0</v>
      </c>
      <c r="M232" s="19">
        <f>$AF$25</f>
        <v>1</v>
      </c>
      <c r="N232" s="19">
        <f>$AF$27</f>
        <v>0</v>
      </c>
      <c r="O232" s="19">
        <f>$AF$29</f>
        <v>0</v>
      </c>
      <c r="P232" s="19">
        <f>$AF$31</f>
        <v>0</v>
      </c>
      <c r="Q232" s="19">
        <f>$AF$33</f>
        <v>0</v>
      </c>
      <c r="R232" s="19">
        <f>$AF$35</f>
        <v>1</v>
      </c>
      <c r="S232" s="19">
        <f>$AF$37</f>
        <v>1</v>
      </c>
      <c r="T232" s="19">
        <f>$AF$39</f>
        <v>0</v>
      </c>
      <c r="U232" s="29">
        <f>$AF$41</f>
        <v>0</v>
      </c>
      <c r="V232" s="29">
        <f>$AF$43</f>
        <v>0</v>
      </c>
      <c r="W232" s="29">
        <f>$AF$45</f>
        <v>0</v>
      </c>
      <c r="X232" s="29">
        <f>$AF$47</f>
        <v>0</v>
      </c>
      <c r="Y232" s="29">
        <f>$AF$49</f>
        <v>0</v>
      </c>
      <c r="Z232" s="29">
        <f>$AF$51</f>
        <v>0</v>
      </c>
      <c r="AA232" s="29">
        <f>$AF$53</f>
        <v>0</v>
      </c>
      <c r="AB232" s="29">
        <f>$AF$55</f>
        <v>0</v>
      </c>
      <c r="AC232" s="29">
        <f>$AF$57</f>
        <v>1</v>
      </c>
      <c r="AD232" s="29">
        <f>$AF$59</f>
        <v>1</v>
      </c>
      <c r="AE232" s="29">
        <f>$AF$61</f>
        <v>0</v>
      </c>
      <c r="AF232" s="29">
        <f>$AF$63</f>
        <v>0</v>
      </c>
      <c r="AG232" s="29">
        <f>$AF$65</f>
        <v>1</v>
      </c>
      <c r="AH232" s="29">
        <f>$AF$67</f>
        <v>0</v>
      </c>
      <c r="AI232" s="29">
        <f>$AF$69</f>
        <v>0</v>
      </c>
      <c r="AJ232" s="29">
        <f>$AF$71</f>
        <v>1</v>
      </c>
      <c r="AK232" s="29">
        <f>$AF$73</f>
        <v>0</v>
      </c>
      <c r="AL232" s="29">
        <f>$AF$75</f>
        <v>0</v>
      </c>
      <c r="AM232" s="29">
        <f>$AF$77</f>
        <v>0</v>
      </c>
      <c r="AN232" s="29">
        <f>$AF$79</f>
        <v>0</v>
      </c>
      <c r="AO232" s="29">
        <f>$AF$81</f>
        <v>4</v>
      </c>
      <c r="AP232" s="29">
        <f>$AF$83</f>
        <v>1</v>
      </c>
      <c r="AQ232" s="29">
        <f>$AF$85</f>
        <v>0</v>
      </c>
      <c r="AR232" s="29">
        <f>$AF$87</f>
        <v>3</v>
      </c>
      <c r="AS232" s="29">
        <f>$AF$89</f>
        <v>0</v>
      </c>
      <c r="AT232" s="29">
        <f>$AF$91</f>
        <v>0</v>
      </c>
      <c r="AU232" s="29">
        <f>$AF$93</f>
        <v>1</v>
      </c>
      <c r="AV232" s="29">
        <f>$AF$95</f>
        <v>0</v>
      </c>
      <c r="AW232" s="29">
        <f>$AF$97</f>
        <v>0</v>
      </c>
      <c r="AX232" s="29">
        <f>$AF$99</f>
        <v>0</v>
      </c>
      <c r="AY232" s="29">
        <f>$AF$101</f>
        <v>1</v>
      </c>
      <c r="AZ232" s="29">
        <f>$AF$103</f>
        <v>0</v>
      </c>
      <c r="BA232" s="29">
        <f>$AF$105</f>
        <v>0</v>
      </c>
      <c r="BB232" s="29">
        <f>$AF$107</f>
        <v>0</v>
      </c>
      <c r="BC232" s="29">
        <f>$AF$109</f>
        <v>0</v>
      </c>
      <c r="BD232" s="29">
        <f>$AF$111</f>
        <v>0</v>
      </c>
      <c r="BE232" s="29">
        <f>$AF$113</f>
        <v>1</v>
      </c>
      <c r="BF232" s="29">
        <f>$AF$115</f>
        <v>0</v>
      </c>
      <c r="BG232" s="29">
        <f>$AF$117</f>
        <v>1</v>
      </c>
      <c r="BH232" s="29">
        <f>$AF$119</f>
        <v>0</v>
      </c>
      <c r="BI232" s="29">
        <f>$AF$121</f>
        <v>0</v>
      </c>
      <c r="BJ232" s="29">
        <f>$AF$123</f>
        <v>38</v>
      </c>
      <c r="BK232" s="29">
        <f>$AF$125</f>
        <v>1</v>
      </c>
      <c r="BL232" s="29">
        <f>$AF$127</f>
        <v>1</v>
      </c>
      <c r="BM232" s="29">
        <f>$AF$129</f>
        <v>0</v>
      </c>
      <c r="BN232" s="29">
        <f>$AF$131</f>
        <v>3</v>
      </c>
      <c r="BO232" s="29">
        <f>$AF$133</f>
        <v>0</v>
      </c>
      <c r="BP232" s="29">
        <f>$AF$135</f>
        <v>0</v>
      </c>
      <c r="BQ232" s="29">
        <f>$AF$137</f>
        <v>0</v>
      </c>
      <c r="BR232" s="29">
        <f>$AF$139</f>
        <v>0</v>
      </c>
      <c r="BS232" s="29">
        <f>$AF$141</f>
        <v>1</v>
      </c>
      <c r="BT232" s="29">
        <f>$AF$143</f>
        <v>9</v>
      </c>
      <c r="BU232" s="29">
        <f>$AF$145</f>
        <v>1</v>
      </c>
      <c r="BV232" s="29">
        <f>$AF$147</f>
        <v>5</v>
      </c>
      <c r="BW232" s="29">
        <f>$AF$149</f>
        <v>1</v>
      </c>
      <c r="BX232" s="29">
        <f>$AF$151</f>
        <v>0</v>
      </c>
      <c r="BY232" s="29">
        <f>$AF$153</f>
        <v>3</v>
      </c>
      <c r="BZ232" s="29">
        <f>$AF$155</f>
        <v>1</v>
      </c>
      <c r="CA232" s="29">
        <f>$AF$157</f>
        <v>0</v>
      </c>
      <c r="CB232" s="29">
        <f>$AF$159</f>
        <v>8</v>
      </c>
      <c r="CC232" s="29">
        <f>$AF$161</f>
        <v>2</v>
      </c>
      <c r="CD232" s="29">
        <f>$AF$163</f>
        <v>0</v>
      </c>
      <c r="CE232" s="29">
        <f>$AF$165</f>
        <v>0</v>
      </c>
      <c r="CF232" s="29">
        <f>$AF$167</f>
        <v>0</v>
      </c>
      <c r="CG232" s="11">
        <f>$AF$169</f>
        <v>0</v>
      </c>
      <c r="CH232" s="30">
        <f t="shared" si="8"/>
        <v>95</v>
      </c>
      <c r="CI232" s="28"/>
      <c r="CJ232" s="16"/>
      <c r="CK232" s="16"/>
    </row>
    <row r="233" spans="1:89" x14ac:dyDescent="0.25">
      <c r="A233" s="31"/>
      <c r="B233" s="31" t="s">
        <v>21</v>
      </c>
      <c r="C233" s="31">
        <f>$AF$4</f>
        <v>0</v>
      </c>
      <c r="D233" s="31" t="str">
        <f>$AF$6</f>
        <v>-</v>
      </c>
      <c r="E233" s="31">
        <f>$AF$8</f>
        <v>0</v>
      </c>
      <c r="F233" s="31">
        <f>$AF$10</f>
        <v>0</v>
      </c>
      <c r="G233" s="31">
        <f>$AF$12</f>
        <v>0</v>
      </c>
      <c r="H233" s="31">
        <f>$AF$14</f>
        <v>3</v>
      </c>
      <c r="I233" s="31">
        <f>$AF$16</f>
        <v>0</v>
      </c>
      <c r="J233" s="31">
        <f>$AF$18</f>
        <v>0</v>
      </c>
      <c r="K233" s="31">
        <f>$AF$20</f>
        <v>0</v>
      </c>
      <c r="L233" s="31">
        <f>$AF$22</f>
        <v>0</v>
      </c>
      <c r="M233" s="31">
        <f>$AF$24</f>
        <v>0</v>
      </c>
      <c r="N233" s="31">
        <f>$AF$26</f>
        <v>0</v>
      </c>
      <c r="O233" s="31">
        <f>$AF$28</f>
        <v>0</v>
      </c>
      <c r="P233" s="31">
        <f>$AF$30</f>
        <v>0</v>
      </c>
      <c r="Q233" s="31">
        <f>$AF$32</f>
        <v>0</v>
      </c>
      <c r="R233" s="31">
        <f>$AF$34</f>
        <v>0</v>
      </c>
      <c r="S233" s="31">
        <f>$AF$36</f>
        <v>0</v>
      </c>
      <c r="T233" s="32">
        <f>$AF$38</f>
        <v>0</v>
      </c>
      <c r="U233" s="32">
        <f>$AF$40</f>
        <v>0</v>
      </c>
      <c r="V233" s="32">
        <f>$AF$42</f>
        <v>0</v>
      </c>
      <c r="W233" s="32">
        <f>$AF$44</f>
        <v>0</v>
      </c>
      <c r="X233" s="32">
        <f>$AF$46</f>
        <v>0</v>
      </c>
      <c r="Y233" s="32">
        <f>$AF$48</f>
        <v>0</v>
      </c>
      <c r="Z233" s="32">
        <f>$AF$50</f>
        <v>0</v>
      </c>
      <c r="AA233" s="32">
        <f>$AF$52</f>
        <v>0</v>
      </c>
      <c r="AB233" s="32">
        <f>$AF$54</f>
        <v>0</v>
      </c>
      <c r="AC233" s="32">
        <f>$AF$56</f>
        <v>0</v>
      </c>
      <c r="AD233" s="32">
        <f>$AF$58</f>
        <v>0</v>
      </c>
      <c r="AE233" s="32">
        <f>$AF$60</f>
        <v>0</v>
      </c>
      <c r="AF233" s="32">
        <f>$AF$62</f>
        <v>0</v>
      </c>
      <c r="AG233" s="32">
        <f>$AF$64</f>
        <v>0</v>
      </c>
      <c r="AH233" s="32">
        <f>$AF$66</f>
        <v>0</v>
      </c>
      <c r="AI233" s="32">
        <f>$AF$68</f>
        <v>0</v>
      </c>
      <c r="AJ233" s="32">
        <f>$AF$70</f>
        <v>0</v>
      </c>
      <c r="AK233" s="32">
        <f>$AF$72</f>
        <v>0</v>
      </c>
      <c r="AL233" s="32">
        <f>$AF$74</f>
        <v>0</v>
      </c>
      <c r="AM233" s="32">
        <f>$AF$76</f>
        <v>0</v>
      </c>
      <c r="AN233" s="32">
        <f>$AF$78</f>
        <v>0</v>
      </c>
      <c r="AO233" s="32">
        <f>$AF$80</f>
        <v>0</v>
      </c>
      <c r="AP233" s="32">
        <f>$AF$82</f>
        <v>1</v>
      </c>
      <c r="AQ233" s="32">
        <f>$AF$84</f>
        <v>1</v>
      </c>
      <c r="AR233" s="32">
        <f>$AF$86</f>
        <v>0</v>
      </c>
      <c r="AS233" s="32">
        <f>$AF$88</f>
        <v>0</v>
      </c>
      <c r="AT233" s="32">
        <f>$AF$90</f>
        <v>0</v>
      </c>
      <c r="AU233" s="32">
        <f>$AF$92</f>
        <v>0</v>
      </c>
      <c r="AV233" s="32">
        <f>$AF$94</f>
        <v>0</v>
      </c>
      <c r="AW233" s="32">
        <f>$AF$96</f>
        <v>0</v>
      </c>
      <c r="AX233" s="32">
        <f>$AF$98</f>
        <v>0</v>
      </c>
      <c r="AY233" s="32">
        <f>$AF$100</f>
        <v>0</v>
      </c>
      <c r="AZ233" s="32">
        <f>$AF$102</f>
        <v>0</v>
      </c>
      <c r="BA233" s="32">
        <f>$AF$104</f>
        <v>0</v>
      </c>
      <c r="BB233" s="32">
        <f>$AF$106</f>
        <v>0</v>
      </c>
      <c r="BC233" s="32">
        <f>$AF$108</f>
        <v>0</v>
      </c>
      <c r="BD233" s="32">
        <f>$AF$110</f>
        <v>0</v>
      </c>
      <c r="BE233" s="32">
        <f>$AF$112</f>
        <v>0</v>
      </c>
      <c r="BF233" s="32">
        <f>$AF$114</f>
        <v>0</v>
      </c>
      <c r="BG233" s="32">
        <f>$AF$116</f>
        <v>0</v>
      </c>
      <c r="BH233" s="32">
        <f>$AF$118</f>
        <v>0</v>
      </c>
      <c r="BI233" s="32">
        <f>$AF$120</f>
        <v>0</v>
      </c>
      <c r="BJ233" s="32">
        <f>$AF$122</f>
        <v>25</v>
      </c>
      <c r="BK233" s="32">
        <f>$AF$124</f>
        <v>0</v>
      </c>
      <c r="BL233" s="32">
        <f>$AF$126</f>
        <v>1</v>
      </c>
      <c r="BM233" s="32">
        <f>$AF$128</f>
        <v>0</v>
      </c>
      <c r="BN233" s="32">
        <f>$AF$130</f>
        <v>0</v>
      </c>
      <c r="BO233" s="32">
        <f>$AF$132</f>
        <v>0</v>
      </c>
      <c r="BP233" s="32">
        <f>$AF$134</f>
        <v>0</v>
      </c>
      <c r="BQ233" s="32">
        <f>$AF$136</f>
        <v>0</v>
      </c>
      <c r="BR233" s="32">
        <f>$AF$138</f>
        <v>0</v>
      </c>
      <c r="BS233" s="32">
        <f>$AF$140</f>
        <v>0</v>
      </c>
      <c r="BT233" s="32">
        <f>$AF$142</f>
        <v>26</v>
      </c>
      <c r="BU233" s="32">
        <f>$AF$144</f>
        <v>0</v>
      </c>
      <c r="BV233" s="32">
        <f>$AF$146</f>
        <v>0</v>
      </c>
      <c r="BW233" s="32">
        <f>$AF$148</f>
        <v>0</v>
      </c>
      <c r="BX233" s="32">
        <f>$AF$150</f>
        <v>0</v>
      </c>
      <c r="BY233" s="32">
        <f>$AF$152</f>
        <v>0</v>
      </c>
      <c r="BZ233" s="32">
        <f>$AF$154</f>
        <v>0</v>
      </c>
      <c r="CA233" s="32">
        <f>$AF$156</f>
        <v>0</v>
      </c>
      <c r="CB233" s="32">
        <f>$AF$158</f>
        <v>0</v>
      </c>
      <c r="CC233" s="32">
        <f>$AF$160</f>
        <v>0</v>
      </c>
      <c r="CD233" s="32">
        <f>$AF$162</f>
        <v>0</v>
      </c>
      <c r="CE233" s="32">
        <f>$AF$164</f>
        <v>0</v>
      </c>
      <c r="CF233" s="32">
        <f>$AF$166</f>
        <v>0</v>
      </c>
      <c r="CG233" s="33">
        <f>$AF$168</f>
        <v>0</v>
      </c>
      <c r="CH233" s="34">
        <f t="shared" si="8"/>
        <v>57</v>
      </c>
      <c r="CI233" s="28"/>
      <c r="CJ233" s="16"/>
      <c r="CK233" s="16"/>
    </row>
    <row r="234" spans="1:89" x14ac:dyDescent="0.25">
      <c r="A234" s="9" t="s">
        <v>16</v>
      </c>
      <c r="B234" s="9" t="s">
        <v>20</v>
      </c>
      <c r="C234" s="19">
        <f>$AG$5</f>
        <v>0</v>
      </c>
      <c r="D234" s="19" t="str">
        <f>$AG$7</f>
        <v>-</v>
      </c>
      <c r="E234" s="19">
        <f>$AG$9</f>
        <v>0</v>
      </c>
      <c r="F234" s="19">
        <f>$AG$11</f>
        <v>0</v>
      </c>
      <c r="G234" s="19">
        <f>$AG$13</f>
        <v>0</v>
      </c>
      <c r="H234" s="19">
        <f>$AG$15</f>
        <v>0</v>
      </c>
      <c r="I234" s="19">
        <f>$AG$17</f>
        <v>0</v>
      </c>
      <c r="J234" s="19">
        <f>$AG$19</f>
        <v>0</v>
      </c>
      <c r="K234" s="19">
        <f>$AG$21</f>
        <v>0</v>
      </c>
      <c r="L234" s="19">
        <f>$AG$23</f>
        <v>0</v>
      </c>
      <c r="M234" s="19">
        <f>$AG$25</f>
        <v>0</v>
      </c>
      <c r="N234" s="19">
        <f>$AG$27</f>
        <v>0</v>
      </c>
      <c r="O234" s="19">
        <f>$AG$29</f>
        <v>0</v>
      </c>
      <c r="P234" s="19">
        <f>$AG$31</f>
        <v>0</v>
      </c>
      <c r="Q234" s="19">
        <f>$AG$33</f>
        <v>0</v>
      </c>
      <c r="R234" s="19">
        <f>$AG$35</f>
        <v>0</v>
      </c>
      <c r="S234" s="19">
        <f>$AG$37</f>
        <v>0</v>
      </c>
      <c r="T234" s="19">
        <f>$AG$39</f>
        <v>0</v>
      </c>
      <c r="U234" s="29">
        <f>$AG$41</f>
        <v>0</v>
      </c>
      <c r="V234" s="29">
        <f>$AG$43</f>
        <v>1</v>
      </c>
      <c r="W234" s="29">
        <f>$AG$45</f>
        <v>0</v>
      </c>
      <c r="X234" s="29">
        <f>$AG$47</f>
        <v>0</v>
      </c>
      <c r="Y234" s="29">
        <f>$AG$49</f>
        <v>0</v>
      </c>
      <c r="Z234" s="29">
        <f>$AG$51</f>
        <v>0</v>
      </c>
      <c r="AA234" s="29">
        <f>$AG$53</f>
        <v>0</v>
      </c>
      <c r="AB234" s="29">
        <f>$AG$55</f>
        <v>0</v>
      </c>
      <c r="AC234" s="29">
        <f>$AG$57</f>
        <v>0</v>
      </c>
      <c r="AD234" s="29">
        <f>$AG$59</f>
        <v>0</v>
      </c>
      <c r="AE234" s="29">
        <f>$AG$61</f>
        <v>0</v>
      </c>
      <c r="AF234" s="29">
        <f>$AG$63</f>
        <v>0</v>
      </c>
      <c r="AG234" s="29">
        <f>$AG$65</f>
        <v>0</v>
      </c>
      <c r="AH234" s="29">
        <f>$AG$67</f>
        <v>0</v>
      </c>
      <c r="AI234" s="29">
        <f>$AG$69</f>
        <v>0</v>
      </c>
      <c r="AJ234" s="29">
        <f>$AG$71</f>
        <v>0</v>
      </c>
      <c r="AK234" s="29">
        <f>$AG$73</f>
        <v>0</v>
      </c>
      <c r="AL234" s="29">
        <f>$AG$75</f>
        <v>0</v>
      </c>
      <c r="AM234" s="29">
        <f>$AG$77</f>
        <v>0</v>
      </c>
      <c r="AN234" s="29">
        <f>$AG$79</f>
        <v>0</v>
      </c>
      <c r="AO234" s="29">
        <f>$AG$81</f>
        <v>0</v>
      </c>
      <c r="AP234" s="29">
        <f>$AG$83</f>
        <v>0</v>
      </c>
      <c r="AQ234" s="29">
        <f>$AG$85</f>
        <v>0</v>
      </c>
      <c r="AR234" s="29">
        <f>$AG$87</f>
        <v>0</v>
      </c>
      <c r="AS234" s="29">
        <f>$AG$89</f>
        <v>0</v>
      </c>
      <c r="AT234" s="29">
        <f>$AG$91</f>
        <v>0</v>
      </c>
      <c r="AU234" s="29">
        <f>$AG$93</f>
        <v>0</v>
      </c>
      <c r="AV234" s="29">
        <f>$AG$95</f>
        <v>0</v>
      </c>
      <c r="AW234" s="29">
        <f>$AG$97</f>
        <v>0</v>
      </c>
      <c r="AX234" s="29">
        <f>$AG$99</f>
        <v>0</v>
      </c>
      <c r="AY234" s="29">
        <f>$AG$101</f>
        <v>0</v>
      </c>
      <c r="AZ234" s="29">
        <f>$AG$103</f>
        <v>0</v>
      </c>
      <c r="BA234" s="29">
        <f>$AG$105</f>
        <v>0</v>
      </c>
      <c r="BB234" s="29">
        <f>$AG$107</f>
        <v>0</v>
      </c>
      <c r="BC234" s="29">
        <f>$AG$109</f>
        <v>0</v>
      </c>
      <c r="BD234" s="29">
        <f>$AG$111</f>
        <v>0</v>
      </c>
      <c r="BE234" s="29">
        <f>$AG$113</f>
        <v>0</v>
      </c>
      <c r="BF234" s="29">
        <f>$AG$115</f>
        <v>0</v>
      </c>
      <c r="BG234" s="29">
        <f>$AG$117</f>
        <v>0</v>
      </c>
      <c r="BH234" s="29">
        <f>$AG$119</f>
        <v>0</v>
      </c>
      <c r="BI234" s="29">
        <f>$AG$121</f>
        <v>0</v>
      </c>
      <c r="BJ234" s="29">
        <f>$AG$123</f>
        <v>1</v>
      </c>
      <c r="BK234" s="29">
        <f>$AG$125</f>
        <v>0</v>
      </c>
      <c r="BL234" s="29">
        <f>$AG$127</f>
        <v>0</v>
      </c>
      <c r="BM234" s="29">
        <f>$AG$129</f>
        <v>0</v>
      </c>
      <c r="BN234" s="29">
        <f>$AG$131</f>
        <v>0</v>
      </c>
      <c r="BO234" s="29">
        <f>$AG$133</f>
        <v>0</v>
      </c>
      <c r="BP234" s="29">
        <f>$AG$135</f>
        <v>0</v>
      </c>
      <c r="BQ234" s="29">
        <f>$AG$137</f>
        <v>0</v>
      </c>
      <c r="BR234" s="29">
        <f>$AG$139</f>
        <v>0</v>
      </c>
      <c r="BS234" s="29">
        <f>$AG$141</f>
        <v>0</v>
      </c>
      <c r="BT234" s="29">
        <f>$AG$143</f>
        <v>0</v>
      </c>
      <c r="BU234" s="29">
        <f>$AG$145</f>
        <v>0</v>
      </c>
      <c r="BV234" s="29">
        <f>$AG$147</f>
        <v>0</v>
      </c>
      <c r="BW234" s="29">
        <f>$AG$149</f>
        <v>1</v>
      </c>
      <c r="BX234" s="29">
        <f>$AG$151</f>
        <v>0</v>
      </c>
      <c r="BY234" s="29">
        <f>$AG$153</f>
        <v>0</v>
      </c>
      <c r="BZ234" s="29">
        <f>$AG$155</f>
        <v>0</v>
      </c>
      <c r="CA234" s="29">
        <f>$AG$157</f>
        <v>0</v>
      </c>
      <c r="CB234" s="29">
        <f>$AG$159</f>
        <v>0</v>
      </c>
      <c r="CC234" s="29">
        <f>$AG$161</f>
        <v>0</v>
      </c>
      <c r="CD234" s="29">
        <f>$AG$163</f>
        <v>0</v>
      </c>
      <c r="CE234" s="29">
        <f>$AG$165</f>
        <v>0</v>
      </c>
      <c r="CF234" s="29">
        <f>$AG$167</f>
        <v>0</v>
      </c>
      <c r="CG234" s="11">
        <f>$AG$169</f>
        <v>0</v>
      </c>
      <c r="CH234" s="30">
        <f t="shared" si="8"/>
        <v>3</v>
      </c>
      <c r="CI234" s="28"/>
      <c r="CJ234" s="16"/>
      <c r="CK234" s="16"/>
    </row>
    <row r="235" spans="1:89" x14ac:dyDescent="0.25">
      <c r="A235" s="31"/>
      <c r="B235" s="31" t="s">
        <v>21</v>
      </c>
      <c r="C235" s="31">
        <f>$AG$4</f>
        <v>1</v>
      </c>
      <c r="D235" s="31" t="str">
        <f>$AG$6</f>
        <v>-</v>
      </c>
      <c r="E235" s="31">
        <f>$AG$8</f>
        <v>0</v>
      </c>
      <c r="F235" s="31">
        <f>$AG$10</f>
        <v>0</v>
      </c>
      <c r="G235" s="31">
        <f>$AG$12</f>
        <v>0</v>
      </c>
      <c r="H235" s="31">
        <f>$AG$14</f>
        <v>0</v>
      </c>
      <c r="I235" s="31">
        <f>$AG$16</f>
        <v>0</v>
      </c>
      <c r="J235" s="31">
        <f>$AG$18</f>
        <v>0</v>
      </c>
      <c r="K235" s="31">
        <f>$AG$20</f>
        <v>0</v>
      </c>
      <c r="L235" s="31">
        <f>$AG$22</f>
        <v>0</v>
      </c>
      <c r="M235" s="31">
        <f>$AG$24</f>
        <v>0</v>
      </c>
      <c r="N235" s="31">
        <f>$AG$26</f>
        <v>0</v>
      </c>
      <c r="O235" s="31">
        <f>$AG$28</f>
        <v>0</v>
      </c>
      <c r="P235" s="31">
        <f>$AG$30</f>
        <v>0</v>
      </c>
      <c r="Q235" s="31">
        <f>$AG$32</f>
        <v>0</v>
      </c>
      <c r="R235" s="31">
        <f>$AG$34</f>
        <v>0</v>
      </c>
      <c r="S235" s="31">
        <f>$AG$36</f>
        <v>0</v>
      </c>
      <c r="T235" s="32">
        <f>$AG$38</f>
        <v>0</v>
      </c>
      <c r="U235" s="32">
        <f>$AG$40</f>
        <v>0</v>
      </c>
      <c r="V235" s="32">
        <f>$AG$42</f>
        <v>0</v>
      </c>
      <c r="W235" s="32">
        <f>$AG$44</f>
        <v>0</v>
      </c>
      <c r="X235" s="32">
        <f>$AG$46</f>
        <v>0</v>
      </c>
      <c r="Y235" s="32">
        <f>$AG$48</f>
        <v>0</v>
      </c>
      <c r="Z235" s="32">
        <f>$AG$50</f>
        <v>0</v>
      </c>
      <c r="AA235" s="32">
        <f>$AG$52</f>
        <v>0</v>
      </c>
      <c r="AB235" s="32">
        <f>$AG$54</f>
        <v>0</v>
      </c>
      <c r="AC235" s="32">
        <f>$AG$56</f>
        <v>0</v>
      </c>
      <c r="AD235" s="32">
        <f>$AG$58</f>
        <v>0</v>
      </c>
      <c r="AE235" s="32">
        <f>$AG$60</f>
        <v>0</v>
      </c>
      <c r="AF235" s="32">
        <f>$AG$62</f>
        <v>0</v>
      </c>
      <c r="AG235" s="32">
        <f>$AG$64</f>
        <v>0</v>
      </c>
      <c r="AH235" s="32">
        <f>$AG$66</f>
        <v>0</v>
      </c>
      <c r="AI235" s="32">
        <f>$AG$68</f>
        <v>0</v>
      </c>
      <c r="AJ235" s="32">
        <f>$AG$70</f>
        <v>0</v>
      </c>
      <c r="AK235" s="32">
        <f>$AG$72</f>
        <v>0</v>
      </c>
      <c r="AL235" s="32">
        <f>$AG$74</f>
        <v>0</v>
      </c>
      <c r="AM235" s="32">
        <f>$AG$76</f>
        <v>0</v>
      </c>
      <c r="AN235" s="32">
        <f>$AG$78</f>
        <v>0</v>
      </c>
      <c r="AO235" s="32">
        <f>$AG$80</f>
        <v>0</v>
      </c>
      <c r="AP235" s="32">
        <f>$AG$82</f>
        <v>0</v>
      </c>
      <c r="AQ235" s="32">
        <f>$AG$84</f>
        <v>0</v>
      </c>
      <c r="AR235" s="32">
        <f>$AG$86</f>
        <v>0</v>
      </c>
      <c r="AS235" s="32">
        <f>$AG$88</f>
        <v>0</v>
      </c>
      <c r="AT235" s="32">
        <f>$AG$90</f>
        <v>0</v>
      </c>
      <c r="AU235" s="32">
        <f>$AG$92</f>
        <v>0</v>
      </c>
      <c r="AV235" s="32">
        <f>$AG$94</f>
        <v>0</v>
      </c>
      <c r="AW235" s="32">
        <f>$AG$96</f>
        <v>0</v>
      </c>
      <c r="AX235" s="32">
        <f>$AG$98</f>
        <v>0</v>
      </c>
      <c r="AY235" s="32">
        <f>$AG$100</f>
        <v>0</v>
      </c>
      <c r="AZ235" s="32">
        <f>$AG$102</f>
        <v>0</v>
      </c>
      <c r="BA235" s="32">
        <f>$AG$104</f>
        <v>0</v>
      </c>
      <c r="BB235" s="32">
        <f>$AG$106</f>
        <v>0</v>
      </c>
      <c r="BC235" s="32">
        <f>$AG$108</f>
        <v>0</v>
      </c>
      <c r="BD235" s="32">
        <f>$AG$110</f>
        <v>0</v>
      </c>
      <c r="BE235" s="32">
        <f>$AG$112</f>
        <v>1</v>
      </c>
      <c r="BF235" s="32">
        <f>$AG$114</f>
        <v>0</v>
      </c>
      <c r="BG235" s="32">
        <f>$AG$116</f>
        <v>0</v>
      </c>
      <c r="BH235" s="32">
        <f>$AG$118</f>
        <v>0</v>
      </c>
      <c r="BI235" s="32">
        <f>$AG$120</f>
        <v>0</v>
      </c>
      <c r="BJ235" s="32">
        <f>$AG$122</f>
        <v>2</v>
      </c>
      <c r="BK235" s="32">
        <f>$AG$124</f>
        <v>0</v>
      </c>
      <c r="BL235" s="32">
        <f>$AG$126</f>
        <v>0</v>
      </c>
      <c r="BM235" s="32">
        <f>$AG$128</f>
        <v>0</v>
      </c>
      <c r="BN235" s="32">
        <f>$AG$130</f>
        <v>0</v>
      </c>
      <c r="BO235" s="32">
        <f>$AG$132</f>
        <v>0</v>
      </c>
      <c r="BP235" s="32">
        <f>$AG$134</f>
        <v>0</v>
      </c>
      <c r="BQ235" s="32">
        <f>$AG$136</f>
        <v>0</v>
      </c>
      <c r="BR235" s="32">
        <f>$AG$138</f>
        <v>0</v>
      </c>
      <c r="BS235" s="32">
        <f>$AG$140</f>
        <v>0</v>
      </c>
      <c r="BT235" s="32">
        <f>$AG$142</f>
        <v>2</v>
      </c>
      <c r="BU235" s="32">
        <f>$AG$144</f>
        <v>1</v>
      </c>
      <c r="BV235" s="32">
        <f>$AG$146</f>
        <v>0</v>
      </c>
      <c r="BW235" s="32">
        <f>$AG$148</f>
        <v>0</v>
      </c>
      <c r="BX235" s="32">
        <f>$AG$150</f>
        <v>0</v>
      </c>
      <c r="BY235" s="32">
        <f>$AG$152</f>
        <v>0</v>
      </c>
      <c r="BZ235" s="32">
        <f>$AG$154</f>
        <v>0</v>
      </c>
      <c r="CA235" s="32">
        <f>$AG$156</f>
        <v>0</v>
      </c>
      <c r="CB235" s="32">
        <f>$AG$158</f>
        <v>0</v>
      </c>
      <c r="CC235" s="32">
        <f>$AG$160</f>
        <v>0</v>
      </c>
      <c r="CD235" s="32">
        <f>$AG$162</f>
        <v>0</v>
      </c>
      <c r="CE235" s="32">
        <f>$AG$164</f>
        <v>0</v>
      </c>
      <c r="CF235" s="32">
        <f>$AG$166</f>
        <v>0</v>
      </c>
      <c r="CG235" s="33">
        <f>$AG$168</f>
        <v>0</v>
      </c>
      <c r="CH235" s="34">
        <f t="shared" si="8"/>
        <v>7</v>
      </c>
      <c r="CI235" s="28"/>
      <c r="CJ235" s="16"/>
      <c r="CK235" s="16"/>
    </row>
    <row r="236" spans="1:89" x14ac:dyDescent="0.25">
      <c r="A236" s="9" t="s">
        <v>38</v>
      </c>
      <c r="B236" s="9" t="s">
        <v>20</v>
      </c>
      <c r="C236" s="19">
        <f>$AH$5</f>
        <v>0</v>
      </c>
      <c r="D236" s="19" t="str">
        <f>$AH$7</f>
        <v>-</v>
      </c>
      <c r="E236" s="19">
        <f>$AH$9</f>
        <v>0</v>
      </c>
      <c r="F236" s="19">
        <f>$AH$11</f>
        <v>0</v>
      </c>
      <c r="G236" s="19">
        <f>$AH$13</f>
        <v>0</v>
      </c>
      <c r="H236" s="19">
        <f>$AH$15</f>
        <v>0</v>
      </c>
      <c r="I236" s="19">
        <f>$AH$17</f>
        <v>0</v>
      </c>
      <c r="J236" s="19">
        <f>$AH$19</f>
        <v>0</v>
      </c>
      <c r="K236" s="19">
        <f>$AH$21</f>
        <v>0</v>
      </c>
      <c r="L236" s="19">
        <f>$AH$23</f>
        <v>0</v>
      </c>
      <c r="M236" s="19">
        <f>$AH$25</f>
        <v>0</v>
      </c>
      <c r="N236" s="19">
        <f>$AH$27</f>
        <v>0</v>
      </c>
      <c r="O236" s="19">
        <f>$AH$29</f>
        <v>0</v>
      </c>
      <c r="P236" s="19">
        <f>$AH$31</f>
        <v>0</v>
      </c>
      <c r="Q236" s="19">
        <f>$AH$33</f>
        <v>0</v>
      </c>
      <c r="R236" s="19">
        <f>$AH$35</f>
        <v>0</v>
      </c>
      <c r="S236" s="19">
        <f>$AH$37</f>
        <v>0</v>
      </c>
      <c r="T236" s="19">
        <f>$AH$39</f>
        <v>0</v>
      </c>
      <c r="U236" s="29">
        <f>$AH$41</f>
        <v>0</v>
      </c>
      <c r="V236" s="29">
        <f>$AH$43</f>
        <v>0</v>
      </c>
      <c r="W236" s="29">
        <f>$AH$45</f>
        <v>0</v>
      </c>
      <c r="X236" s="29">
        <f>$AH$47</f>
        <v>0</v>
      </c>
      <c r="Y236" s="29">
        <f>$AH$49</f>
        <v>0</v>
      </c>
      <c r="Z236" s="29">
        <f>$AH$51</f>
        <v>0</v>
      </c>
      <c r="AA236" s="29">
        <f>$AH$53</f>
        <v>0</v>
      </c>
      <c r="AB236" s="29">
        <f>$AH$55</f>
        <v>0</v>
      </c>
      <c r="AC236" s="29">
        <f>$AH$57</f>
        <v>0</v>
      </c>
      <c r="AD236" s="29">
        <f>$AH$59</f>
        <v>0</v>
      </c>
      <c r="AE236" s="29">
        <f>$AH$61</f>
        <v>0</v>
      </c>
      <c r="AF236" s="29">
        <f>$AH$63</f>
        <v>0</v>
      </c>
      <c r="AG236" s="29">
        <f>$AH$65</f>
        <v>0</v>
      </c>
      <c r="AH236" s="29">
        <f>$AH$67</f>
        <v>0</v>
      </c>
      <c r="AI236" s="29">
        <f>$AH$69</f>
        <v>0</v>
      </c>
      <c r="AJ236" s="29">
        <f>$AH$71</f>
        <v>0</v>
      </c>
      <c r="AK236" s="29">
        <f>$AH$73</f>
        <v>0</v>
      </c>
      <c r="AL236" s="29">
        <f>$AH$75</f>
        <v>0</v>
      </c>
      <c r="AM236" s="29">
        <f>$AH$77</f>
        <v>0</v>
      </c>
      <c r="AN236" s="29">
        <f>$AH$79</f>
        <v>0</v>
      </c>
      <c r="AO236" s="29">
        <f>$AH$81</f>
        <v>0</v>
      </c>
      <c r="AP236" s="29">
        <f>$AH$83</f>
        <v>0</v>
      </c>
      <c r="AQ236" s="29">
        <f>$AH$85</f>
        <v>0</v>
      </c>
      <c r="AR236" s="29">
        <f>$AH$87</f>
        <v>0</v>
      </c>
      <c r="AS236" s="29">
        <f>$AH$89</f>
        <v>0</v>
      </c>
      <c r="AT236" s="29">
        <f>$AH$91</f>
        <v>0</v>
      </c>
      <c r="AU236" s="29">
        <f>$AH$93</f>
        <v>0</v>
      </c>
      <c r="AV236" s="29">
        <f>$AH$95</f>
        <v>0</v>
      </c>
      <c r="AW236" s="29">
        <f>$AH$97</f>
        <v>0</v>
      </c>
      <c r="AX236" s="29">
        <f>$AH$99</f>
        <v>0</v>
      </c>
      <c r="AY236" s="29">
        <f>$AH$101</f>
        <v>0</v>
      </c>
      <c r="AZ236" s="29">
        <f>$AH$103</f>
        <v>0</v>
      </c>
      <c r="BA236" s="29">
        <f>$AH$105</f>
        <v>0</v>
      </c>
      <c r="BB236" s="29">
        <f>$AH$107</f>
        <v>0</v>
      </c>
      <c r="BC236" s="29">
        <f>$AH$109</f>
        <v>0</v>
      </c>
      <c r="BD236" s="29">
        <f>$AH$111</f>
        <v>0</v>
      </c>
      <c r="BE236" s="29">
        <f>$AH$113</f>
        <v>0</v>
      </c>
      <c r="BF236" s="29">
        <f>$AH$115</f>
        <v>0</v>
      </c>
      <c r="BG236" s="29">
        <f>$AH$117</f>
        <v>0</v>
      </c>
      <c r="BH236" s="29">
        <f>$AH$119</f>
        <v>0</v>
      </c>
      <c r="BI236" s="29">
        <f>$AH$121</f>
        <v>0</v>
      </c>
      <c r="BJ236" s="29">
        <f>$AH$123</f>
        <v>0</v>
      </c>
      <c r="BK236" s="29">
        <f>$AH$125</f>
        <v>0</v>
      </c>
      <c r="BL236" s="29">
        <f>$AH$127</f>
        <v>0</v>
      </c>
      <c r="BM236" s="29">
        <f>$AH$129</f>
        <v>0</v>
      </c>
      <c r="BN236" s="29">
        <f>$AH$131</f>
        <v>0</v>
      </c>
      <c r="BO236" s="29">
        <f>$AH$133</f>
        <v>0</v>
      </c>
      <c r="BP236" s="29">
        <f>$AH$135</f>
        <v>0</v>
      </c>
      <c r="BQ236" s="29">
        <f>$AH$137</f>
        <v>0</v>
      </c>
      <c r="BR236" s="29">
        <f>$AH$139</f>
        <v>0</v>
      </c>
      <c r="BS236" s="29">
        <f>$AH$141</f>
        <v>0</v>
      </c>
      <c r="BT236" s="29">
        <f>$AH$143</f>
        <v>0</v>
      </c>
      <c r="BU236" s="29">
        <f>$AH$145</f>
        <v>0</v>
      </c>
      <c r="BV236" s="29">
        <f>$AH$147</f>
        <v>0</v>
      </c>
      <c r="BW236" s="29">
        <f>$AH$149</f>
        <v>0</v>
      </c>
      <c r="BX236" s="29">
        <f>$AH$151</f>
        <v>0</v>
      </c>
      <c r="BY236" s="29">
        <f>$AH$153</f>
        <v>0</v>
      </c>
      <c r="BZ236" s="29">
        <f>$AH$155</f>
        <v>0</v>
      </c>
      <c r="CA236" s="29">
        <f>$AH$157</f>
        <v>0</v>
      </c>
      <c r="CB236" s="29">
        <f>$AH$159</f>
        <v>0</v>
      </c>
      <c r="CC236" s="29">
        <f>$AH$161</f>
        <v>0</v>
      </c>
      <c r="CD236" s="29">
        <f>$AH$163</f>
        <v>0</v>
      </c>
      <c r="CE236" s="29">
        <f>$AH$165</f>
        <v>0</v>
      </c>
      <c r="CF236" s="29">
        <f>$AH$167</f>
        <v>0</v>
      </c>
      <c r="CG236" s="11">
        <f>$AH$169</f>
        <v>0</v>
      </c>
      <c r="CH236" s="30">
        <f t="shared" si="8"/>
        <v>0</v>
      </c>
      <c r="CI236" s="28"/>
      <c r="CJ236" s="16"/>
      <c r="CK236" s="16"/>
    </row>
    <row r="237" spans="1:89" x14ac:dyDescent="0.25">
      <c r="A237" s="31"/>
      <c r="B237" s="31" t="s">
        <v>21</v>
      </c>
      <c r="C237" s="31">
        <f>$AH$4</f>
        <v>0</v>
      </c>
      <c r="D237" s="31" t="str">
        <f>$AH$6</f>
        <v>-</v>
      </c>
      <c r="E237" s="31">
        <f>$AH$8</f>
        <v>0</v>
      </c>
      <c r="F237" s="31">
        <f>$AH$10</f>
        <v>0</v>
      </c>
      <c r="G237" s="31">
        <f>$AH$12</f>
        <v>0</v>
      </c>
      <c r="H237" s="31">
        <f>$AH$14</f>
        <v>0</v>
      </c>
      <c r="I237" s="31">
        <f>$AH$16</f>
        <v>0</v>
      </c>
      <c r="J237" s="31">
        <f>$AH$18</f>
        <v>0</v>
      </c>
      <c r="K237" s="31">
        <f>$AH$20</f>
        <v>0</v>
      </c>
      <c r="L237" s="31">
        <f>$AH$22</f>
        <v>0</v>
      </c>
      <c r="M237" s="31">
        <f>$AH$24</f>
        <v>0</v>
      </c>
      <c r="N237" s="31">
        <f>$AH$26</f>
        <v>0</v>
      </c>
      <c r="O237" s="31">
        <f>$AH$28</f>
        <v>0</v>
      </c>
      <c r="P237" s="31">
        <f>$AH$30</f>
        <v>0</v>
      </c>
      <c r="Q237" s="31">
        <f>$AH$32</f>
        <v>0</v>
      </c>
      <c r="R237" s="31">
        <f>$AH$34</f>
        <v>0</v>
      </c>
      <c r="S237" s="31">
        <f>$AH$36</f>
        <v>0</v>
      </c>
      <c r="T237" s="32">
        <f>$AH$38</f>
        <v>0</v>
      </c>
      <c r="U237" s="32">
        <f>$AH$40</f>
        <v>0</v>
      </c>
      <c r="V237" s="32">
        <f>$AH$42</f>
        <v>0</v>
      </c>
      <c r="W237" s="32">
        <f>$AH$44</f>
        <v>0</v>
      </c>
      <c r="X237" s="32">
        <f>$AH$46</f>
        <v>0</v>
      </c>
      <c r="Y237" s="32">
        <f>$AH$48</f>
        <v>0</v>
      </c>
      <c r="Z237" s="32">
        <f>$AH$50</f>
        <v>0</v>
      </c>
      <c r="AA237" s="32">
        <f>$AH$52</f>
        <v>0</v>
      </c>
      <c r="AB237" s="32">
        <f>$AH$54</f>
        <v>0</v>
      </c>
      <c r="AC237" s="32">
        <f>$AH$56</f>
        <v>0</v>
      </c>
      <c r="AD237" s="32">
        <f>$AH$58</f>
        <v>0</v>
      </c>
      <c r="AE237" s="32">
        <f>$AH$60</f>
        <v>0</v>
      </c>
      <c r="AF237" s="32">
        <f>$AH$62</f>
        <v>0</v>
      </c>
      <c r="AG237" s="32">
        <f>$AH$64</f>
        <v>0</v>
      </c>
      <c r="AH237" s="32">
        <f>$AH$66</f>
        <v>0</v>
      </c>
      <c r="AI237" s="32">
        <f>$AH$68</f>
        <v>0</v>
      </c>
      <c r="AJ237" s="32">
        <f>$AH$70</f>
        <v>0</v>
      </c>
      <c r="AK237" s="32">
        <f>$AH$72</f>
        <v>0</v>
      </c>
      <c r="AL237" s="32">
        <f>$AH$74</f>
        <v>0</v>
      </c>
      <c r="AM237" s="32">
        <f>$AH$76</f>
        <v>0</v>
      </c>
      <c r="AN237" s="32">
        <f>$AH$78</f>
        <v>0</v>
      </c>
      <c r="AO237" s="32">
        <f>$AH$80</f>
        <v>0</v>
      </c>
      <c r="AP237" s="32">
        <f>$AH$82</f>
        <v>0</v>
      </c>
      <c r="AQ237" s="32">
        <f>$AH$84</f>
        <v>0</v>
      </c>
      <c r="AR237" s="32">
        <f>$AH$86</f>
        <v>0</v>
      </c>
      <c r="AS237" s="32">
        <f>$AH$88</f>
        <v>0</v>
      </c>
      <c r="AT237" s="32">
        <f>$AH$90</f>
        <v>0</v>
      </c>
      <c r="AU237" s="32">
        <f>$AH$92</f>
        <v>0</v>
      </c>
      <c r="AV237" s="32">
        <f>$AH$94</f>
        <v>0</v>
      </c>
      <c r="AW237" s="32">
        <f>$AH$96</f>
        <v>0</v>
      </c>
      <c r="AX237" s="32">
        <f>$AH$98</f>
        <v>0</v>
      </c>
      <c r="AY237" s="32">
        <f>$AH$100</f>
        <v>0</v>
      </c>
      <c r="AZ237" s="32">
        <f>$AH$102</f>
        <v>0</v>
      </c>
      <c r="BA237" s="32">
        <f>$AH$104</f>
        <v>0</v>
      </c>
      <c r="BB237" s="32">
        <f>$AH$106</f>
        <v>0</v>
      </c>
      <c r="BC237" s="32">
        <f>$AH$108</f>
        <v>0</v>
      </c>
      <c r="BD237" s="32">
        <f>$AH$110</f>
        <v>0</v>
      </c>
      <c r="BE237" s="32">
        <f>$AH$112</f>
        <v>0</v>
      </c>
      <c r="BF237" s="32">
        <f>$AH$114</f>
        <v>0</v>
      </c>
      <c r="BG237" s="32">
        <f>$AH$116</f>
        <v>0</v>
      </c>
      <c r="BH237" s="32">
        <f>$AH$118</f>
        <v>0</v>
      </c>
      <c r="BI237" s="32">
        <f>$AH$120</f>
        <v>0</v>
      </c>
      <c r="BJ237" s="32">
        <f>$AH$122</f>
        <v>0</v>
      </c>
      <c r="BK237" s="32">
        <f>$AH$124</f>
        <v>0</v>
      </c>
      <c r="BL237" s="32">
        <f>$AH$126</f>
        <v>0</v>
      </c>
      <c r="BM237" s="32">
        <f>$AH$128</f>
        <v>0</v>
      </c>
      <c r="BN237" s="32">
        <f>$AH$130</f>
        <v>0</v>
      </c>
      <c r="BO237" s="32">
        <f>$AH$132</f>
        <v>0</v>
      </c>
      <c r="BP237" s="32">
        <f>$AH$134</f>
        <v>0</v>
      </c>
      <c r="BQ237" s="32">
        <f>$AH$136</f>
        <v>0</v>
      </c>
      <c r="BR237" s="32">
        <f>$AH$138</f>
        <v>0</v>
      </c>
      <c r="BS237" s="32">
        <f>$AH$140</f>
        <v>0</v>
      </c>
      <c r="BT237" s="32">
        <f>$AH$142</f>
        <v>0</v>
      </c>
      <c r="BU237" s="32">
        <f>$AH$144</f>
        <v>0</v>
      </c>
      <c r="BV237" s="32">
        <f>$AH$146</f>
        <v>0</v>
      </c>
      <c r="BW237" s="32">
        <f>$AH$148</f>
        <v>0</v>
      </c>
      <c r="BX237" s="32">
        <f>$AH$150</f>
        <v>0</v>
      </c>
      <c r="BY237" s="32">
        <f>$AH$152</f>
        <v>0</v>
      </c>
      <c r="BZ237" s="32">
        <f>$AH$154</f>
        <v>0</v>
      </c>
      <c r="CA237" s="32">
        <f>$AH$156</f>
        <v>0</v>
      </c>
      <c r="CB237" s="32">
        <f>$AH$158</f>
        <v>0</v>
      </c>
      <c r="CC237" s="32">
        <f>$AH$160</f>
        <v>0</v>
      </c>
      <c r="CD237" s="32">
        <f>$AH$162</f>
        <v>4</v>
      </c>
      <c r="CE237" s="32">
        <f>$AH$164</f>
        <v>0</v>
      </c>
      <c r="CF237" s="32">
        <f>$AH$166</f>
        <v>0</v>
      </c>
      <c r="CG237" s="33">
        <f>$AH$168</f>
        <v>0</v>
      </c>
      <c r="CH237" s="34">
        <f t="shared" si="8"/>
        <v>4</v>
      </c>
      <c r="CI237" s="28"/>
      <c r="CJ237" s="16"/>
      <c r="CK237" s="16"/>
    </row>
    <row r="238" spans="1:89" x14ac:dyDescent="0.25">
      <c r="A238" s="9" t="s">
        <v>39</v>
      </c>
      <c r="B238" s="9" t="s">
        <v>20</v>
      </c>
      <c r="C238" s="19">
        <f>$AI$5</f>
        <v>0</v>
      </c>
      <c r="D238" s="19" t="str">
        <f>$AI$7</f>
        <v>-</v>
      </c>
      <c r="E238" s="19">
        <f>$AI$9</f>
        <v>0</v>
      </c>
      <c r="F238" s="19">
        <f>$AI$11</f>
        <v>0</v>
      </c>
      <c r="G238" s="19">
        <f>$AI$13</f>
        <v>0</v>
      </c>
      <c r="H238" s="19">
        <f>$AI$15</f>
        <v>0</v>
      </c>
      <c r="I238" s="19">
        <f>$AI$17</f>
        <v>0</v>
      </c>
      <c r="J238" s="19">
        <f>$AI$19</f>
        <v>0</v>
      </c>
      <c r="K238" s="19">
        <f>$AI$21</f>
        <v>0</v>
      </c>
      <c r="L238" s="19">
        <f>$AI$23</f>
        <v>0</v>
      </c>
      <c r="M238" s="19">
        <f>$AI$25</f>
        <v>0</v>
      </c>
      <c r="N238" s="19">
        <f>$AI$27</f>
        <v>0</v>
      </c>
      <c r="O238" s="19">
        <f>$AI$29</f>
        <v>0</v>
      </c>
      <c r="P238" s="19">
        <f>$AI$31</f>
        <v>0</v>
      </c>
      <c r="Q238" s="19">
        <f>$AI$33</f>
        <v>0</v>
      </c>
      <c r="R238" s="19">
        <f>$AI$35</f>
        <v>0</v>
      </c>
      <c r="S238" s="19">
        <f>$AI$37</f>
        <v>0</v>
      </c>
      <c r="T238" s="19">
        <f>$AI$39</f>
        <v>0</v>
      </c>
      <c r="U238" s="29">
        <f>$AI$41</f>
        <v>0</v>
      </c>
      <c r="V238" s="29">
        <f>$AI$43</f>
        <v>0</v>
      </c>
      <c r="W238" s="29">
        <f>$AI$45</f>
        <v>0</v>
      </c>
      <c r="X238" s="29">
        <f>$AI$47</f>
        <v>0</v>
      </c>
      <c r="Y238" s="29">
        <f>$AI$49</f>
        <v>0</v>
      </c>
      <c r="Z238" s="29">
        <f>$AI$51</f>
        <v>0</v>
      </c>
      <c r="AA238" s="29">
        <f>$AI$53</f>
        <v>0</v>
      </c>
      <c r="AB238" s="29">
        <f>$AI$55</f>
        <v>0</v>
      </c>
      <c r="AC238" s="29">
        <f>$AI$57</f>
        <v>0</v>
      </c>
      <c r="AD238" s="29">
        <f>$AI$59</f>
        <v>0</v>
      </c>
      <c r="AE238" s="29">
        <f>$AI$61</f>
        <v>0</v>
      </c>
      <c r="AF238" s="29">
        <f>$AI$63</f>
        <v>0</v>
      </c>
      <c r="AG238" s="29">
        <f>$AI$65</f>
        <v>0</v>
      </c>
      <c r="AH238" s="29">
        <f>$AI$67</f>
        <v>0</v>
      </c>
      <c r="AI238" s="29">
        <f>$AI$69</f>
        <v>0</v>
      </c>
      <c r="AJ238" s="29">
        <f>$AI$71</f>
        <v>0</v>
      </c>
      <c r="AK238" s="29">
        <f>$AI$73</f>
        <v>0</v>
      </c>
      <c r="AL238" s="29">
        <f>$AI$75</f>
        <v>0</v>
      </c>
      <c r="AM238" s="29">
        <f>$AI$77</f>
        <v>0</v>
      </c>
      <c r="AN238" s="29">
        <f>$AI$79</f>
        <v>0</v>
      </c>
      <c r="AO238" s="29">
        <f>$AI$81</f>
        <v>0</v>
      </c>
      <c r="AP238" s="29">
        <f>$AI$83</f>
        <v>0</v>
      </c>
      <c r="AQ238" s="29">
        <f>$AI$85</f>
        <v>0</v>
      </c>
      <c r="AR238" s="29">
        <f>$AI$87</f>
        <v>0</v>
      </c>
      <c r="AS238" s="29">
        <f>$AI$89</f>
        <v>0</v>
      </c>
      <c r="AT238" s="29">
        <f>$AI$91</f>
        <v>0</v>
      </c>
      <c r="AU238" s="29">
        <f>$AI$93</f>
        <v>0</v>
      </c>
      <c r="AV238" s="29">
        <f>$AI$95</f>
        <v>0</v>
      </c>
      <c r="AW238" s="29">
        <f>$AI$97</f>
        <v>0</v>
      </c>
      <c r="AX238" s="29">
        <f>$AI$99</f>
        <v>0</v>
      </c>
      <c r="AY238" s="29">
        <f>$AI$101</f>
        <v>0</v>
      </c>
      <c r="AZ238" s="29">
        <f>$AI$103</f>
        <v>0</v>
      </c>
      <c r="BA238" s="29">
        <f>$AI$105</f>
        <v>0</v>
      </c>
      <c r="BB238" s="29">
        <f>$AI$107</f>
        <v>0</v>
      </c>
      <c r="BC238" s="29">
        <f>$AI$109</f>
        <v>0</v>
      </c>
      <c r="BD238" s="29">
        <f>$AI$111</f>
        <v>0</v>
      </c>
      <c r="BE238" s="29">
        <f>$AI$113</f>
        <v>0</v>
      </c>
      <c r="BF238" s="29">
        <f>$AI$115</f>
        <v>0</v>
      </c>
      <c r="BG238" s="29">
        <f>$AI$117</f>
        <v>0</v>
      </c>
      <c r="BH238" s="29">
        <f>$AI$119</f>
        <v>0</v>
      </c>
      <c r="BI238" s="29">
        <f>$AI$121</f>
        <v>0</v>
      </c>
      <c r="BJ238" s="29">
        <f>$AI$123</f>
        <v>0</v>
      </c>
      <c r="BK238" s="29">
        <f>$AI$125</f>
        <v>0</v>
      </c>
      <c r="BL238" s="29">
        <f>$AI$127</f>
        <v>0</v>
      </c>
      <c r="BM238" s="29">
        <f>$AI$129</f>
        <v>0</v>
      </c>
      <c r="BN238" s="29">
        <f>$AI$131</f>
        <v>0</v>
      </c>
      <c r="BO238" s="29">
        <f>$AI$133</f>
        <v>0</v>
      </c>
      <c r="BP238" s="29">
        <f>$AI$135</f>
        <v>0</v>
      </c>
      <c r="BQ238" s="29">
        <f>$AI$137</f>
        <v>0</v>
      </c>
      <c r="BR238" s="29">
        <f>$AI$139</f>
        <v>0</v>
      </c>
      <c r="BS238" s="29">
        <f>$AI$141</f>
        <v>0</v>
      </c>
      <c r="BT238" s="29">
        <f>$AI$143</f>
        <v>0</v>
      </c>
      <c r="BU238" s="29">
        <f>$AI$145</f>
        <v>0</v>
      </c>
      <c r="BV238" s="29">
        <f>$AI$147</f>
        <v>0</v>
      </c>
      <c r="BW238" s="29">
        <f>$AI$149</f>
        <v>0</v>
      </c>
      <c r="BX238" s="29">
        <f>$AI$151</f>
        <v>0</v>
      </c>
      <c r="BY238" s="29">
        <f>$AI$153</f>
        <v>0</v>
      </c>
      <c r="BZ238" s="29">
        <f>$AI$155</f>
        <v>0</v>
      </c>
      <c r="CA238" s="29">
        <f>$AI$157</f>
        <v>0</v>
      </c>
      <c r="CB238" s="29">
        <f>$AI$159</f>
        <v>0</v>
      </c>
      <c r="CC238" s="29">
        <f>$AI$161</f>
        <v>0</v>
      </c>
      <c r="CD238" s="29">
        <f>$AI$163</f>
        <v>0</v>
      </c>
      <c r="CE238" s="29">
        <f>$AI$165</f>
        <v>0</v>
      </c>
      <c r="CF238" s="29">
        <f>$AI$167</f>
        <v>0</v>
      </c>
      <c r="CG238" s="11">
        <f>$AI$169</f>
        <v>0</v>
      </c>
      <c r="CH238" s="30">
        <f t="shared" ref="CH238:CH263" si="9">SUM(C238:CG238)</f>
        <v>0</v>
      </c>
      <c r="CI238" s="28"/>
      <c r="CJ238" s="16"/>
      <c r="CK238" s="16"/>
    </row>
    <row r="239" spans="1:89" x14ac:dyDescent="0.25">
      <c r="A239" s="31"/>
      <c r="B239" s="31" t="s">
        <v>21</v>
      </c>
      <c r="C239" s="31">
        <f>$AI$4</f>
        <v>0</v>
      </c>
      <c r="D239" s="31" t="str">
        <f>$AI$6</f>
        <v>-</v>
      </c>
      <c r="E239" s="31">
        <f>$AI$8</f>
        <v>0</v>
      </c>
      <c r="F239" s="31">
        <f>$AI$10</f>
        <v>0</v>
      </c>
      <c r="G239" s="31">
        <f>$AI$12</f>
        <v>0</v>
      </c>
      <c r="H239" s="31">
        <f>$AI$14</f>
        <v>0</v>
      </c>
      <c r="I239" s="31">
        <f>$AI$16</f>
        <v>0</v>
      </c>
      <c r="J239" s="31">
        <f>$AI$18</f>
        <v>0</v>
      </c>
      <c r="K239" s="31">
        <f>$AI$20</f>
        <v>0</v>
      </c>
      <c r="L239" s="31">
        <f>$AI$22</f>
        <v>0</v>
      </c>
      <c r="M239" s="31">
        <f>$AI$24</f>
        <v>0</v>
      </c>
      <c r="N239" s="31">
        <f>$AI$26</f>
        <v>0</v>
      </c>
      <c r="O239" s="31">
        <f>$AI$28</f>
        <v>0</v>
      </c>
      <c r="P239" s="31">
        <f>$AI$30</f>
        <v>0</v>
      </c>
      <c r="Q239" s="31">
        <f>$AI$32</f>
        <v>0</v>
      </c>
      <c r="R239" s="31">
        <f>$AI$34</f>
        <v>0</v>
      </c>
      <c r="S239" s="31">
        <f>$AI$36</f>
        <v>0</v>
      </c>
      <c r="T239" s="32">
        <f>$AI$38</f>
        <v>0</v>
      </c>
      <c r="U239" s="32">
        <f>$AI$40</f>
        <v>0</v>
      </c>
      <c r="V239" s="32">
        <f>$AI$42</f>
        <v>0</v>
      </c>
      <c r="W239" s="32">
        <f>$AI$44</f>
        <v>0</v>
      </c>
      <c r="X239" s="32">
        <f>$AI$46</f>
        <v>0</v>
      </c>
      <c r="Y239" s="32">
        <f>$AI$48</f>
        <v>0</v>
      </c>
      <c r="Z239" s="32">
        <f>$AI$50</f>
        <v>0</v>
      </c>
      <c r="AA239" s="32">
        <f>$AI$52</f>
        <v>0</v>
      </c>
      <c r="AB239" s="32">
        <f>$AI$54</f>
        <v>0</v>
      </c>
      <c r="AC239" s="32">
        <f>$AI$56</f>
        <v>0</v>
      </c>
      <c r="AD239" s="32">
        <f>$AI$58</f>
        <v>0</v>
      </c>
      <c r="AE239" s="32">
        <f>$AI$60</f>
        <v>0</v>
      </c>
      <c r="AF239" s="32">
        <f>$AI$62</f>
        <v>0</v>
      </c>
      <c r="AG239" s="32">
        <f>$AI$64</f>
        <v>0</v>
      </c>
      <c r="AH239" s="32">
        <f>$AI$66</f>
        <v>0</v>
      </c>
      <c r="AI239" s="32">
        <f>$AI$68</f>
        <v>0</v>
      </c>
      <c r="AJ239" s="32">
        <f>$AI$70</f>
        <v>0</v>
      </c>
      <c r="AK239" s="32">
        <f>$AI$72</f>
        <v>0</v>
      </c>
      <c r="AL239" s="32">
        <f>$AI$74</f>
        <v>0</v>
      </c>
      <c r="AM239" s="32">
        <f>$AI$76</f>
        <v>0</v>
      </c>
      <c r="AN239" s="32">
        <f>$AI$78</f>
        <v>0</v>
      </c>
      <c r="AO239" s="32">
        <f>$AI$80</f>
        <v>0</v>
      </c>
      <c r="AP239" s="32">
        <f>$AI$82</f>
        <v>0</v>
      </c>
      <c r="AQ239" s="32">
        <f>$AI$84</f>
        <v>0</v>
      </c>
      <c r="AR239" s="32">
        <f>$AI$86</f>
        <v>0</v>
      </c>
      <c r="AS239" s="32">
        <f>$AI$88</f>
        <v>0</v>
      </c>
      <c r="AT239" s="32">
        <f>$AI$90</f>
        <v>0</v>
      </c>
      <c r="AU239" s="32">
        <f>$AI$92</f>
        <v>0</v>
      </c>
      <c r="AV239" s="32">
        <f>$AI$94</f>
        <v>0</v>
      </c>
      <c r="AW239" s="32">
        <f>$AI$96</f>
        <v>0</v>
      </c>
      <c r="AX239" s="32">
        <f>$AI$98</f>
        <v>0</v>
      </c>
      <c r="AY239" s="32">
        <f>$AI$100</f>
        <v>0</v>
      </c>
      <c r="AZ239" s="32">
        <f>$AI$102</f>
        <v>0</v>
      </c>
      <c r="BA239" s="32">
        <f>$AI$104</f>
        <v>0</v>
      </c>
      <c r="BB239" s="32">
        <f>$AI$106</f>
        <v>0</v>
      </c>
      <c r="BC239" s="32">
        <f>$AI$108</f>
        <v>0</v>
      </c>
      <c r="BD239" s="32">
        <f>$AI$110</f>
        <v>0</v>
      </c>
      <c r="BE239" s="32">
        <f>$AI$112</f>
        <v>0</v>
      </c>
      <c r="BF239" s="32">
        <f>$AI$114</f>
        <v>0</v>
      </c>
      <c r="BG239" s="32">
        <f>$AI$116</f>
        <v>0</v>
      </c>
      <c r="BH239" s="32">
        <f>$AI$118</f>
        <v>0</v>
      </c>
      <c r="BI239" s="32">
        <f>$AI$120</f>
        <v>0</v>
      </c>
      <c r="BJ239" s="32">
        <f>$AI$122</f>
        <v>0</v>
      </c>
      <c r="BK239" s="32">
        <f>$AI$124</f>
        <v>0</v>
      </c>
      <c r="BL239" s="32">
        <f>$AI$126</f>
        <v>0</v>
      </c>
      <c r="BM239" s="32">
        <f>$AI$128</f>
        <v>0</v>
      </c>
      <c r="BN239" s="32">
        <f>$AI$130</f>
        <v>0</v>
      </c>
      <c r="BO239" s="32">
        <f>$AI$132</f>
        <v>0</v>
      </c>
      <c r="BP239" s="32">
        <f>$AI$134</f>
        <v>0</v>
      </c>
      <c r="BQ239" s="32">
        <f>$AI$136</f>
        <v>0</v>
      </c>
      <c r="BR239" s="32">
        <f>$AI$138</f>
        <v>0</v>
      </c>
      <c r="BS239" s="32">
        <f>$AI$140</f>
        <v>0</v>
      </c>
      <c r="BT239" s="32">
        <f>$AI$142</f>
        <v>0</v>
      </c>
      <c r="BU239" s="32">
        <f>$AI$144</f>
        <v>0</v>
      </c>
      <c r="BV239" s="32">
        <f>$AI$146</f>
        <v>0</v>
      </c>
      <c r="BW239" s="32">
        <f>$AI$148</f>
        <v>0</v>
      </c>
      <c r="BX239" s="32">
        <f>$AI$150</f>
        <v>0</v>
      </c>
      <c r="BY239" s="32">
        <f>$AI$152</f>
        <v>0</v>
      </c>
      <c r="BZ239" s="32">
        <f>$AI$154</f>
        <v>0</v>
      </c>
      <c r="CA239" s="32">
        <f>$AI$156</f>
        <v>0</v>
      </c>
      <c r="CB239" s="32">
        <f>$AI$158</f>
        <v>0</v>
      </c>
      <c r="CC239" s="32">
        <f>$AI$160</f>
        <v>0</v>
      </c>
      <c r="CD239" s="32">
        <f>$AI$162</f>
        <v>3</v>
      </c>
      <c r="CE239" s="32">
        <f>$AI$164</f>
        <v>0</v>
      </c>
      <c r="CF239" s="32">
        <f>$AI$166</f>
        <v>0</v>
      </c>
      <c r="CG239" s="33">
        <f>$AI$168</f>
        <v>0</v>
      </c>
      <c r="CH239" s="34">
        <f t="shared" si="9"/>
        <v>3</v>
      </c>
      <c r="CI239" s="28"/>
      <c r="CJ239" s="16"/>
      <c r="CK239" s="16"/>
    </row>
    <row r="240" spans="1:89" x14ac:dyDescent="0.25">
      <c r="A240" s="9" t="s">
        <v>178</v>
      </c>
      <c r="B240" s="9" t="s">
        <v>20</v>
      </c>
      <c r="C240" s="19">
        <f>$AJ$5</f>
        <v>0</v>
      </c>
      <c r="D240" s="19" t="str">
        <f>$AJ$7</f>
        <v>-</v>
      </c>
      <c r="E240" s="19">
        <f>$AJ$9</f>
        <v>0</v>
      </c>
      <c r="F240" s="19">
        <f>$AJ$11</f>
        <v>0</v>
      </c>
      <c r="G240" s="19">
        <f>$AJ$13</f>
        <v>0</v>
      </c>
      <c r="H240" s="19">
        <f>$AJ$15</f>
        <v>0</v>
      </c>
      <c r="I240" s="19">
        <f>$AJ$17</f>
        <v>0</v>
      </c>
      <c r="J240" s="19">
        <f>$AJ$19</f>
        <v>0</v>
      </c>
      <c r="K240" s="19">
        <f>$AJ$21</f>
        <v>0</v>
      </c>
      <c r="L240" s="19">
        <f>$AJ$23</f>
        <v>0</v>
      </c>
      <c r="M240" s="19">
        <f>$AJ$25</f>
        <v>0</v>
      </c>
      <c r="N240" s="19">
        <f>$AJ$27</f>
        <v>0</v>
      </c>
      <c r="O240" s="19">
        <f>$AJ$29</f>
        <v>0</v>
      </c>
      <c r="P240" s="19">
        <f>$AJ$31</f>
        <v>0</v>
      </c>
      <c r="Q240" s="19">
        <f>$AJ$33</f>
        <v>0</v>
      </c>
      <c r="R240" s="19">
        <f>$AJ$35</f>
        <v>0</v>
      </c>
      <c r="S240" s="19">
        <f>$AJ$37</f>
        <v>0</v>
      </c>
      <c r="T240" s="19">
        <f>$AJ$39</f>
        <v>0</v>
      </c>
      <c r="U240" s="29">
        <f>$AJ$41</f>
        <v>0</v>
      </c>
      <c r="V240" s="29">
        <f>$AJ$43</f>
        <v>0</v>
      </c>
      <c r="W240" s="29">
        <f>$AJ$45</f>
        <v>0</v>
      </c>
      <c r="X240" s="29">
        <f>$AJ$47</f>
        <v>0</v>
      </c>
      <c r="Y240" s="29">
        <f>$AJ$49</f>
        <v>0</v>
      </c>
      <c r="Z240" s="29">
        <f>$AJ$51</f>
        <v>0</v>
      </c>
      <c r="AA240" s="29">
        <f>$AJ$53</f>
        <v>0</v>
      </c>
      <c r="AB240" s="29">
        <f>$AJ$55</f>
        <v>0</v>
      </c>
      <c r="AC240" s="29">
        <f>$AJ$57</f>
        <v>0</v>
      </c>
      <c r="AD240" s="29">
        <f>$AJ$59</f>
        <v>0</v>
      </c>
      <c r="AE240" s="29">
        <f>$AJ$61</f>
        <v>0</v>
      </c>
      <c r="AF240" s="29">
        <f>$AJ$63</f>
        <v>0</v>
      </c>
      <c r="AG240" s="29">
        <f>$AJ$65</f>
        <v>0</v>
      </c>
      <c r="AH240" s="29">
        <f>$AJ$67</f>
        <v>0</v>
      </c>
      <c r="AI240" s="29">
        <f>$AJ$69</f>
        <v>0</v>
      </c>
      <c r="AJ240" s="29">
        <f>$AJ$71</f>
        <v>0</v>
      </c>
      <c r="AK240" s="29">
        <f>$AJ$73</f>
        <v>0</v>
      </c>
      <c r="AL240" s="29">
        <f>$AJ$75</f>
        <v>0</v>
      </c>
      <c r="AM240" s="29">
        <f>$AJ$77</f>
        <v>0</v>
      </c>
      <c r="AN240" s="29">
        <f>$AJ$79</f>
        <v>0</v>
      </c>
      <c r="AO240" s="29">
        <f>$AJ$81</f>
        <v>1</v>
      </c>
      <c r="AP240" s="29">
        <f>$AJ$83</f>
        <v>0</v>
      </c>
      <c r="AQ240" s="29">
        <f>$AJ$85</f>
        <v>0</v>
      </c>
      <c r="AR240" s="29">
        <f>$AJ$87</f>
        <v>0</v>
      </c>
      <c r="AS240" s="29">
        <f>$AJ$89</f>
        <v>0</v>
      </c>
      <c r="AT240" s="29">
        <f>$AJ$91</f>
        <v>0</v>
      </c>
      <c r="AU240" s="29">
        <f>$AJ$93</f>
        <v>0</v>
      </c>
      <c r="AV240" s="29">
        <f>$AJ$95</f>
        <v>0</v>
      </c>
      <c r="AW240" s="29">
        <f>$AJ$97</f>
        <v>1</v>
      </c>
      <c r="AX240" s="29">
        <f>$AJ$99</f>
        <v>0</v>
      </c>
      <c r="AY240" s="29">
        <f>$AJ$101</f>
        <v>0</v>
      </c>
      <c r="AZ240" s="29">
        <f>$AJ$103</f>
        <v>0</v>
      </c>
      <c r="BA240" s="29">
        <f>$AJ$105</f>
        <v>0</v>
      </c>
      <c r="BB240" s="29">
        <f>$AJ$107</f>
        <v>0</v>
      </c>
      <c r="BC240" s="29">
        <f>$AJ$109</f>
        <v>0</v>
      </c>
      <c r="BD240" s="29">
        <f>$AJ$111</f>
        <v>0</v>
      </c>
      <c r="BE240" s="29">
        <f>$AJ$113</f>
        <v>0</v>
      </c>
      <c r="BF240" s="29">
        <f>$AJ$115</f>
        <v>0</v>
      </c>
      <c r="BG240" s="29">
        <f>$AJ$117</f>
        <v>0</v>
      </c>
      <c r="BH240" s="29">
        <f>$AJ$119</f>
        <v>0</v>
      </c>
      <c r="BI240" s="29">
        <f>$AJ$121</f>
        <v>0</v>
      </c>
      <c r="BJ240" s="29">
        <f>$AJ$123</f>
        <v>1</v>
      </c>
      <c r="BK240" s="29">
        <f>$AJ$125</f>
        <v>0</v>
      </c>
      <c r="BL240" s="29">
        <f>$AJ$127</f>
        <v>1</v>
      </c>
      <c r="BM240" s="29">
        <f>$AJ$129</f>
        <v>0</v>
      </c>
      <c r="BN240" s="29">
        <f>$AJ$131</f>
        <v>1</v>
      </c>
      <c r="BO240" s="29">
        <f>$AJ$133</f>
        <v>0</v>
      </c>
      <c r="BP240" s="29">
        <f>$AJ$135</f>
        <v>0</v>
      </c>
      <c r="BQ240" s="29">
        <f>$AJ$137</f>
        <v>0</v>
      </c>
      <c r="BR240" s="29">
        <f>$AJ$139</f>
        <v>0</v>
      </c>
      <c r="BS240" s="29">
        <f>$AJ$141</f>
        <v>0</v>
      </c>
      <c r="BT240" s="29">
        <f>$AJ$143</f>
        <v>0</v>
      </c>
      <c r="BU240" s="29">
        <f>$AJ$145</f>
        <v>0</v>
      </c>
      <c r="BV240" s="29">
        <f>$AJ$147</f>
        <v>1</v>
      </c>
      <c r="BW240" s="29">
        <f>$AJ$149</f>
        <v>0</v>
      </c>
      <c r="BX240" s="29">
        <f>$AJ$151</f>
        <v>0</v>
      </c>
      <c r="BY240" s="29">
        <f>$AJ$153</f>
        <v>0</v>
      </c>
      <c r="BZ240" s="29">
        <f>$AJ$155</f>
        <v>0</v>
      </c>
      <c r="CA240" s="29">
        <f>$AJ$157</f>
        <v>0</v>
      </c>
      <c r="CB240" s="29">
        <f>$AJ$159</f>
        <v>2</v>
      </c>
      <c r="CC240" s="29">
        <f>$AJ$161</f>
        <v>0</v>
      </c>
      <c r="CD240" s="29">
        <f>$AJ$163</f>
        <v>0</v>
      </c>
      <c r="CE240" s="29">
        <f>$AJ$165</f>
        <v>0</v>
      </c>
      <c r="CF240" s="29">
        <f>$AJ$167</f>
        <v>0</v>
      </c>
      <c r="CG240" s="11">
        <f>$AJ$169</f>
        <v>0</v>
      </c>
      <c r="CH240" s="30">
        <f t="shared" si="9"/>
        <v>8</v>
      </c>
      <c r="CI240" s="28"/>
      <c r="CJ240" s="16"/>
      <c r="CK240" s="16"/>
    </row>
    <row r="241" spans="1:89" x14ac:dyDescent="0.25">
      <c r="A241" s="31"/>
      <c r="B241" s="31" t="s">
        <v>21</v>
      </c>
      <c r="C241" s="31">
        <f>$AJ$4</f>
        <v>0</v>
      </c>
      <c r="D241" s="31" t="str">
        <f>$AJ$6</f>
        <v>-</v>
      </c>
      <c r="E241" s="31">
        <f>$AJ$8</f>
        <v>0</v>
      </c>
      <c r="F241" s="31">
        <f>$AJ$10</f>
        <v>0</v>
      </c>
      <c r="G241" s="31">
        <f>$AJ$12</f>
        <v>0</v>
      </c>
      <c r="H241" s="31">
        <f>$AJ$14</f>
        <v>1</v>
      </c>
      <c r="I241" s="31">
        <f>$AJ$16</f>
        <v>0</v>
      </c>
      <c r="J241" s="31">
        <f>$AJ$18</f>
        <v>0</v>
      </c>
      <c r="K241" s="31">
        <f>$AJ$20</f>
        <v>0</v>
      </c>
      <c r="L241" s="31">
        <f>$AJ$22</f>
        <v>0</v>
      </c>
      <c r="M241" s="31">
        <f>$AJ$24</f>
        <v>0</v>
      </c>
      <c r="N241" s="31">
        <f>$AJ$26</f>
        <v>0</v>
      </c>
      <c r="O241" s="31">
        <f>$AJ$28</f>
        <v>0</v>
      </c>
      <c r="P241" s="31">
        <f>$AJ$30</f>
        <v>0</v>
      </c>
      <c r="Q241" s="31">
        <f>$AJ$32</f>
        <v>0</v>
      </c>
      <c r="R241" s="31">
        <f>$AJ$34</f>
        <v>0</v>
      </c>
      <c r="S241" s="31">
        <f>$AJ$36</f>
        <v>0</v>
      </c>
      <c r="T241" s="32">
        <f>$AJ$38</f>
        <v>0</v>
      </c>
      <c r="U241" s="32">
        <f>$AJ$40</f>
        <v>0</v>
      </c>
      <c r="V241" s="32">
        <f>$AJ$42</f>
        <v>0</v>
      </c>
      <c r="W241" s="32">
        <f>$AJ$44</f>
        <v>0</v>
      </c>
      <c r="X241" s="32">
        <f>$AJ$46</f>
        <v>0</v>
      </c>
      <c r="Y241" s="32">
        <f>$AJ$48</f>
        <v>0</v>
      </c>
      <c r="Z241" s="32">
        <f>$AJ$50</f>
        <v>0</v>
      </c>
      <c r="AA241" s="32">
        <f>$AJ$52</f>
        <v>0</v>
      </c>
      <c r="AB241" s="32">
        <f>$AJ$54</f>
        <v>0</v>
      </c>
      <c r="AC241" s="32">
        <f>$AJ$56</f>
        <v>0</v>
      </c>
      <c r="AD241" s="32">
        <f>$AJ$58</f>
        <v>0</v>
      </c>
      <c r="AE241" s="32">
        <f>$AJ$60</f>
        <v>0</v>
      </c>
      <c r="AF241" s="32">
        <f>$AJ$62</f>
        <v>0</v>
      </c>
      <c r="AG241" s="32">
        <f>$AJ$64</f>
        <v>1</v>
      </c>
      <c r="AH241" s="32">
        <f>$AJ$66</f>
        <v>0</v>
      </c>
      <c r="AI241" s="32">
        <f>$AJ$68</f>
        <v>0</v>
      </c>
      <c r="AJ241" s="32">
        <f>$AJ$70</f>
        <v>0</v>
      </c>
      <c r="AK241" s="32">
        <f>$AJ$72</f>
        <v>0</v>
      </c>
      <c r="AL241" s="32">
        <f>$AJ$74</f>
        <v>0</v>
      </c>
      <c r="AM241" s="32">
        <f>$AJ$76</f>
        <v>0</v>
      </c>
      <c r="AN241" s="32">
        <f>$AJ$78</f>
        <v>0</v>
      </c>
      <c r="AO241" s="32">
        <f>$AJ$80</f>
        <v>0</v>
      </c>
      <c r="AP241" s="32">
        <f>$AJ$82</f>
        <v>4</v>
      </c>
      <c r="AQ241" s="32">
        <f>$AJ$84</f>
        <v>0</v>
      </c>
      <c r="AR241" s="32">
        <f>$AJ$86</f>
        <v>0</v>
      </c>
      <c r="AS241" s="32">
        <f>$AJ$88</f>
        <v>0</v>
      </c>
      <c r="AT241" s="32">
        <f>$AJ$90</f>
        <v>0</v>
      </c>
      <c r="AU241" s="32">
        <f>$AJ$92</f>
        <v>0</v>
      </c>
      <c r="AV241" s="32">
        <f>$AJ$94</f>
        <v>0</v>
      </c>
      <c r="AW241" s="32">
        <f>$AJ$96</f>
        <v>0</v>
      </c>
      <c r="AX241" s="32">
        <f>$AJ$98</f>
        <v>0</v>
      </c>
      <c r="AY241" s="32">
        <f>$AJ$100</f>
        <v>1</v>
      </c>
      <c r="AZ241" s="32">
        <f>$AJ$102</f>
        <v>0</v>
      </c>
      <c r="BA241" s="32">
        <f>$AJ$104</f>
        <v>0</v>
      </c>
      <c r="BB241" s="32">
        <f>$AJ$106</f>
        <v>0</v>
      </c>
      <c r="BC241" s="32">
        <f>$AJ$108</f>
        <v>0</v>
      </c>
      <c r="BD241" s="32">
        <f>$AJ$110</f>
        <v>1</v>
      </c>
      <c r="BE241" s="32">
        <f>$AJ$112</f>
        <v>2</v>
      </c>
      <c r="BF241" s="32">
        <f>$AJ$114</f>
        <v>0</v>
      </c>
      <c r="BG241" s="32">
        <f>$AJ$116</f>
        <v>0</v>
      </c>
      <c r="BH241" s="32">
        <f>$AJ$118</f>
        <v>0</v>
      </c>
      <c r="BI241" s="32">
        <f>$AJ$120</f>
        <v>0</v>
      </c>
      <c r="BJ241" s="32">
        <f>$AJ$122</f>
        <v>11</v>
      </c>
      <c r="BK241" s="32">
        <f>$AJ$124</f>
        <v>0</v>
      </c>
      <c r="BL241" s="32">
        <f>$AJ$126</f>
        <v>0</v>
      </c>
      <c r="BM241" s="32">
        <f>$AJ$128</f>
        <v>0</v>
      </c>
      <c r="BN241" s="32">
        <f>$AJ$130</f>
        <v>0</v>
      </c>
      <c r="BO241" s="32">
        <f>$AJ$132</f>
        <v>0</v>
      </c>
      <c r="BP241" s="32">
        <f>$AJ$134</f>
        <v>0</v>
      </c>
      <c r="BQ241" s="32">
        <f>$AJ$136</f>
        <v>0</v>
      </c>
      <c r="BR241" s="32">
        <f>$AJ$138</f>
        <v>0</v>
      </c>
      <c r="BS241" s="32">
        <f>$AJ$140</f>
        <v>0</v>
      </c>
      <c r="BT241" s="32">
        <f>$AJ$142</f>
        <v>11</v>
      </c>
      <c r="BU241" s="32">
        <f>$AJ$144</f>
        <v>0</v>
      </c>
      <c r="BV241" s="32">
        <f>$AJ$146</f>
        <v>3</v>
      </c>
      <c r="BW241" s="32">
        <f>$AJ$148</f>
        <v>0</v>
      </c>
      <c r="BX241" s="32">
        <f>$AJ$150</f>
        <v>0</v>
      </c>
      <c r="BY241" s="32">
        <f>$AJ$152</f>
        <v>2</v>
      </c>
      <c r="BZ241" s="32">
        <f>$AJ$154</f>
        <v>0</v>
      </c>
      <c r="CA241" s="32">
        <f>$AJ$156</f>
        <v>0</v>
      </c>
      <c r="CB241" s="32">
        <f>$AJ$158</f>
        <v>6</v>
      </c>
      <c r="CC241" s="32">
        <f>$AJ$160</f>
        <v>0</v>
      </c>
      <c r="CD241" s="32">
        <f>$AJ$162</f>
        <v>0</v>
      </c>
      <c r="CE241" s="32">
        <f>$AJ$164</f>
        <v>0</v>
      </c>
      <c r="CF241" s="32">
        <f>$AJ$166</f>
        <v>0</v>
      </c>
      <c r="CG241" s="33">
        <f>$AJ$168</f>
        <v>0</v>
      </c>
      <c r="CH241" s="34">
        <f t="shared" si="9"/>
        <v>43</v>
      </c>
      <c r="CI241" s="28"/>
      <c r="CJ241" s="16"/>
      <c r="CK241" s="16"/>
    </row>
    <row r="242" spans="1:89" x14ac:dyDescent="0.25">
      <c r="A242" s="9" t="s">
        <v>179</v>
      </c>
      <c r="B242" s="9" t="s">
        <v>20</v>
      </c>
      <c r="C242" s="19">
        <f>$AK$5</f>
        <v>0</v>
      </c>
      <c r="D242" s="19" t="str">
        <f>$AK$7</f>
        <v>-</v>
      </c>
      <c r="E242" s="19">
        <f>$AK$9</f>
        <v>0</v>
      </c>
      <c r="F242" s="19">
        <f>$AK$11</f>
        <v>0</v>
      </c>
      <c r="G242" s="19">
        <f>$AK$13</f>
        <v>0</v>
      </c>
      <c r="H242" s="19">
        <f>$AK$15</f>
        <v>0</v>
      </c>
      <c r="I242" s="19">
        <f>$AK$17</f>
        <v>0</v>
      </c>
      <c r="J242" s="19">
        <f>$AK$19</f>
        <v>0</v>
      </c>
      <c r="K242" s="19">
        <f>$AK$21</f>
        <v>0</v>
      </c>
      <c r="L242" s="19">
        <f>$AK$23</f>
        <v>0</v>
      </c>
      <c r="M242" s="19">
        <f>$AK$25</f>
        <v>0</v>
      </c>
      <c r="N242" s="19">
        <f>$AK$27</f>
        <v>0</v>
      </c>
      <c r="O242" s="19">
        <f>$AK$29</f>
        <v>0</v>
      </c>
      <c r="P242" s="19">
        <f>$AK$31</f>
        <v>0</v>
      </c>
      <c r="Q242" s="19">
        <f>$AK$33</f>
        <v>0</v>
      </c>
      <c r="R242" s="19">
        <f>$AK$35</f>
        <v>0</v>
      </c>
      <c r="S242" s="19">
        <f>$AK$37</f>
        <v>0</v>
      </c>
      <c r="T242" s="19">
        <f>$AK$39</f>
        <v>0</v>
      </c>
      <c r="U242" s="29">
        <f>$AK$41</f>
        <v>0</v>
      </c>
      <c r="V242" s="29">
        <f>$AK$43</f>
        <v>0</v>
      </c>
      <c r="W242" s="29">
        <f>$AK$45</f>
        <v>0</v>
      </c>
      <c r="X242" s="29">
        <f>$AK$47</f>
        <v>0</v>
      </c>
      <c r="Y242" s="29">
        <f>$AK$49</f>
        <v>0</v>
      </c>
      <c r="Z242" s="29">
        <f>$AK$51</f>
        <v>0</v>
      </c>
      <c r="AA242" s="29">
        <f>$AK$53</f>
        <v>0</v>
      </c>
      <c r="AB242" s="29">
        <f>$AK$55</f>
        <v>0</v>
      </c>
      <c r="AC242" s="29">
        <f>$AK$57</f>
        <v>0</v>
      </c>
      <c r="AD242" s="29">
        <f>$AK$59</f>
        <v>0</v>
      </c>
      <c r="AE242" s="29">
        <f>$AK$61</f>
        <v>0</v>
      </c>
      <c r="AF242" s="29">
        <f>$AK$63</f>
        <v>0</v>
      </c>
      <c r="AG242" s="29">
        <f>$AK$65</f>
        <v>0</v>
      </c>
      <c r="AH242" s="29">
        <f>$AK$67</f>
        <v>0</v>
      </c>
      <c r="AI242" s="29">
        <f>$AK$69</f>
        <v>0</v>
      </c>
      <c r="AJ242" s="29">
        <f>$AK$71</f>
        <v>0</v>
      </c>
      <c r="AK242" s="29">
        <f>$AK$73</f>
        <v>0</v>
      </c>
      <c r="AL242" s="29">
        <f>$AK$75</f>
        <v>0</v>
      </c>
      <c r="AM242" s="29">
        <f>$AK$77</f>
        <v>0</v>
      </c>
      <c r="AN242" s="29">
        <f>$AK$79</f>
        <v>0</v>
      </c>
      <c r="AO242" s="29">
        <f>$AK$81</f>
        <v>0</v>
      </c>
      <c r="AP242" s="29">
        <f>$AK$83</f>
        <v>0</v>
      </c>
      <c r="AQ242" s="29">
        <f>$AK$85</f>
        <v>0</v>
      </c>
      <c r="AR242" s="29">
        <f>$AK$87</f>
        <v>0</v>
      </c>
      <c r="AS242" s="29">
        <f>$AK$89</f>
        <v>0</v>
      </c>
      <c r="AT242" s="29">
        <f>$AK$91</f>
        <v>0</v>
      </c>
      <c r="AU242" s="29">
        <f>$AK$93</f>
        <v>0</v>
      </c>
      <c r="AV242" s="29">
        <f>$AK$95</f>
        <v>0</v>
      </c>
      <c r="AW242" s="29">
        <f>$AK$97</f>
        <v>0</v>
      </c>
      <c r="AX242" s="29">
        <f>$AK$99</f>
        <v>0</v>
      </c>
      <c r="AY242" s="29">
        <f>$AK$101</f>
        <v>0</v>
      </c>
      <c r="AZ242" s="29">
        <f>$AK$103</f>
        <v>0</v>
      </c>
      <c r="BA242" s="29">
        <f>$AK$105</f>
        <v>0</v>
      </c>
      <c r="BB242" s="29">
        <f>$AK$107</f>
        <v>0</v>
      </c>
      <c r="BC242" s="29">
        <f>$AK$109</f>
        <v>0</v>
      </c>
      <c r="BD242" s="29">
        <f>$AK$111</f>
        <v>0</v>
      </c>
      <c r="BE242" s="29">
        <f>$AK$113</f>
        <v>0</v>
      </c>
      <c r="BF242" s="29">
        <f>$AK$115</f>
        <v>0</v>
      </c>
      <c r="BG242" s="29">
        <f>$AK$117</f>
        <v>0</v>
      </c>
      <c r="BH242" s="29">
        <f>$AK$119</f>
        <v>0</v>
      </c>
      <c r="BI242" s="29">
        <f>$AK$121</f>
        <v>0</v>
      </c>
      <c r="BJ242" s="29">
        <f>$AK$123</f>
        <v>0</v>
      </c>
      <c r="BK242" s="29">
        <f>$AK$125</f>
        <v>0</v>
      </c>
      <c r="BL242" s="29">
        <f>$AK$127</f>
        <v>0</v>
      </c>
      <c r="BM242" s="29">
        <f>$AK$129</f>
        <v>0</v>
      </c>
      <c r="BN242" s="29">
        <f>$AK$131</f>
        <v>0</v>
      </c>
      <c r="BO242" s="29">
        <f>$AK$133</f>
        <v>0</v>
      </c>
      <c r="BP242" s="29">
        <f>$AK$135</f>
        <v>0</v>
      </c>
      <c r="BQ242" s="29">
        <f>$AK$137</f>
        <v>0</v>
      </c>
      <c r="BR242" s="29">
        <f>$AK$139</f>
        <v>0</v>
      </c>
      <c r="BS242" s="29">
        <f>$AK$141</f>
        <v>0</v>
      </c>
      <c r="BT242" s="29">
        <f>$AK$143</f>
        <v>0</v>
      </c>
      <c r="BU242" s="29">
        <f>$AK$145</f>
        <v>0</v>
      </c>
      <c r="BV242" s="29">
        <f>$AK$147</f>
        <v>0</v>
      </c>
      <c r="BW242" s="29">
        <f>$AK$149</f>
        <v>0</v>
      </c>
      <c r="BX242" s="29">
        <f>$AK$151</f>
        <v>0</v>
      </c>
      <c r="BY242" s="29">
        <f>$AK$153</f>
        <v>0</v>
      </c>
      <c r="BZ242" s="29">
        <f>$AK$155</f>
        <v>0</v>
      </c>
      <c r="CA242" s="29">
        <f>$AK$157</f>
        <v>0</v>
      </c>
      <c r="CB242" s="29">
        <f>$AK$159</f>
        <v>1</v>
      </c>
      <c r="CC242" s="29">
        <f>$AK$161</f>
        <v>0</v>
      </c>
      <c r="CD242" s="29">
        <f>$AK$163</f>
        <v>0</v>
      </c>
      <c r="CE242" s="29">
        <f>$AK$165</f>
        <v>0</v>
      </c>
      <c r="CF242" s="29">
        <f>$AK$167</f>
        <v>0</v>
      </c>
      <c r="CG242" s="11">
        <f>$AK$169</f>
        <v>0</v>
      </c>
      <c r="CH242" s="30">
        <f t="shared" si="9"/>
        <v>1</v>
      </c>
      <c r="CI242" s="28"/>
      <c r="CJ242" s="16"/>
      <c r="CK242" s="16"/>
    </row>
    <row r="243" spans="1:89" x14ac:dyDescent="0.25">
      <c r="A243" s="31"/>
      <c r="B243" s="31" t="s">
        <v>21</v>
      </c>
      <c r="C243" s="31">
        <f>$AK$4</f>
        <v>0</v>
      </c>
      <c r="D243" s="31" t="str">
        <f>$AK$6</f>
        <v>-</v>
      </c>
      <c r="E243" s="31">
        <f>$AK$8</f>
        <v>0</v>
      </c>
      <c r="F243" s="31">
        <f>$AK$10</f>
        <v>1</v>
      </c>
      <c r="G243" s="31">
        <f>$AK$12</f>
        <v>0</v>
      </c>
      <c r="H243" s="31">
        <f>$AK$14</f>
        <v>0</v>
      </c>
      <c r="I243" s="31">
        <f>$AK$16</f>
        <v>0</v>
      </c>
      <c r="J243" s="31">
        <f>$AK$18</f>
        <v>0</v>
      </c>
      <c r="K243" s="31">
        <f>$AK$20</f>
        <v>0</v>
      </c>
      <c r="L243" s="31">
        <f>$AK$22</f>
        <v>0</v>
      </c>
      <c r="M243" s="31">
        <f>$AK$24</f>
        <v>0</v>
      </c>
      <c r="N243" s="31">
        <f>$AK$26</f>
        <v>0</v>
      </c>
      <c r="O243" s="31">
        <f>$AK$28</f>
        <v>0</v>
      </c>
      <c r="P243" s="31">
        <f>$AK$30</f>
        <v>0</v>
      </c>
      <c r="Q243" s="31">
        <f>$AK$32</f>
        <v>0</v>
      </c>
      <c r="R243" s="31">
        <f>$AK$34</f>
        <v>0</v>
      </c>
      <c r="S243" s="31">
        <f>$AK$36</f>
        <v>0</v>
      </c>
      <c r="T243" s="32">
        <f>$AK$38</f>
        <v>0</v>
      </c>
      <c r="U243" s="32">
        <f>$AK$40</f>
        <v>0</v>
      </c>
      <c r="V243" s="32">
        <f>$AK$42</f>
        <v>0</v>
      </c>
      <c r="W243" s="32">
        <f>$AK$44</f>
        <v>0</v>
      </c>
      <c r="X243" s="32">
        <f>$AK$46</f>
        <v>0</v>
      </c>
      <c r="Y243" s="32">
        <f>$AK$48</f>
        <v>0</v>
      </c>
      <c r="Z243" s="32">
        <f>$AK$50</f>
        <v>0</v>
      </c>
      <c r="AA243" s="32">
        <f>$AK$52</f>
        <v>0</v>
      </c>
      <c r="AB243" s="32">
        <f>$AK$54</f>
        <v>0</v>
      </c>
      <c r="AC243" s="32">
        <f>$AK$56</f>
        <v>0</v>
      </c>
      <c r="AD243" s="32">
        <f>$AK$58</f>
        <v>0</v>
      </c>
      <c r="AE243" s="32">
        <f>$AK$60</f>
        <v>0</v>
      </c>
      <c r="AF243" s="32">
        <f>$AK$62</f>
        <v>0</v>
      </c>
      <c r="AG243" s="32">
        <f>$AK$64</f>
        <v>0</v>
      </c>
      <c r="AH243" s="32">
        <f>$AK$66</f>
        <v>0</v>
      </c>
      <c r="AI243" s="32">
        <f>$AK$68</f>
        <v>0</v>
      </c>
      <c r="AJ243" s="32">
        <f>$AK$70</f>
        <v>0</v>
      </c>
      <c r="AK243" s="32">
        <f>$AK$72</f>
        <v>0</v>
      </c>
      <c r="AL243" s="32">
        <f>$AK$74</f>
        <v>0</v>
      </c>
      <c r="AM243" s="32">
        <f>$AK$76</f>
        <v>0</v>
      </c>
      <c r="AN243" s="32">
        <f>$AK$78</f>
        <v>0</v>
      </c>
      <c r="AO243" s="32">
        <f>$AK$80</f>
        <v>0</v>
      </c>
      <c r="AP243" s="32">
        <f>$AK$82</f>
        <v>0</v>
      </c>
      <c r="AQ243" s="32">
        <f>$AK$84</f>
        <v>0</v>
      </c>
      <c r="AR243" s="32">
        <f>$AK$86</f>
        <v>0</v>
      </c>
      <c r="AS243" s="32">
        <f>$AK$88</f>
        <v>0</v>
      </c>
      <c r="AT243" s="32">
        <f>$AK$90</f>
        <v>0</v>
      </c>
      <c r="AU243" s="32">
        <f>$AK$92</f>
        <v>0</v>
      </c>
      <c r="AV243" s="32">
        <f>$AK$94</f>
        <v>0</v>
      </c>
      <c r="AW243" s="32">
        <f>$AK$96</f>
        <v>0</v>
      </c>
      <c r="AX243" s="32">
        <f>$AK$98</f>
        <v>0</v>
      </c>
      <c r="AY243" s="32">
        <f>$AK$100</f>
        <v>1</v>
      </c>
      <c r="AZ243" s="32">
        <f>$AK$102</f>
        <v>0</v>
      </c>
      <c r="BA243" s="32">
        <f>$AK$104</f>
        <v>0</v>
      </c>
      <c r="BB243" s="32">
        <f>$AK$106</f>
        <v>0</v>
      </c>
      <c r="BC243" s="32">
        <f>$AK$108</f>
        <v>0</v>
      </c>
      <c r="BD243" s="32">
        <f>$AK$110</f>
        <v>0</v>
      </c>
      <c r="BE243" s="32">
        <f>$AK$112</f>
        <v>2</v>
      </c>
      <c r="BF243" s="32">
        <f>$AK$114</f>
        <v>0</v>
      </c>
      <c r="BG243" s="32">
        <f>$AK$116</f>
        <v>0</v>
      </c>
      <c r="BH243" s="32">
        <f>$AK$118</f>
        <v>0</v>
      </c>
      <c r="BI243" s="32">
        <f>$AK$120</f>
        <v>0</v>
      </c>
      <c r="BJ243" s="32">
        <f>$AK$122</f>
        <v>2</v>
      </c>
      <c r="BK243" s="32">
        <f>$AK$124</f>
        <v>0</v>
      </c>
      <c r="BL243" s="32">
        <f>$AK$126</f>
        <v>0</v>
      </c>
      <c r="BM243" s="32">
        <f>$AK$128</f>
        <v>0</v>
      </c>
      <c r="BN243" s="32">
        <f>$AK$130</f>
        <v>0</v>
      </c>
      <c r="BO243" s="32">
        <f>$AK$132</f>
        <v>0</v>
      </c>
      <c r="BP243" s="32">
        <f>$AK$134</f>
        <v>0</v>
      </c>
      <c r="BQ243" s="32">
        <f>$AK$136</f>
        <v>0</v>
      </c>
      <c r="BR243" s="32">
        <f>$AK$138</f>
        <v>0</v>
      </c>
      <c r="BS243" s="32">
        <f>$AK$140</f>
        <v>0</v>
      </c>
      <c r="BT243" s="32">
        <f>$AK$142</f>
        <v>0</v>
      </c>
      <c r="BU243" s="32">
        <f>$AK$144</f>
        <v>0</v>
      </c>
      <c r="BV243" s="32">
        <f>$AK$146</f>
        <v>0</v>
      </c>
      <c r="BW243" s="32">
        <f>$AK$148</f>
        <v>0</v>
      </c>
      <c r="BX243" s="32">
        <f>$AK$150</f>
        <v>0</v>
      </c>
      <c r="BY243" s="32">
        <f>$AK$152</f>
        <v>0</v>
      </c>
      <c r="BZ243" s="32">
        <f>$AK$154</f>
        <v>0</v>
      </c>
      <c r="CA243" s="32">
        <f>$AK$156</f>
        <v>0</v>
      </c>
      <c r="CB243" s="32">
        <f>$AK$158</f>
        <v>1</v>
      </c>
      <c r="CC243" s="32">
        <f>$AK$160</f>
        <v>1</v>
      </c>
      <c r="CD243" s="32">
        <f>$AK$162</f>
        <v>0</v>
      </c>
      <c r="CE243" s="32">
        <f>$AK$164</f>
        <v>0</v>
      </c>
      <c r="CF243" s="32">
        <f>$AK$166</f>
        <v>0</v>
      </c>
      <c r="CG243" s="33">
        <f>$AK$168</f>
        <v>0</v>
      </c>
      <c r="CH243" s="34">
        <f t="shared" si="9"/>
        <v>8</v>
      </c>
      <c r="CI243" s="28"/>
      <c r="CJ243" s="16"/>
      <c r="CK243" s="16"/>
    </row>
    <row r="244" spans="1:89" x14ac:dyDescent="0.25">
      <c r="A244" s="9" t="s">
        <v>180</v>
      </c>
      <c r="B244" s="9" t="s">
        <v>20</v>
      </c>
      <c r="C244" s="19">
        <f>$AL$5</f>
        <v>0</v>
      </c>
      <c r="D244" s="19" t="str">
        <f>$AL$7</f>
        <v>-</v>
      </c>
      <c r="E244" s="19">
        <f>$AL$9</f>
        <v>0</v>
      </c>
      <c r="F244" s="19">
        <f>$AL$11</f>
        <v>0</v>
      </c>
      <c r="G244" s="19">
        <f>$AL$13</f>
        <v>0</v>
      </c>
      <c r="H244" s="19">
        <f>$AL$15</f>
        <v>0</v>
      </c>
      <c r="I244" s="19">
        <f>$AL$17</f>
        <v>0</v>
      </c>
      <c r="J244" s="19">
        <f>$AL$19</f>
        <v>0</v>
      </c>
      <c r="K244" s="19">
        <f>$AL$21</f>
        <v>0</v>
      </c>
      <c r="L244" s="19">
        <f>$AL$23</f>
        <v>0</v>
      </c>
      <c r="M244" s="19">
        <f>$AL$25</f>
        <v>0</v>
      </c>
      <c r="N244" s="19">
        <f>$AL$27</f>
        <v>0</v>
      </c>
      <c r="O244" s="19">
        <f>$AL$29</f>
        <v>0</v>
      </c>
      <c r="P244" s="19">
        <f>$AL$31</f>
        <v>0</v>
      </c>
      <c r="Q244" s="19">
        <f>$AL$33</f>
        <v>0</v>
      </c>
      <c r="R244" s="19">
        <f>$AL$35</f>
        <v>0</v>
      </c>
      <c r="S244" s="19">
        <f>$AL$37</f>
        <v>0</v>
      </c>
      <c r="T244" s="19">
        <f>$AL$39</f>
        <v>0</v>
      </c>
      <c r="U244" s="29">
        <f>$AL$41</f>
        <v>0</v>
      </c>
      <c r="V244" s="29">
        <f>$AL$43</f>
        <v>0</v>
      </c>
      <c r="W244" s="29">
        <f>$AL$45</f>
        <v>0</v>
      </c>
      <c r="X244" s="29">
        <f>$AL$47</f>
        <v>0</v>
      </c>
      <c r="Y244" s="29">
        <f>$AL$49</f>
        <v>0</v>
      </c>
      <c r="Z244" s="29">
        <f>$AL$51</f>
        <v>0</v>
      </c>
      <c r="AA244" s="29">
        <f>$AL$53</f>
        <v>0</v>
      </c>
      <c r="AB244" s="29">
        <f>$AL$55</f>
        <v>0</v>
      </c>
      <c r="AC244" s="29">
        <f>$AL$57</f>
        <v>0</v>
      </c>
      <c r="AD244" s="29">
        <f>$AL$59</f>
        <v>0</v>
      </c>
      <c r="AE244" s="29">
        <f>$AL$61</f>
        <v>0</v>
      </c>
      <c r="AF244" s="29">
        <f>$AL$63</f>
        <v>0</v>
      </c>
      <c r="AG244" s="29">
        <f>$AL$65</f>
        <v>0</v>
      </c>
      <c r="AH244" s="29">
        <f>$AL$67</f>
        <v>0</v>
      </c>
      <c r="AI244" s="29">
        <f>$AL$69</f>
        <v>0</v>
      </c>
      <c r="AJ244" s="29">
        <f>$AL$71</f>
        <v>0</v>
      </c>
      <c r="AK244" s="29">
        <f>$AL$73</f>
        <v>0</v>
      </c>
      <c r="AL244" s="29">
        <f>$AL$75</f>
        <v>0</v>
      </c>
      <c r="AM244" s="29">
        <f>$AL$77</f>
        <v>0</v>
      </c>
      <c r="AN244" s="29">
        <f>$AL$79</f>
        <v>0</v>
      </c>
      <c r="AO244" s="29">
        <f>$AL$81</f>
        <v>0</v>
      </c>
      <c r="AP244" s="29">
        <f>$AL$83</f>
        <v>0</v>
      </c>
      <c r="AQ244" s="29">
        <f>$AL$85</f>
        <v>0</v>
      </c>
      <c r="AR244" s="29">
        <f>$AL$87</f>
        <v>0</v>
      </c>
      <c r="AS244" s="29">
        <f>$AL$89</f>
        <v>0</v>
      </c>
      <c r="AT244" s="29">
        <f>$AL$91</f>
        <v>0</v>
      </c>
      <c r="AU244" s="29">
        <f>$AL$93</f>
        <v>0</v>
      </c>
      <c r="AV244" s="29">
        <f>$AL$95</f>
        <v>0</v>
      </c>
      <c r="AW244" s="29">
        <f>$AL$97</f>
        <v>0</v>
      </c>
      <c r="AX244" s="29">
        <f>$AL$99</f>
        <v>0</v>
      </c>
      <c r="AY244" s="29">
        <f>$AL$101</f>
        <v>0</v>
      </c>
      <c r="AZ244" s="29">
        <f>$AL$103</f>
        <v>0</v>
      </c>
      <c r="BA244" s="29">
        <f>$AL$105</f>
        <v>0</v>
      </c>
      <c r="BB244" s="29">
        <f>$AL$107</f>
        <v>0</v>
      </c>
      <c r="BC244" s="29">
        <f>$AL$109</f>
        <v>0</v>
      </c>
      <c r="BD244" s="29">
        <f>$AL$111</f>
        <v>0</v>
      </c>
      <c r="BE244" s="29">
        <f>$AL$113</f>
        <v>0</v>
      </c>
      <c r="BF244" s="29">
        <f>$AL$115</f>
        <v>0</v>
      </c>
      <c r="BG244" s="29">
        <f>$AL$117</f>
        <v>0</v>
      </c>
      <c r="BH244" s="29">
        <f>$AL$119</f>
        <v>0</v>
      </c>
      <c r="BI244" s="29">
        <f>$AL$121</f>
        <v>0</v>
      </c>
      <c r="BJ244" s="29">
        <f>$AL$123</f>
        <v>0</v>
      </c>
      <c r="BK244" s="29">
        <f>$AL$125</f>
        <v>0</v>
      </c>
      <c r="BL244" s="29">
        <f>$AL$127</f>
        <v>0</v>
      </c>
      <c r="BM244" s="29">
        <f>$AL$129</f>
        <v>0</v>
      </c>
      <c r="BN244" s="29">
        <f>$AL$131</f>
        <v>0</v>
      </c>
      <c r="BO244" s="29">
        <f>$AL$133</f>
        <v>0</v>
      </c>
      <c r="BP244" s="29">
        <f>$AL$135</f>
        <v>0</v>
      </c>
      <c r="BQ244" s="29">
        <f>$AL$137</f>
        <v>0</v>
      </c>
      <c r="BR244" s="29">
        <f>$AL$139</f>
        <v>0</v>
      </c>
      <c r="BS244" s="29">
        <f>$AL$141</f>
        <v>0</v>
      </c>
      <c r="BT244" s="29">
        <f>$AL$143</f>
        <v>0</v>
      </c>
      <c r="BU244" s="29">
        <f>$AL$145</f>
        <v>0</v>
      </c>
      <c r="BV244" s="29">
        <f>$AL$147</f>
        <v>0</v>
      </c>
      <c r="BW244" s="29">
        <f>$AL$149</f>
        <v>0</v>
      </c>
      <c r="BX244" s="29">
        <f>$AL$151</f>
        <v>0</v>
      </c>
      <c r="BY244" s="29">
        <f>$AL$153</f>
        <v>0</v>
      </c>
      <c r="BZ244" s="29">
        <f>$AL$155</f>
        <v>0</v>
      </c>
      <c r="CA244" s="29">
        <f>$AL$157</f>
        <v>0</v>
      </c>
      <c r="CB244" s="29">
        <f>$AL$159</f>
        <v>0</v>
      </c>
      <c r="CC244" s="29">
        <f>$AL$161</f>
        <v>0</v>
      </c>
      <c r="CD244" s="29">
        <f>$AL$163</f>
        <v>0</v>
      </c>
      <c r="CE244" s="29">
        <f>$AL$165</f>
        <v>0</v>
      </c>
      <c r="CF244" s="29">
        <f>$AL$167</f>
        <v>0</v>
      </c>
      <c r="CG244" s="11">
        <f>$AL$169</f>
        <v>0</v>
      </c>
      <c r="CH244" s="30">
        <f t="shared" si="9"/>
        <v>0</v>
      </c>
      <c r="CI244" s="28"/>
      <c r="CJ244" s="16"/>
      <c r="CK244" s="16"/>
    </row>
    <row r="245" spans="1:89" x14ac:dyDescent="0.25">
      <c r="A245" s="31"/>
      <c r="B245" s="31" t="s">
        <v>21</v>
      </c>
      <c r="C245" s="31">
        <f>$AL$4</f>
        <v>0</v>
      </c>
      <c r="D245" s="31" t="str">
        <f>$AL$6</f>
        <v>-</v>
      </c>
      <c r="E245" s="31">
        <f>$AL$8</f>
        <v>0</v>
      </c>
      <c r="F245" s="31">
        <f>$AL$10</f>
        <v>0</v>
      </c>
      <c r="G245" s="31">
        <f>$AL$12</f>
        <v>0</v>
      </c>
      <c r="H245" s="31">
        <f>$AL$14</f>
        <v>0</v>
      </c>
      <c r="I245" s="31">
        <f>$AL$16</f>
        <v>0</v>
      </c>
      <c r="J245" s="31">
        <f>$AL$18</f>
        <v>0</v>
      </c>
      <c r="K245" s="31">
        <f>$AL$20</f>
        <v>0</v>
      </c>
      <c r="L245" s="31">
        <f>$AL$22</f>
        <v>0</v>
      </c>
      <c r="M245" s="31">
        <f>$AL$24</f>
        <v>0</v>
      </c>
      <c r="N245" s="31">
        <f>$AL$26</f>
        <v>0</v>
      </c>
      <c r="O245" s="31">
        <f>$AL$28</f>
        <v>0</v>
      </c>
      <c r="P245" s="31">
        <f>$AL$30</f>
        <v>0</v>
      </c>
      <c r="Q245" s="31">
        <f>$AL$32</f>
        <v>0</v>
      </c>
      <c r="R245" s="31">
        <f>$AL$34</f>
        <v>0</v>
      </c>
      <c r="S245" s="31">
        <f>$AL$36</f>
        <v>0</v>
      </c>
      <c r="T245" s="32">
        <f>$AL$38</f>
        <v>0</v>
      </c>
      <c r="U245" s="32">
        <f>$AL$40</f>
        <v>0</v>
      </c>
      <c r="V245" s="32">
        <f>$AL$42</f>
        <v>0</v>
      </c>
      <c r="W245" s="32">
        <f>$AL$44</f>
        <v>0</v>
      </c>
      <c r="X245" s="32">
        <f>$AL$46</f>
        <v>0</v>
      </c>
      <c r="Y245" s="32">
        <f>$AL$48</f>
        <v>0</v>
      </c>
      <c r="Z245" s="32">
        <f>$AL$50</f>
        <v>0</v>
      </c>
      <c r="AA245" s="32">
        <f>$AL$52</f>
        <v>0</v>
      </c>
      <c r="AB245" s="32">
        <f>$AL$54</f>
        <v>0</v>
      </c>
      <c r="AC245" s="32">
        <f>$AL$56</f>
        <v>0</v>
      </c>
      <c r="AD245" s="32">
        <f>$AL$58</f>
        <v>0</v>
      </c>
      <c r="AE245" s="32">
        <f>$AL$60</f>
        <v>0</v>
      </c>
      <c r="AF245" s="32">
        <f>$AL$62</f>
        <v>0</v>
      </c>
      <c r="AG245" s="32">
        <f>$AL$64</f>
        <v>0</v>
      </c>
      <c r="AH245" s="32">
        <f>$AL$66</f>
        <v>0</v>
      </c>
      <c r="AI245" s="32">
        <f>$AL$68</f>
        <v>0</v>
      </c>
      <c r="AJ245" s="32">
        <f>$AL$70</f>
        <v>0</v>
      </c>
      <c r="AK245" s="32">
        <f>$AL$72</f>
        <v>0</v>
      </c>
      <c r="AL245" s="32">
        <f>$AL$74</f>
        <v>0</v>
      </c>
      <c r="AM245" s="32">
        <f>$AL$76</f>
        <v>0</v>
      </c>
      <c r="AN245" s="32">
        <f>$AL$78</f>
        <v>0</v>
      </c>
      <c r="AO245" s="32">
        <f>$AL$80</f>
        <v>0</v>
      </c>
      <c r="AP245" s="32">
        <f>$AL$82</f>
        <v>0</v>
      </c>
      <c r="AQ245" s="32">
        <f>$AL$84</f>
        <v>0</v>
      </c>
      <c r="AR245" s="32">
        <f>$AL$86</f>
        <v>0</v>
      </c>
      <c r="AS245" s="32">
        <f>$AL$88</f>
        <v>0</v>
      </c>
      <c r="AT245" s="32">
        <f>$AL$90</f>
        <v>0</v>
      </c>
      <c r="AU245" s="32">
        <f>$AL$92</f>
        <v>0</v>
      </c>
      <c r="AV245" s="32">
        <f>$AL$94</f>
        <v>0</v>
      </c>
      <c r="AW245" s="32">
        <f>$AL$96</f>
        <v>0</v>
      </c>
      <c r="AX245" s="32">
        <f>$AL$98</f>
        <v>0</v>
      </c>
      <c r="AY245" s="32">
        <f>$AL$100</f>
        <v>0</v>
      </c>
      <c r="AZ245" s="32">
        <f>$AL$102</f>
        <v>0</v>
      </c>
      <c r="BA245" s="32">
        <f>$AL$104</f>
        <v>0</v>
      </c>
      <c r="BB245" s="32">
        <f>$AL$106</f>
        <v>0</v>
      </c>
      <c r="BC245" s="32">
        <f>$AL$108</f>
        <v>0</v>
      </c>
      <c r="BD245" s="32">
        <f>$AL$110</f>
        <v>0</v>
      </c>
      <c r="BE245" s="32">
        <f>$AL$112</f>
        <v>0</v>
      </c>
      <c r="BF245" s="32">
        <f>$AL$114</f>
        <v>0</v>
      </c>
      <c r="BG245" s="32">
        <f>$AL$116</f>
        <v>0</v>
      </c>
      <c r="BH245" s="32">
        <f>$AL$118</f>
        <v>0</v>
      </c>
      <c r="BI245" s="32">
        <f>$AL$120</f>
        <v>0</v>
      </c>
      <c r="BJ245" s="32">
        <f>$AL$122</f>
        <v>0</v>
      </c>
      <c r="BK245" s="32">
        <f>$AL$124</f>
        <v>0</v>
      </c>
      <c r="BL245" s="32">
        <f>$AL$126</f>
        <v>0</v>
      </c>
      <c r="BM245" s="32">
        <f>$AL$128</f>
        <v>0</v>
      </c>
      <c r="BN245" s="32">
        <f>$AL$130</f>
        <v>0</v>
      </c>
      <c r="BO245" s="32">
        <f>$AL$132</f>
        <v>0</v>
      </c>
      <c r="BP245" s="32">
        <f>$AL$134</f>
        <v>0</v>
      </c>
      <c r="BQ245" s="32">
        <f>$AL$136</f>
        <v>0</v>
      </c>
      <c r="BR245" s="32">
        <f>$AL$138</f>
        <v>0</v>
      </c>
      <c r="BS245" s="32">
        <f>$AL$140</f>
        <v>0</v>
      </c>
      <c r="BT245" s="32">
        <f>$AL$142</f>
        <v>0</v>
      </c>
      <c r="BU245" s="32">
        <f>$AL$144</f>
        <v>0</v>
      </c>
      <c r="BV245" s="32">
        <f>$AL$146</f>
        <v>0</v>
      </c>
      <c r="BW245" s="32">
        <f>$AL$148</f>
        <v>0</v>
      </c>
      <c r="BX245" s="32">
        <f>$AL$150</f>
        <v>0</v>
      </c>
      <c r="BY245" s="32">
        <f>$AL$152</f>
        <v>0</v>
      </c>
      <c r="BZ245" s="32">
        <f>$AL$154</f>
        <v>0</v>
      </c>
      <c r="CA245" s="32">
        <f>$AL$156</f>
        <v>0</v>
      </c>
      <c r="CB245" s="32">
        <f>$AL$158</f>
        <v>0</v>
      </c>
      <c r="CC245" s="32">
        <f>$AL$160</f>
        <v>0</v>
      </c>
      <c r="CD245" s="32">
        <f>$AL$162</f>
        <v>0</v>
      </c>
      <c r="CE245" s="32">
        <f>$AL$164</f>
        <v>0</v>
      </c>
      <c r="CF245" s="32">
        <f>$AL$166</f>
        <v>0</v>
      </c>
      <c r="CG245" s="33">
        <f>$AL$168</f>
        <v>0</v>
      </c>
      <c r="CH245" s="34">
        <f t="shared" si="9"/>
        <v>0</v>
      </c>
      <c r="CI245" s="28"/>
      <c r="CJ245" s="16"/>
      <c r="CK245" s="16"/>
    </row>
    <row r="246" spans="1:89" x14ac:dyDescent="0.25">
      <c r="A246" s="9" t="s">
        <v>181</v>
      </c>
      <c r="B246" s="9" t="s">
        <v>20</v>
      </c>
      <c r="C246" s="19">
        <f>$AM$5</f>
        <v>0</v>
      </c>
      <c r="D246" s="19" t="str">
        <f>$AM$7</f>
        <v>-</v>
      </c>
      <c r="E246" s="19">
        <f>$AM$9</f>
        <v>0</v>
      </c>
      <c r="F246" s="19">
        <f>$AM$11</f>
        <v>0</v>
      </c>
      <c r="G246" s="19">
        <f>$AM$13</f>
        <v>0</v>
      </c>
      <c r="H246" s="19">
        <f>$AM$15</f>
        <v>0</v>
      </c>
      <c r="I246" s="19">
        <f>$AM$17</f>
        <v>0</v>
      </c>
      <c r="J246" s="19">
        <f>$AM$19</f>
        <v>0</v>
      </c>
      <c r="K246" s="19">
        <f>$AM$21</f>
        <v>0</v>
      </c>
      <c r="L246" s="19">
        <f>$AM$23</f>
        <v>0</v>
      </c>
      <c r="M246" s="19">
        <f>$AM$25</f>
        <v>0</v>
      </c>
      <c r="N246" s="19">
        <f>$AM$27</f>
        <v>0</v>
      </c>
      <c r="O246" s="19">
        <f>$AM$29</f>
        <v>0</v>
      </c>
      <c r="P246" s="19">
        <f>$AM$31</f>
        <v>0</v>
      </c>
      <c r="Q246" s="19">
        <f>$AM$33</f>
        <v>0</v>
      </c>
      <c r="R246" s="19">
        <f>$AM$35</f>
        <v>0</v>
      </c>
      <c r="S246" s="19">
        <f>$AM$37</f>
        <v>0</v>
      </c>
      <c r="T246" s="19">
        <f>$AM$39</f>
        <v>0</v>
      </c>
      <c r="U246" s="29">
        <f>$AM$41</f>
        <v>0</v>
      </c>
      <c r="V246" s="29">
        <f>$AM$43</f>
        <v>0</v>
      </c>
      <c r="W246" s="29">
        <f>$AM$45</f>
        <v>0</v>
      </c>
      <c r="X246" s="29">
        <f>$AM$47</f>
        <v>0</v>
      </c>
      <c r="Y246" s="29">
        <f>$AM$49</f>
        <v>0</v>
      </c>
      <c r="Z246" s="29">
        <f>$AM$51</f>
        <v>0</v>
      </c>
      <c r="AA246" s="29">
        <f>$AM$53</f>
        <v>0</v>
      </c>
      <c r="AB246" s="29">
        <f>$AM$55</f>
        <v>0</v>
      </c>
      <c r="AC246" s="29">
        <f>$AM$57</f>
        <v>0</v>
      </c>
      <c r="AD246" s="29">
        <f>$AM$59</f>
        <v>0</v>
      </c>
      <c r="AE246" s="29">
        <f>$AM$61</f>
        <v>0</v>
      </c>
      <c r="AF246" s="29">
        <f>$AM$63</f>
        <v>0</v>
      </c>
      <c r="AG246" s="29">
        <f>$AM$65</f>
        <v>0</v>
      </c>
      <c r="AH246" s="29">
        <f>$AM$67</f>
        <v>0</v>
      </c>
      <c r="AI246" s="29">
        <f>$AM$69</f>
        <v>0</v>
      </c>
      <c r="AJ246" s="29">
        <f>$AM$71</f>
        <v>0</v>
      </c>
      <c r="AK246" s="29">
        <f>$AM$73</f>
        <v>0</v>
      </c>
      <c r="AL246" s="29">
        <f>$AM$75</f>
        <v>0</v>
      </c>
      <c r="AM246" s="29">
        <f>$AM$77</f>
        <v>0</v>
      </c>
      <c r="AN246" s="29">
        <f>$AM$79</f>
        <v>0</v>
      </c>
      <c r="AO246" s="29">
        <f>$AM$81</f>
        <v>0</v>
      </c>
      <c r="AP246" s="29">
        <f>$AM$83</f>
        <v>0</v>
      </c>
      <c r="AQ246" s="29">
        <f>$AM$85</f>
        <v>0</v>
      </c>
      <c r="AR246" s="29">
        <f>$AM$87</f>
        <v>0</v>
      </c>
      <c r="AS246" s="29">
        <f>$AM$89</f>
        <v>0</v>
      </c>
      <c r="AT246" s="29">
        <f>$AM$91</f>
        <v>0</v>
      </c>
      <c r="AU246" s="29">
        <f>$AM$93</f>
        <v>0</v>
      </c>
      <c r="AV246" s="29">
        <f>$AM$95</f>
        <v>0</v>
      </c>
      <c r="AW246" s="29">
        <f>$AM$97</f>
        <v>0</v>
      </c>
      <c r="AX246" s="29">
        <f>$AM$99</f>
        <v>0</v>
      </c>
      <c r="AY246" s="29">
        <f>$AM$101</f>
        <v>0</v>
      </c>
      <c r="AZ246" s="29">
        <f>$AM$103</f>
        <v>0</v>
      </c>
      <c r="BA246" s="29">
        <f>$AM$105</f>
        <v>0</v>
      </c>
      <c r="BB246" s="29">
        <f>$AM$107</f>
        <v>0</v>
      </c>
      <c r="BC246" s="29">
        <f>$AM$109</f>
        <v>0</v>
      </c>
      <c r="BD246" s="29">
        <f>$AM$111</f>
        <v>0</v>
      </c>
      <c r="BE246" s="29">
        <f>$AM$113</f>
        <v>0</v>
      </c>
      <c r="BF246" s="29">
        <f>$AM$115</f>
        <v>0</v>
      </c>
      <c r="BG246" s="29">
        <f>$AM$117</f>
        <v>0</v>
      </c>
      <c r="BH246" s="29">
        <f>$AM$119</f>
        <v>0</v>
      </c>
      <c r="BI246" s="29">
        <f>$AM$121</f>
        <v>0</v>
      </c>
      <c r="BJ246" s="29">
        <f>$AM$123</f>
        <v>0</v>
      </c>
      <c r="BK246" s="29">
        <f>$AM$125</f>
        <v>0</v>
      </c>
      <c r="BL246" s="29">
        <f>$AM$127</f>
        <v>0</v>
      </c>
      <c r="BM246" s="29">
        <f>$AM$129</f>
        <v>0</v>
      </c>
      <c r="BN246" s="29">
        <f>$AM$131</f>
        <v>0</v>
      </c>
      <c r="BO246" s="29">
        <f>$AM$133</f>
        <v>0</v>
      </c>
      <c r="BP246" s="29">
        <f>$AM$135</f>
        <v>0</v>
      </c>
      <c r="BQ246" s="29">
        <f>$AM$137</f>
        <v>0</v>
      </c>
      <c r="BR246" s="29">
        <f>$AM$139</f>
        <v>0</v>
      </c>
      <c r="BS246" s="29">
        <f>$AM$141</f>
        <v>0</v>
      </c>
      <c r="BT246" s="29">
        <f>$AM$143</f>
        <v>0</v>
      </c>
      <c r="BU246" s="29">
        <f>$AM$145</f>
        <v>0</v>
      </c>
      <c r="BV246" s="29">
        <f>$AM$147</f>
        <v>0</v>
      </c>
      <c r="BW246" s="29">
        <f>$AM$149</f>
        <v>0</v>
      </c>
      <c r="BX246" s="29">
        <f>$AM$151</f>
        <v>0</v>
      </c>
      <c r="BY246" s="29">
        <f>$AM$153</f>
        <v>0</v>
      </c>
      <c r="BZ246" s="29">
        <f>$AM$155</f>
        <v>0</v>
      </c>
      <c r="CA246" s="29">
        <f>$AM$157</f>
        <v>0</v>
      </c>
      <c r="CB246" s="29">
        <f>$AM$159</f>
        <v>0</v>
      </c>
      <c r="CC246" s="29">
        <f>$AM$161</f>
        <v>0</v>
      </c>
      <c r="CD246" s="29">
        <f>$AM$163</f>
        <v>0</v>
      </c>
      <c r="CE246" s="29">
        <f>$AM$165</f>
        <v>0</v>
      </c>
      <c r="CF246" s="29">
        <f>$AM$167</f>
        <v>0</v>
      </c>
      <c r="CG246" s="11">
        <f>$AM$169</f>
        <v>0</v>
      </c>
      <c r="CH246" s="30">
        <f t="shared" si="9"/>
        <v>0</v>
      </c>
      <c r="CI246" s="28"/>
      <c r="CJ246" s="16"/>
      <c r="CK246" s="16"/>
    </row>
    <row r="247" spans="1:89" x14ac:dyDescent="0.25">
      <c r="A247" s="31"/>
      <c r="B247" s="31" t="s">
        <v>21</v>
      </c>
      <c r="C247" s="31">
        <f>$AM$4</f>
        <v>0</v>
      </c>
      <c r="D247" s="31" t="str">
        <f>$AM$6</f>
        <v>-</v>
      </c>
      <c r="E247" s="31">
        <f>$AM$8</f>
        <v>0</v>
      </c>
      <c r="F247" s="31">
        <f>$AM$10</f>
        <v>0</v>
      </c>
      <c r="G247" s="31">
        <f>$AM$12</f>
        <v>0</v>
      </c>
      <c r="H247" s="31">
        <f>$AM$14</f>
        <v>0</v>
      </c>
      <c r="I247" s="31">
        <f>$AM$16</f>
        <v>0</v>
      </c>
      <c r="J247" s="31">
        <f>$AM$18</f>
        <v>0</v>
      </c>
      <c r="K247" s="31">
        <f>$AM$20</f>
        <v>0</v>
      </c>
      <c r="L247" s="31">
        <f>$AM$22</f>
        <v>0</v>
      </c>
      <c r="M247" s="31">
        <f>$AM$24</f>
        <v>0</v>
      </c>
      <c r="N247" s="31">
        <f>$AM$26</f>
        <v>0</v>
      </c>
      <c r="O247" s="31">
        <f>$AM$28</f>
        <v>0</v>
      </c>
      <c r="P247" s="31">
        <f>$AM$30</f>
        <v>0</v>
      </c>
      <c r="Q247" s="31">
        <f>$AM$32</f>
        <v>0</v>
      </c>
      <c r="R247" s="31">
        <f>$AM$34</f>
        <v>0</v>
      </c>
      <c r="S247" s="31">
        <f>$AM$36</f>
        <v>0</v>
      </c>
      <c r="T247" s="32">
        <f>$AM$38</f>
        <v>0</v>
      </c>
      <c r="U247" s="32">
        <f>$AM$40</f>
        <v>0</v>
      </c>
      <c r="V247" s="32">
        <f>$AM$42</f>
        <v>0</v>
      </c>
      <c r="W247" s="32">
        <f>$AM$44</f>
        <v>0</v>
      </c>
      <c r="X247" s="32">
        <f>$AM$46</f>
        <v>0</v>
      </c>
      <c r="Y247" s="32">
        <f>$AM$48</f>
        <v>0</v>
      </c>
      <c r="Z247" s="32">
        <f>$AM$50</f>
        <v>0</v>
      </c>
      <c r="AA247" s="32">
        <f>$AM$52</f>
        <v>0</v>
      </c>
      <c r="AB247" s="32">
        <f>$AM$54</f>
        <v>0</v>
      </c>
      <c r="AC247" s="32">
        <f>$AM$56</f>
        <v>0</v>
      </c>
      <c r="AD247" s="32">
        <f>$AM$58</f>
        <v>0</v>
      </c>
      <c r="AE247" s="32">
        <f>$AM$60</f>
        <v>0</v>
      </c>
      <c r="AF247" s="32">
        <f>$AM$62</f>
        <v>0</v>
      </c>
      <c r="AG247" s="32">
        <f>$AM$64</f>
        <v>0</v>
      </c>
      <c r="AH247" s="32">
        <f>$AM$66</f>
        <v>0</v>
      </c>
      <c r="AI247" s="32">
        <f>$AM$68</f>
        <v>0</v>
      </c>
      <c r="AJ247" s="32">
        <f>$AM$70</f>
        <v>0</v>
      </c>
      <c r="AK247" s="32">
        <f>$AM$72</f>
        <v>0</v>
      </c>
      <c r="AL247" s="32">
        <f>$AM$74</f>
        <v>0</v>
      </c>
      <c r="AM247" s="32">
        <f>$AM$76</f>
        <v>0</v>
      </c>
      <c r="AN247" s="32">
        <f>$AM$78</f>
        <v>0</v>
      </c>
      <c r="AO247" s="32">
        <f>$AM$80</f>
        <v>0</v>
      </c>
      <c r="AP247" s="32">
        <f>$AM$82</f>
        <v>0</v>
      </c>
      <c r="AQ247" s="32">
        <f>$AM$84</f>
        <v>0</v>
      </c>
      <c r="AR247" s="32">
        <f>$AM$86</f>
        <v>0</v>
      </c>
      <c r="AS247" s="32">
        <f>$AM$88</f>
        <v>0</v>
      </c>
      <c r="AT247" s="32">
        <f>$AM$90</f>
        <v>0</v>
      </c>
      <c r="AU247" s="32">
        <f>$AM$92</f>
        <v>0</v>
      </c>
      <c r="AV247" s="32">
        <f>$AM$94</f>
        <v>0</v>
      </c>
      <c r="AW247" s="32">
        <f>$AM$96</f>
        <v>0</v>
      </c>
      <c r="AX247" s="32">
        <f>$AM$98</f>
        <v>0</v>
      </c>
      <c r="AY247" s="32">
        <f>$AM$100</f>
        <v>0</v>
      </c>
      <c r="AZ247" s="32">
        <f>$AM$102</f>
        <v>0</v>
      </c>
      <c r="BA247" s="32">
        <f>$AM$104</f>
        <v>0</v>
      </c>
      <c r="BB247" s="32">
        <f>$AM$106</f>
        <v>0</v>
      </c>
      <c r="BC247" s="32">
        <f>$AM$108</f>
        <v>0</v>
      </c>
      <c r="BD247" s="32">
        <f>$AM$110</f>
        <v>0</v>
      </c>
      <c r="BE247" s="32">
        <f>$AM$112</f>
        <v>0</v>
      </c>
      <c r="BF247" s="32">
        <f>$AM$114</f>
        <v>0</v>
      </c>
      <c r="BG247" s="32">
        <f>$AM$116</f>
        <v>0</v>
      </c>
      <c r="BH247" s="32">
        <f>$AM$118</f>
        <v>0</v>
      </c>
      <c r="BI247" s="32">
        <f>$AM$120</f>
        <v>0</v>
      </c>
      <c r="BJ247" s="32">
        <f>$AM$122</f>
        <v>0</v>
      </c>
      <c r="BK247" s="32">
        <f>$AM$124</f>
        <v>0</v>
      </c>
      <c r="BL247" s="32">
        <f>$AM$126</f>
        <v>0</v>
      </c>
      <c r="BM247" s="32">
        <f>$AM$128</f>
        <v>0</v>
      </c>
      <c r="BN247" s="32">
        <f>$AM$130</f>
        <v>0</v>
      </c>
      <c r="BO247" s="32">
        <f>$AM$132</f>
        <v>0</v>
      </c>
      <c r="BP247" s="32">
        <f>$AM$134</f>
        <v>0</v>
      </c>
      <c r="BQ247" s="32">
        <f>$AM$136</f>
        <v>0</v>
      </c>
      <c r="BR247" s="32">
        <f>$AM$138</f>
        <v>0</v>
      </c>
      <c r="BS247" s="32">
        <f>$AM$140</f>
        <v>0</v>
      </c>
      <c r="BT247" s="32">
        <f>$AM$142</f>
        <v>0</v>
      </c>
      <c r="BU247" s="32">
        <f>$AM$144</f>
        <v>0</v>
      </c>
      <c r="BV247" s="32">
        <f>$AM$146</f>
        <v>0</v>
      </c>
      <c r="BW247" s="32">
        <f>$AM$148</f>
        <v>0</v>
      </c>
      <c r="BX247" s="32">
        <f>$AM$150</f>
        <v>0</v>
      </c>
      <c r="BY247" s="32">
        <f>$AM$152</f>
        <v>0</v>
      </c>
      <c r="BZ247" s="32">
        <f>$AM$154</f>
        <v>0</v>
      </c>
      <c r="CA247" s="32">
        <f>$AM$156</f>
        <v>0</v>
      </c>
      <c r="CB247" s="32">
        <f>$AM$158</f>
        <v>0</v>
      </c>
      <c r="CC247" s="32">
        <f>$AM$160</f>
        <v>0</v>
      </c>
      <c r="CD247" s="32">
        <f>$AM$162</f>
        <v>0</v>
      </c>
      <c r="CE247" s="32">
        <f>$AM$164</f>
        <v>0</v>
      </c>
      <c r="CF247" s="32">
        <f>$AM$166</f>
        <v>0</v>
      </c>
      <c r="CG247" s="33">
        <f>$AM$168</f>
        <v>0</v>
      </c>
      <c r="CH247" s="34">
        <f t="shared" si="9"/>
        <v>0</v>
      </c>
      <c r="CI247" s="28"/>
      <c r="CJ247" s="16"/>
      <c r="CK247" s="16"/>
    </row>
    <row r="248" spans="1:89" x14ac:dyDescent="0.25">
      <c r="A248" s="9" t="s">
        <v>182</v>
      </c>
      <c r="B248" s="9" t="s">
        <v>20</v>
      </c>
      <c r="C248" s="19">
        <f>$AN$5</f>
        <v>0</v>
      </c>
      <c r="D248" s="19" t="str">
        <f>$AN$7</f>
        <v>-</v>
      </c>
      <c r="E248" s="19">
        <f>$AN$9</f>
        <v>0</v>
      </c>
      <c r="F248" s="19">
        <f>$AN$11</f>
        <v>0</v>
      </c>
      <c r="G248" s="19">
        <f>$AN$13</f>
        <v>0</v>
      </c>
      <c r="H248" s="19">
        <f>$AN$15</f>
        <v>0</v>
      </c>
      <c r="I248" s="19">
        <f>$AN$17</f>
        <v>0</v>
      </c>
      <c r="J248" s="19">
        <f>$AN$19</f>
        <v>0</v>
      </c>
      <c r="K248" s="19">
        <f>$AN$21</f>
        <v>0</v>
      </c>
      <c r="L248" s="19">
        <f>$AN$23</f>
        <v>0</v>
      </c>
      <c r="M248" s="19">
        <f>$AN$25</f>
        <v>0</v>
      </c>
      <c r="N248" s="19">
        <f>$AN$27</f>
        <v>0</v>
      </c>
      <c r="O248" s="19">
        <f>$AN$29</f>
        <v>0</v>
      </c>
      <c r="P248" s="19">
        <f>$AN$31</f>
        <v>0</v>
      </c>
      <c r="Q248" s="19">
        <f>$AN$33</f>
        <v>0</v>
      </c>
      <c r="R248" s="19">
        <f>$AN$35</f>
        <v>0</v>
      </c>
      <c r="S248" s="19">
        <f>$AN$37</f>
        <v>0</v>
      </c>
      <c r="T248" s="19">
        <f>$AN$39</f>
        <v>0</v>
      </c>
      <c r="U248" s="29">
        <f>$AN$41</f>
        <v>0</v>
      </c>
      <c r="V248" s="29">
        <f>$AN$43</f>
        <v>0</v>
      </c>
      <c r="W248" s="29">
        <f>$AN$45</f>
        <v>0</v>
      </c>
      <c r="X248" s="29">
        <f>$AN$47</f>
        <v>0</v>
      </c>
      <c r="Y248" s="29">
        <f>$AN$49</f>
        <v>0</v>
      </c>
      <c r="Z248" s="29">
        <f>$AN$51</f>
        <v>0</v>
      </c>
      <c r="AA248" s="29">
        <f>$AN$53</f>
        <v>0</v>
      </c>
      <c r="AB248" s="29">
        <f>$AN$55</f>
        <v>0</v>
      </c>
      <c r="AC248" s="29">
        <f>$AN$57</f>
        <v>0</v>
      </c>
      <c r="AD248" s="29">
        <f>$AN$59</f>
        <v>0</v>
      </c>
      <c r="AE248" s="29">
        <f>$AN$61</f>
        <v>0</v>
      </c>
      <c r="AF248" s="29">
        <f>$AN$63</f>
        <v>0</v>
      </c>
      <c r="AG248" s="29">
        <f>$AN$65</f>
        <v>0</v>
      </c>
      <c r="AH248" s="29">
        <f>$AN$67</f>
        <v>0</v>
      </c>
      <c r="AI248" s="29">
        <f>$AN$69</f>
        <v>0</v>
      </c>
      <c r="AJ248" s="29">
        <f>$AN$71</f>
        <v>0</v>
      </c>
      <c r="AK248" s="29">
        <f>$AN$73</f>
        <v>0</v>
      </c>
      <c r="AL248" s="29">
        <f>$AN$75</f>
        <v>0</v>
      </c>
      <c r="AM248" s="29">
        <f>$AN$77</f>
        <v>0</v>
      </c>
      <c r="AN248" s="29">
        <f>$AN$79</f>
        <v>0</v>
      </c>
      <c r="AO248" s="29">
        <f>$AN$81</f>
        <v>0</v>
      </c>
      <c r="AP248" s="29">
        <f>$AN$83</f>
        <v>0</v>
      </c>
      <c r="AQ248" s="29">
        <f>$AN$85</f>
        <v>0</v>
      </c>
      <c r="AR248" s="29">
        <f>$AN$87</f>
        <v>0</v>
      </c>
      <c r="AS248" s="29">
        <f>$AN$89</f>
        <v>0</v>
      </c>
      <c r="AT248" s="29">
        <f>$AN$91</f>
        <v>0</v>
      </c>
      <c r="AU248" s="29">
        <f>$AN$93</f>
        <v>0</v>
      </c>
      <c r="AV248" s="29">
        <f>$AN$95</f>
        <v>0</v>
      </c>
      <c r="AW248" s="29">
        <f>$AN$97</f>
        <v>0</v>
      </c>
      <c r="AX248" s="29">
        <f>$AN$99</f>
        <v>0</v>
      </c>
      <c r="AY248" s="29">
        <f>$AN$101</f>
        <v>0</v>
      </c>
      <c r="AZ248" s="29">
        <f>$AN$103</f>
        <v>0</v>
      </c>
      <c r="BA248" s="29">
        <f>$AN$105</f>
        <v>0</v>
      </c>
      <c r="BB248" s="29">
        <f>$AN$107</f>
        <v>0</v>
      </c>
      <c r="BC248" s="29">
        <f>$AN$109</f>
        <v>0</v>
      </c>
      <c r="BD248" s="29">
        <f>$AN$111</f>
        <v>0</v>
      </c>
      <c r="BE248" s="29">
        <f>$AN$113</f>
        <v>0</v>
      </c>
      <c r="BF248" s="29">
        <f>$AN$115</f>
        <v>0</v>
      </c>
      <c r="BG248" s="29">
        <f>$AN$117</f>
        <v>0</v>
      </c>
      <c r="BH248" s="29">
        <f>$AN$119</f>
        <v>0</v>
      </c>
      <c r="BI248" s="29">
        <f>$AN$121</f>
        <v>0</v>
      </c>
      <c r="BJ248" s="29">
        <f>$AN$123</f>
        <v>0</v>
      </c>
      <c r="BK248" s="29">
        <f>$AN$125</f>
        <v>0</v>
      </c>
      <c r="BL248" s="29">
        <f>$AN$127</f>
        <v>0</v>
      </c>
      <c r="BM248" s="29">
        <f>$AN$129</f>
        <v>0</v>
      </c>
      <c r="BN248" s="29">
        <f>$AN$131</f>
        <v>0</v>
      </c>
      <c r="BO248" s="29">
        <f>$AN$133</f>
        <v>0</v>
      </c>
      <c r="BP248" s="29">
        <f>$AN$135</f>
        <v>0</v>
      </c>
      <c r="BQ248" s="29">
        <f>$AN$137</f>
        <v>0</v>
      </c>
      <c r="BR248" s="29">
        <f>$AN$139</f>
        <v>0</v>
      </c>
      <c r="BS248" s="29">
        <f>$AN$141</f>
        <v>0</v>
      </c>
      <c r="BT248" s="29">
        <f>$AN$143</f>
        <v>0</v>
      </c>
      <c r="BU248" s="29">
        <f>$AN$145</f>
        <v>0</v>
      </c>
      <c r="BV248" s="29">
        <f>$AN$147</f>
        <v>0</v>
      </c>
      <c r="BW248" s="29">
        <f>$AN$149</f>
        <v>0</v>
      </c>
      <c r="BX248" s="29">
        <f>$AN$151</f>
        <v>0</v>
      </c>
      <c r="BY248" s="29">
        <f>$AN$153</f>
        <v>0</v>
      </c>
      <c r="BZ248" s="29">
        <f>$AN$155</f>
        <v>0</v>
      </c>
      <c r="CA248" s="29">
        <f>$AN$157</f>
        <v>0</v>
      </c>
      <c r="CB248" s="29">
        <f>$AN$159</f>
        <v>0</v>
      </c>
      <c r="CC248" s="29">
        <f>$AN$161</f>
        <v>0</v>
      </c>
      <c r="CD248" s="29">
        <f>$AN$163</f>
        <v>0</v>
      </c>
      <c r="CE248" s="29">
        <f>$AN$165</f>
        <v>0</v>
      </c>
      <c r="CF248" s="29">
        <f>$AN$167</f>
        <v>0</v>
      </c>
      <c r="CG248" s="11">
        <f>$AN$169</f>
        <v>0</v>
      </c>
      <c r="CH248" s="30">
        <f t="shared" si="9"/>
        <v>0</v>
      </c>
      <c r="CI248" s="28"/>
      <c r="CJ248" s="16"/>
      <c r="CK248" s="16"/>
    </row>
    <row r="249" spans="1:89" x14ac:dyDescent="0.25">
      <c r="A249" s="31"/>
      <c r="B249" s="31" t="s">
        <v>21</v>
      </c>
      <c r="C249" s="31">
        <f>$AN$4</f>
        <v>0</v>
      </c>
      <c r="D249" s="31" t="str">
        <f>$AN$6</f>
        <v>-</v>
      </c>
      <c r="E249" s="31">
        <f>$AN$8</f>
        <v>0</v>
      </c>
      <c r="F249" s="31">
        <f>$AN$10</f>
        <v>0</v>
      </c>
      <c r="G249" s="31">
        <f>$AN$12</f>
        <v>0</v>
      </c>
      <c r="H249" s="31">
        <f>$AN$14</f>
        <v>0</v>
      </c>
      <c r="I249" s="31">
        <f>$AN$16</f>
        <v>0</v>
      </c>
      <c r="J249" s="31">
        <f>$AN$18</f>
        <v>0</v>
      </c>
      <c r="K249" s="31">
        <f>$AN$20</f>
        <v>0</v>
      </c>
      <c r="L249" s="31">
        <f>$AN$22</f>
        <v>0</v>
      </c>
      <c r="M249" s="31">
        <f>$AN$24</f>
        <v>0</v>
      </c>
      <c r="N249" s="31">
        <f>$AN$26</f>
        <v>0</v>
      </c>
      <c r="O249" s="31">
        <f>$AN$28</f>
        <v>0</v>
      </c>
      <c r="P249" s="31">
        <f>$AN$30</f>
        <v>0</v>
      </c>
      <c r="Q249" s="31">
        <f>$AN$32</f>
        <v>0</v>
      </c>
      <c r="R249" s="31">
        <f>$AN$34</f>
        <v>0</v>
      </c>
      <c r="S249" s="31">
        <f>$AN$36</f>
        <v>0</v>
      </c>
      <c r="T249" s="32">
        <f>$AN$38</f>
        <v>0</v>
      </c>
      <c r="U249" s="32">
        <f>$AN$40</f>
        <v>0</v>
      </c>
      <c r="V249" s="32">
        <f>$AN$42</f>
        <v>0</v>
      </c>
      <c r="W249" s="32">
        <f>$AN$44</f>
        <v>0</v>
      </c>
      <c r="X249" s="32">
        <f>$AN$46</f>
        <v>0</v>
      </c>
      <c r="Y249" s="32">
        <f>$AN$48</f>
        <v>0</v>
      </c>
      <c r="Z249" s="32">
        <f>$AN$50</f>
        <v>0</v>
      </c>
      <c r="AA249" s="32">
        <f>$AN$52</f>
        <v>0</v>
      </c>
      <c r="AB249" s="32">
        <f>$AN$54</f>
        <v>0</v>
      </c>
      <c r="AC249" s="32">
        <f>$AN$56</f>
        <v>0</v>
      </c>
      <c r="AD249" s="32">
        <f>$AN$58</f>
        <v>0</v>
      </c>
      <c r="AE249" s="32">
        <f>$AN$60</f>
        <v>0</v>
      </c>
      <c r="AF249" s="32">
        <f>$AN$62</f>
        <v>0</v>
      </c>
      <c r="AG249" s="32">
        <f>$AN$64</f>
        <v>0</v>
      </c>
      <c r="AH249" s="32">
        <f>$AN$66</f>
        <v>0</v>
      </c>
      <c r="AI249" s="32">
        <f>$AN$68</f>
        <v>0</v>
      </c>
      <c r="AJ249" s="32">
        <f>$AN$70</f>
        <v>0</v>
      </c>
      <c r="AK249" s="32">
        <f>$AN$72</f>
        <v>0</v>
      </c>
      <c r="AL249" s="32">
        <f>$AN$74</f>
        <v>0</v>
      </c>
      <c r="AM249" s="32">
        <f>$AN$76</f>
        <v>0</v>
      </c>
      <c r="AN249" s="32">
        <f>$AN$78</f>
        <v>0</v>
      </c>
      <c r="AO249" s="32">
        <f>$AN$80</f>
        <v>0</v>
      </c>
      <c r="AP249" s="32">
        <f>$AN$82</f>
        <v>0</v>
      </c>
      <c r="AQ249" s="32">
        <f>$AN$84</f>
        <v>0</v>
      </c>
      <c r="AR249" s="32">
        <f>$AN$86</f>
        <v>0</v>
      </c>
      <c r="AS249" s="32">
        <f>$AN$88</f>
        <v>0</v>
      </c>
      <c r="AT249" s="32">
        <f>$AN$90</f>
        <v>0</v>
      </c>
      <c r="AU249" s="32">
        <f>$AN$92</f>
        <v>0</v>
      </c>
      <c r="AV249" s="32">
        <f>$AN$94</f>
        <v>0</v>
      </c>
      <c r="AW249" s="32">
        <f>$AN$96</f>
        <v>0</v>
      </c>
      <c r="AX249" s="32">
        <f>$AN$98</f>
        <v>0</v>
      </c>
      <c r="AY249" s="32">
        <f>$AN$100</f>
        <v>0</v>
      </c>
      <c r="AZ249" s="32">
        <f>$AN$102</f>
        <v>0</v>
      </c>
      <c r="BA249" s="32">
        <f>$AN$104</f>
        <v>0</v>
      </c>
      <c r="BB249" s="32">
        <f>$AN$106</f>
        <v>0</v>
      </c>
      <c r="BC249" s="32">
        <f>$AN$108</f>
        <v>0</v>
      </c>
      <c r="BD249" s="32">
        <f>$AN$110</f>
        <v>0</v>
      </c>
      <c r="BE249" s="32">
        <f>$AN$112</f>
        <v>0</v>
      </c>
      <c r="BF249" s="32">
        <f>$AN$114</f>
        <v>0</v>
      </c>
      <c r="BG249" s="32">
        <f>$AN$116</f>
        <v>0</v>
      </c>
      <c r="BH249" s="32">
        <f>$AN$118</f>
        <v>0</v>
      </c>
      <c r="BI249" s="32">
        <f>$AN$120</f>
        <v>0</v>
      </c>
      <c r="BJ249" s="32">
        <f>$AN$122</f>
        <v>0</v>
      </c>
      <c r="BK249" s="32">
        <f>$AN$124</f>
        <v>0</v>
      </c>
      <c r="BL249" s="32">
        <f>$AN$126</f>
        <v>0</v>
      </c>
      <c r="BM249" s="32">
        <f>$AN$128</f>
        <v>0</v>
      </c>
      <c r="BN249" s="32">
        <f>$AN$130</f>
        <v>0</v>
      </c>
      <c r="BO249" s="32">
        <f>$AN$132</f>
        <v>0</v>
      </c>
      <c r="BP249" s="32">
        <f>$AN$134</f>
        <v>0</v>
      </c>
      <c r="BQ249" s="32">
        <f>$AN$136</f>
        <v>0</v>
      </c>
      <c r="BR249" s="32">
        <f>$AN$138</f>
        <v>0</v>
      </c>
      <c r="BS249" s="32">
        <f>$AN$140</f>
        <v>0</v>
      </c>
      <c r="BT249" s="32">
        <f>$AN$142</f>
        <v>0</v>
      </c>
      <c r="BU249" s="32">
        <f>$AN$144</f>
        <v>0</v>
      </c>
      <c r="BV249" s="32">
        <f>$AN$146</f>
        <v>0</v>
      </c>
      <c r="BW249" s="32">
        <f>$AN$148</f>
        <v>0</v>
      </c>
      <c r="BX249" s="32">
        <f>$AN$150</f>
        <v>0</v>
      </c>
      <c r="BY249" s="32">
        <f>$AN$152</f>
        <v>0</v>
      </c>
      <c r="BZ249" s="32">
        <f>$AN$154</f>
        <v>0</v>
      </c>
      <c r="CA249" s="32">
        <f>$AN$156</f>
        <v>0</v>
      </c>
      <c r="CB249" s="32">
        <f>$AN$158</f>
        <v>0</v>
      </c>
      <c r="CC249" s="32">
        <f>$AN$160</f>
        <v>0</v>
      </c>
      <c r="CD249" s="32">
        <f>$AN$162</f>
        <v>1</v>
      </c>
      <c r="CE249" s="32">
        <f>$AN$164</f>
        <v>0</v>
      </c>
      <c r="CF249" s="32">
        <f>$AN$166</f>
        <v>0</v>
      </c>
      <c r="CG249" s="33">
        <f>$AN$168</f>
        <v>0</v>
      </c>
      <c r="CH249" s="34">
        <f t="shared" si="9"/>
        <v>1</v>
      </c>
      <c r="CI249" s="28"/>
      <c r="CJ249" s="16"/>
      <c r="CK249" s="16"/>
    </row>
    <row r="250" spans="1:89" x14ac:dyDescent="0.25">
      <c r="A250" s="9" t="s">
        <v>183</v>
      </c>
      <c r="B250" s="9" t="s">
        <v>20</v>
      </c>
      <c r="C250" s="19">
        <f>$AO$5</f>
        <v>0</v>
      </c>
      <c r="D250" s="19" t="str">
        <f>$AO$7</f>
        <v>-</v>
      </c>
      <c r="E250" s="19">
        <f>$AO$9</f>
        <v>0</v>
      </c>
      <c r="F250" s="19">
        <f>$AO$11</f>
        <v>0</v>
      </c>
      <c r="G250" s="19">
        <f>$AO$13</f>
        <v>0</v>
      </c>
      <c r="H250" s="19">
        <f>$AO$15</f>
        <v>0</v>
      </c>
      <c r="I250" s="19">
        <f>$AO$17</f>
        <v>0</v>
      </c>
      <c r="J250" s="19">
        <f>$AO$19</f>
        <v>0</v>
      </c>
      <c r="K250" s="19">
        <f>$AO$21</f>
        <v>0</v>
      </c>
      <c r="L250" s="19">
        <f>$AO$23</f>
        <v>0</v>
      </c>
      <c r="M250" s="19">
        <f>$AO$25</f>
        <v>0</v>
      </c>
      <c r="N250" s="19">
        <f>$AO$27</f>
        <v>0</v>
      </c>
      <c r="O250" s="19">
        <f>$AO$29</f>
        <v>0</v>
      </c>
      <c r="P250" s="19">
        <f>$AO$31</f>
        <v>0</v>
      </c>
      <c r="Q250" s="19">
        <f>$AO$33</f>
        <v>0</v>
      </c>
      <c r="R250" s="19">
        <f>$AO$35</f>
        <v>0</v>
      </c>
      <c r="S250" s="19">
        <f>$AO$37</f>
        <v>0</v>
      </c>
      <c r="T250" s="19">
        <f>$AO$39</f>
        <v>0</v>
      </c>
      <c r="U250" s="29">
        <f>$AO$41</f>
        <v>0</v>
      </c>
      <c r="V250" s="29">
        <f>$AO$43</f>
        <v>0</v>
      </c>
      <c r="W250" s="29">
        <f>$AO$45</f>
        <v>0</v>
      </c>
      <c r="X250" s="29">
        <f>$AO$47</f>
        <v>0</v>
      </c>
      <c r="Y250" s="29">
        <f>$AO$49</f>
        <v>0</v>
      </c>
      <c r="Z250" s="29">
        <f>$AO$51</f>
        <v>0</v>
      </c>
      <c r="AA250" s="29">
        <f>$AO$53</f>
        <v>0</v>
      </c>
      <c r="AB250" s="29">
        <f>$AO$55</f>
        <v>0</v>
      </c>
      <c r="AC250" s="29">
        <f>$AO$57</f>
        <v>0</v>
      </c>
      <c r="AD250" s="29">
        <f>$AO$59</f>
        <v>0</v>
      </c>
      <c r="AE250" s="29">
        <f>$AO$61</f>
        <v>0</v>
      </c>
      <c r="AF250" s="29">
        <f>$AO$63</f>
        <v>0</v>
      </c>
      <c r="AG250" s="29">
        <f>$AO$65</f>
        <v>0</v>
      </c>
      <c r="AH250" s="29">
        <f>$AO$67</f>
        <v>0</v>
      </c>
      <c r="AI250" s="29">
        <f>$AO$69</f>
        <v>0</v>
      </c>
      <c r="AJ250" s="29">
        <f>$AO$71</f>
        <v>0</v>
      </c>
      <c r="AK250" s="29">
        <f>$AO$73</f>
        <v>0</v>
      </c>
      <c r="AL250" s="29">
        <f>$AO$75</f>
        <v>0</v>
      </c>
      <c r="AM250" s="29">
        <f>$AO$77</f>
        <v>0</v>
      </c>
      <c r="AN250" s="29">
        <f>$AO$79</f>
        <v>0</v>
      </c>
      <c r="AO250" s="29">
        <f>$AO$81</f>
        <v>0</v>
      </c>
      <c r="AP250" s="29">
        <f>$AO$83</f>
        <v>0</v>
      </c>
      <c r="AQ250" s="29">
        <f>$AO$85</f>
        <v>0</v>
      </c>
      <c r="AR250" s="29">
        <f>$AO$87</f>
        <v>0</v>
      </c>
      <c r="AS250" s="29">
        <f>$AO$89</f>
        <v>0</v>
      </c>
      <c r="AT250" s="29">
        <f>$AO$91</f>
        <v>0</v>
      </c>
      <c r="AU250" s="29">
        <f>$AO$93</f>
        <v>0</v>
      </c>
      <c r="AV250" s="29">
        <f>$AO$95</f>
        <v>0</v>
      </c>
      <c r="AW250" s="29">
        <f>$AO$97</f>
        <v>0</v>
      </c>
      <c r="AX250" s="29">
        <f>$AO$99</f>
        <v>0</v>
      </c>
      <c r="AY250" s="29">
        <f>$AO$101</f>
        <v>0</v>
      </c>
      <c r="AZ250" s="29">
        <f>$AO$103</f>
        <v>0</v>
      </c>
      <c r="BA250" s="29">
        <f>$AO$105</f>
        <v>0</v>
      </c>
      <c r="BB250" s="29">
        <f>$AO$107</f>
        <v>0</v>
      </c>
      <c r="BC250" s="29">
        <f>$AO$109</f>
        <v>0</v>
      </c>
      <c r="BD250" s="29">
        <f>$AO$111</f>
        <v>0</v>
      </c>
      <c r="BE250" s="29">
        <f>$AO$113</f>
        <v>0</v>
      </c>
      <c r="BF250" s="29">
        <f>$AO$115</f>
        <v>0</v>
      </c>
      <c r="BG250" s="29">
        <f>$AO$117</f>
        <v>0</v>
      </c>
      <c r="BH250" s="29">
        <f>$AO$119</f>
        <v>0</v>
      </c>
      <c r="BI250" s="29">
        <f>$AO$121</f>
        <v>0</v>
      </c>
      <c r="BJ250" s="29">
        <f>$AO$123</f>
        <v>0</v>
      </c>
      <c r="BK250" s="29">
        <f>$AO$125</f>
        <v>0</v>
      </c>
      <c r="BL250" s="29">
        <f>$AO$127</f>
        <v>0</v>
      </c>
      <c r="BM250" s="29">
        <f>$AO$129</f>
        <v>0</v>
      </c>
      <c r="BN250" s="29">
        <f>$AO$131</f>
        <v>0</v>
      </c>
      <c r="BO250" s="29">
        <f>$AO$133</f>
        <v>0</v>
      </c>
      <c r="BP250" s="29">
        <f>$AO$135</f>
        <v>0</v>
      </c>
      <c r="BQ250" s="29">
        <f>$AO$137</f>
        <v>0</v>
      </c>
      <c r="BR250" s="29">
        <f>$AO$139</f>
        <v>0</v>
      </c>
      <c r="BS250" s="29">
        <f>$AO$141</f>
        <v>0</v>
      </c>
      <c r="BT250" s="29">
        <f>$AO$143</f>
        <v>0</v>
      </c>
      <c r="BU250" s="29">
        <f>$AO$145</f>
        <v>0</v>
      </c>
      <c r="BV250" s="29">
        <f>$AO$147</f>
        <v>0</v>
      </c>
      <c r="BW250" s="29">
        <f>$AO$149</f>
        <v>0</v>
      </c>
      <c r="BX250" s="29">
        <f>$AO$151</f>
        <v>0</v>
      </c>
      <c r="BY250" s="29">
        <f>$AO$153</f>
        <v>0</v>
      </c>
      <c r="BZ250" s="29">
        <f>$AO$155</f>
        <v>0</v>
      </c>
      <c r="CA250" s="29">
        <f>$AO$157</f>
        <v>0</v>
      </c>
      <c r="CB250" s="29">
        <f>$AO$159</f>
        <v>0</v>
      </c>
      <c r="CC250" s="29">
        <f>$AO$161</f>
        <v>0</v>
      </c>
      <c r="CD250" s="29">
        <f>$AO$163</f>
        <v>0</v>
      </c>
      <c r="CE250" s="29">
        <f>$AO$165</f>
        <v>0</v>
      </c>
      <c r="CF250" s="29">
        <f>$AO$167</f>
        <v>0</v>
      </c>
      <c r="CG250" s="11">
        <f>$AO$169</f>
        <v>0</v>
      </c>
      <c r="CH250" s="30">
        <f t="shared" si="9"/>
        <v>0</v>
      </c>
      <c r="CI250" s="28"/>
      <c r="CJ250" s="16"/>
      <c r="CK250" s="16"/>
    </row>
    <row r="251" spans="1:89" x14ac:dyDescent="0.25">
      <c r="A251" s="31"/>
      <c r="B251" s="31" t="s">
        <v>21</v>
      </c>
      <c r="C251" s="31">
        <f>$AO$4</f>
        <v>0</v>
      </c>
      <c r="D251" s="31" t="str">
        <f>$AO$6</f>
        <v>-</v>
      </c>
      <c r="E251" s="31">
        <f>$AO$8</f>
        <v>0</v>
      </c>
      <c r="F251" s="31">
        <f>$AO$10</f>
        <v>0</v>
      </c>
      <c r="G251" s="31">
        <f>$AO$12</f>
        <v>0</v>
      </c>
      <c r="H251" s="31">
        <f>$AO$14</f>
        <v>0</v>
      </c>
      <c r="I251" s="31">
        <f>$AO$16</f>
        <v>0</v>
      </c>
      <c r="J251" s="31">
        <f>$AO$18</f>
        <v>0</v>
      </c>
      <c r="K251" s="31">
        <f>$AO$20</f>
        <v>0</v>
      </c>
      <c r="L251" s="31">
        <f>$AO$22</f>
        <v>0</v>
      </c>
      <c r="M251" s="31">
        <f>$AO$24</f>
        <v>0</v>
      </c>
      <c r="N251" s="31">
        <f>$AO$26</f>
        <v>0</v>
      </c>
      <c r="O251" s="31">
        <f>$AO$28</f>
        <v>0</v>
      </c>
      <c r="P251" s="31">
        <f>$AO$30</f>
        <v>0</v>
      </c>
      <c r="Q251" s="31">
        <f>$AO$32</f>
        <v>0</v>
      </c>
      <c r="R251" s="31">
        <f>$AO$34</f>
        <v>0</v>
      </c>
      <c r="S251" s="31">
        <f>$AO$36</f>
        <v>0</v>
      </c>
      <c r="T251" s="32">
        <f>$AO$38</f>
        <v>0</v>
      </c>
      <c r="U251" s="32">
        <f>$AO$40</f>
        <v>0</v>
      </c>
      <c r="V251" s="32">
        <f>$AO$42</f>
        <v>0</v>
      </c>
      <c r="W251" s="32">
        <f>$AO$44</f>
        <v>0</v>
      </c>
      <c r="X251" s="32">
        <f>$AO$46</f>
        <v>0</v>
      </c>
      <c r="Y251" s="32">
        <f>$AO$48</f>
        <v>0</v>
      </c>
      <c r="Z251" s="32">
        <f>$AO$50</f>
        <v>0</v>
      </c>
      <c r="AA251" s="32">
        <f>$AO$52</f>
        <v>0</v>
      </c>
      <c r="AB251" s="32">
        <f>$AO$54</f>
        <v>0</v>
      </c>
      <c r="AC251" s="32">
        <f>$AO$56</f>
        <v>0</v>
      </c>
      <c r="AD251" s="32">
        <f>$AO$58</f>
        <v>0</v>
      </c>
      <c r="AE251" s="32">
        <f>$AO$60</f>
        <v>0</v>
      </c>
      <c r="AF251" s="32">
        <f>$AO$62</f>
        <v>0</v>
      </c>
      <c r="AG251" s="32">
        <f>$AO$64</f>
        <v>0</v>
      </c>
      <c r="AH251" s="32">
        <f>$AO$66</f>
        <v>0</v>
      </c>
      <c r="AI251" s="32">
        <f>$AO$68</f>
        <v>0</v>
      </c>
      <c r="AJ251" s="32">
        <f>$AO$70</f>
        <v>0</v>
      </c>
      <c r="AK251" s="32">
        <f>$AO$72</f>
        <v>0</v>
      </c>
      <c r="AL251" s="32">
        <f>$AO$74</f>
        <v>0</v>
      </c>
      <c r="AM251" s="32">
        <f>$AO$76</f>
        <v>0</v>
      </c>
      <c r="AN251" s="32">
        <f>$AO$78</f>
        <v>0</v>
      </c>
      <c r="AO251" s="32">
        <f>$AO$80</f>
        <v>0</v>
      </c>
      <c r="AP251" s="32">
        <f>$AO$82</f>
        <v>0</v>
      </c>
      <c r="AQ251" s="32">
        <f>$AO$84</f>
        <v>0</v>
      </c>
      <c r="AR251" s="32">
        <f>$AO$86</f>
        <v>0</v>
      </c>
      <c r="AS251" s="32">
        <f>$AO$88</f>
        <v>0</v>
      </c>
      <c r="AT251" s="32">
        <f>$AO$90</f>
        <v>0</v>
      </c>
      <c r="AU251" s="32">
        <f>$AO$92</f>
        <v>0</v>
      </c>
      <c r="AV251" s="32">
        <f>$AO$94</f>
        <v>0</v>
      </c>
      <c r="AW251" s="32">
        <f>$AO$96</f>
        <v>0</v>
      </c>
      <c r="AX251" s="32">
        <f>$AO$98</f>
        <v>0</v>
      </c>
      <c r="AY251" s="32">
        <f>$AO$100</f>
        <v>0</v>
      </c>
      <c r="AZ251" s="32">
        <f>$AO$102</f>
        <v>0</v>
      </c>
      <c r="BA251" s="32">
        <f>$AO$104</f>
        <v>0</v>
      </c>
      <c r="BB251" s="32">
        <f>$AO$106</f>
        <v>0</v>
      </c>
      <c r="BC251" s="32">
        <f>$AO$108</f>
        <v>0</v>
      </c>
      <c r="BD251" s="32">
        <f>$AO$110</f>
        <v>0</v>
      </c>
      <c r="BE251" s="32">
        <f>$AO$112</f>
        <v>0</v>
      </c>
      <c r="BF251" s="32">
        <f>$AO$114</f>
        <v>0</v>
      </c>
      <c r="BG251" s="32">
        <f>$AO$116</f>
        <v>0</v>
      </c>
      <c r="BH251" s="32">
        <f>$AO$118</f>
        <v>0</v>
      </c>
      <c r="BI251" s="32">
        <f>$AO$120</f>
        <v>0</v>
      </c>
      <c r="BJ251" s="32">
        <f>$AO$122</f>
        <v>0</v>
      </c>
      <c r="BK251" s="32">
        <f>$AO$124</f>
        <v>0</v>
      </c>
      <c r="BL251" s="32">
        <f>$AO$126</f>
        <v>0</v>
      </c>
      <c r="BM251" s="32">
        <f>$AO$128</f>
        <v>0</v>
      </c>
      <c r="BN251" s="32">
        <f>$AO$130</f>
        <v>0</v>
      </c>
      <c r="BO251" s="32">
        <f>$AO$132</f>
        <v>0</v>
      </c>
      <c r="BP251" s="32">
        <f>$AO$134</f>
        <v>0</v>
      </c>
      <c r="BQ251" s="32">
        <f>$AO$136</f>
        <v>0</v>
      </c>
      <c r="BR251" s="32">
        <f>$AO$138</f>
        <v>0</v>
      </c>
      <c r="BS251" s="32">
        <f>$AO$140</f>
        <v>0</v>
      </c>
      <c r="BT251" s="32">
        <f>$AO$142</f>
        <v>0</v>
      </c>
      <c r="BU251" s="32">
        <f>$AO$144</f>
        <v>0</v>
      </c>
      <c r="BV251" s="32">
        <f>$AO$146</f>
        <v>0</v>
      </c>
      <c r="BW251" s="32">
        <f>$AO$148</f>
        <v>0</v>
      </c>
      <c r="BX251" s="32">
        <f>$AO$150</f>
        <v>0</v>
      </c>
      <c r="BY251" s="32">
        <f>$AO$152</f>
        <v>0</v>
      </c>
      <c r="BZ251" s="32">
        <f>$AO$154</f>
        <v>0</v>
      </c>
      <c r="CA251" s="32">
        <f>$AO$156</f>
        <v>0</v>
      </c>
      <c r="CB251" s="32">
        <f>$AO$158</f>
        <v>0</v>
      </c>
      <c r="CC251" s="32">
        <f>$AO$160</f>
        <v>0</v>
      </c>
      <c r="CD251" s="32">
        <f>$AO$162</f>
        <v>1</v>
      </c>
      <c r="CE251" s="32">
        <f>$AO$164</f>
        <v>0</v>
      </c>
      <c r="CF251" s="32">
        <f>$AO$166</f>
        <v>0</v>
      </c>
      <c r="CG251" s="33">
        <f>$AO$168</f>
        <v>0</v>
      </c>
      <c r="CH251" s="34">
        <f t="shared" si="9"/>
        <v>1</v>
      </c>
      <c r="CI251" s="28"/>
      <c r="CJ251" s="16"/>
      <c r="CK251" s="16"/>
    </row>
    <row r="252" spans="1:89" x14ac:dyDescent="0.25">
      <c r="A252" s="9" t="s">
        <v>184</v>
      </c>
      <c r="B252" s="9" t="s">
        <v>20</v>
      </c>
      <c r="C252" s="19">
        <f>$AP$5</f>
        <v>0</v>
      </c>
      <c r="D252" s="19" t="str">
        <f>$AP$7</f>
        <v>-</v>
      </c>
      <c r="E252" s="19">
        <f>$AP$9</f>
        <v>0</v>
      </c>
      <c r="F252" s="19">
        <f>$AP$11</f>
        <v>0</v>
      </c>
      <c r="G252" s="19">
        <f>$AP$13</f>
        <v>0</v>
      </c>
      <c r="H252" s="19">
        <f>$AP$15</f>
        <v>0</v>
      </c>
      <c r="I252" s="19">
        <f>$AP$17</f>
        <v>0</v>
      </c>
      <c r="J252" s="19">
        <f>$AP$19</f>
        <v>0</v>
      </c>
      <c r="K252" s="19">
        <f>$AP$21</f>
        <v>0</v>
      </c>
      <c r="L252" s="19">
        <f>$AP$23</f>
        <v>0</v>
      </c>
      <c r="M252" s="19">
        <f>$AP$25</f>
        <v>0</v>
      </c>
      <c r="N252" s="19">
        <f>$AP$27</f>
        <v>0</v>
      </c>
      <c r="O252" s="19">
        <f>$AP$29</f>
        <v>0</v>
      </c>
      <c r="P252" s="19">
        <f>$AP$31</f>
        <v>0</v>
      </c>
      <c r="Q252" s="19">
        <f>$AP$33</f>
        <v>0</v>
      </c>
      <c r="R252" s="19">
        <f>$AP$35</f>
        <v>0</v>
      </c>
      <c r="S252" s="19">
        <f>$AP$37</f>
        <v>0</v>
      </c>
      <c r="T252" s="19">
        <f>$AP$39</f>
        <v>0</v>
      </c>
      <c r="U252" s="29">
        <f>$AP$41</f>
        <v>0</v>
      </c>
      <c r="V252" s="29">
        <f>$AP$43</f>
        <v>0</v>
      </c>
      <c r="W252" s="29">
        <f>$AP$45</f>
        <v>0</v>
      </c>
      <c r="X252" s="29">
        <f>$AP$47</f>
        <v>0</v>
      </c>
      <c r="Y252" s="29">
        <f>$AP$49</f>
        <v>0</v>
      </c>
      <c r="Z252" s="29">
        <f>$AP$51</f>
        <v>0</v>
      </c>
      <c r="AA252" s="29">
        <f>$AP$53</f>
        <v>0</v>
      </c>
      <c r="AB252" s="29">
        <f>$AP$55</f>
        <v>0</v>
      </c>
      <c r="AC252" s="29">
        <f>$AP$57</f>
        <v>0</v>
      </c>
      <c r="AD252" s="29">
        <f>$AP$59</f>
        <v>0</v>
      </c>
      <c r="AE252" s="29">
        <f>$AP$61</f>
        <v>0</v>
      </c>
      <c r="AF252" s="29">
        <f>$AP$63</f>
        <v>0</v>
      </c>
      <c r="AG252" s="29">
        <f>$AP$65</f>
        <v>0</v>
      </c>
      <c r="AH252" s="29">
        <f>$AP$67</f>
        <v>0</v>
      </c>
      <c r="AI252" s="29">
        <f>$AP$69</f>
        <v>0</v>
      </c>
      <c r="AJ252" s="29">
        <f>$AP$71</f>
        <v>0</v>
      </c>
      <c r="AK252" s="29">
        <f>$AP$73</f>
        <v>0</v>
      </c>
      <c r="AL252" s="29">
        <f>$AP$75</f>
        <v>0</v>
      </c>
      <c r="AM252" s="29">
        <f>$AP$77</f>
        <v>0</v>
      </c>
      <c r="AN252" s="29">
        <f>$AP$79</f>
        <v>0</v>
      </c>
      <c r="AO252" s="29">
        <f>$AP$81</f>
        <v>0</v>
      </c>
      <c r="AP252" s="29">
        <f>$AP$83</f>
        <v>0</v>
      </c>
      <c r="AQ252" s="29">
        <f>$AP$85</f>
        <v>0</v>
      </c>
      <c r="AR252" s="29">
        <f>$AP$87</f>
        <v>0</v>
      </c>
      <c r="AS252" s="29">
        <f>$AP$89</f>
        <v>0</v>
      </c>
      <c r="AT252" s="29">
        <f>$AP$91</f>
        <v>0</v>
      </c>
      <c r="AU252" s="29">
        <f>$AP$93</f>
        <v>0</v>
      </c>
      <c r="AV252" s="29">
        <f>$AP$95</f>
        <v>0</v>
      </c>
      <c r="AW252" s="29">
        <f>$AP$97</f>
        <v>0</v>
      </c>
      <c r="AX252" s="29">
        <f>$AP$99</f>
        <v>0</v>
      </c>
      <c r="AY252" s="29">
        <f>$AP$101</f>
        <v>0</v>
      </c>
      <c r="AZ252" s="29">
        <f>$AP$103</f>
        <v>0</v>
      </c>
      <c r="BA252" s="29">
        <f>$AP$105</f>
        <v>0</v>
      </c>
      <c r="BB252" s="29">
        <f>$AP$107</f>
        <v>0</v>
      </c>
      <c r="BC252" s="29">
        <f>$AP$109</f>
        <v>0</v>
      </c>
      <c r="BD252" s="29">
        <f>$AP$111</f>
        <v>0</v>
      </c>
      <c r="BE252" s="29">
        <f>$AP$113</f>
        <v>0</v>
      </c>
      <c r="BF252" s="29">
        <f>$AP$115</f>
        <v>0</v>
      </c>
      <c r="BG252" s="29">
        <f>$AP$117</f>
        <v>0</v>
      </c>
      <c r="BH252" s="29">
        <f>$AP$119</f>
        <v>0</v>
      </c>
      <c r="BI252" s="29">
        <f>$AP$121</f>
        <v>0</v>
      </c>
      <c r="BJ252" s="29">
        <f>$AP$123</f>
        <v>0</v>
      </c>
      <c r="BK252" s="29">
        <f>$AP$125</f>
        <v>0</v>
      </c>
      <c r="BL252" s="29">
        <f>$AP$127</f>
        <v>0</v>
      </c>
      <c r="BM252" s="29">
        <f>$AP$129</f>
        <v>0</v>
      </c>
      <c r="BN252" s="29">
        <f>$AP$131</f>
        <v>0</v>
      </c>
      <c r="BO252" s="29">
        <f>$AP$133</f>
        <v>0</v>
      </c>
      <c r="BP252" s="29">
        <f>$AP$135</f>
        <v>0</v>
      </c>
      <c r="BQ252" s="29">
        <f>$AP$137</f>
        <v>0</v>
      </c>
      <c r="BR252" s="29">
        <f>$AP$139</f>
        <v>0</v>
      </c>
      <c r="BS252" s="29">
        <f>$AP$141</f>
        <v>0</v>
      </c>
      <c r="BT252" s="29">
        <f>$AP$143</f>
        <v>0</v>
      </c>
      <c r="BU252" s="29">
        <f>$AP$145</f>
        <v>0</v>
      </c>
      <c r="BV252" s="29">
        <f>$AP$147</f>
        <v>1</v>
      </c>
      <c r="BW252" s="29">
        <f>$AP$149</f>
        <v>0</v>
      </c>
      <c r="BX252" s="29">
        <f>$AP$151</f>
        <v>0</v>
      </c>
      <c r="BY252" s="29">
        <f>$AP$153</f>
        <v>0</v>
      </c>
      <c r="BZ252" s="29">
        <f>$AP$155</f>
        <v>0</v>
      </c>
      <c r="CA252" s="29">
        <f>$AP$157</f>
        <v>0</v>
      </c>
      <c r="CB252" s="29">
        <f>$AP$159</f>
        <v>1</v>
      </c>
      <c r="CC252" s="29">
        <f>$AP$161</f>
        <v>0</v>
      </c>
      <c r="CD252" s="29">
        <f>$AP$163</f>
        <v>0</v>
      </c>
      <c r="CE252" s="29">
        <f>$AP$165</f>
        <v>0</v>
      </c>
      <c r="CF252" s="29">
        <f>$AP$167</f>
        <v>0</v>
      </c>
      <c r="CG252" s="11">
        <f>$AP$169</f>
        <v>0</v>
      </c>
      <c r="CH252" s="30">
        <f t="shared" si="9"/>
        <v>2</v>
      </c>
      <c r="CI252" s="28"/>
      <c r="CJ252" s="16"/>
      <c r="CK252" s="16"/>
    </row>
    <row r="253" spans="1:89" x14ac:dyDescent="0.25">
      <c r="A253" s="31"/>
      <c r="B253" s="31" t="s">
        <v>21</v>
      </c>
      <c r="C253" s="31">
        <f>$AP$4</f>
        <v>0</v>
      </c>
      <c r="D253" s="31" t="str">
        <f>$AP$6</f>
        <v>-</v>
      </c>
      <c r="E253" s="31">
        <f>$AP$8</f>
        <v>0</v>
      </c>
      <c r="F253" s="31">
        <f>$AP$10</f>
        <v>0</v>
      </c>
      <c r="G253" s="31">
        <f>$AP$12</f>
        <v>0</v>
      </c>
      <c r="H253" s="31">
        <f>$AP$14</f>
        <v>1</v>
      </c>
      <c r="I253" s="31">
        <f>$AP$16</f>
        <v>0</v>
      </c>
      <c r="J253" s="31">
        <f>$AP$18</f>
        <v>0</v>
      </c>
      <c r="K253" s="31">
        <f>$AP$20</f>
        <v>0</v>
      </c>
      <c r="L253" s="31">
        <f>$AP$22</f>
        <v>0</v>
      </c>
      <c r="M253" s="31">
        <f>$AP$24</f>
        <v>0</v>
      </c>
      <c r="N253" s="31">
        <f>$AP$26</f>
        <v>0</v>
      </c>
      <c r="O253" s="31">
        <f>$AP$28</f>
        <v>0</v>
      </c>
      <c r="P253" s="31">
        <f>$AP$30</f>
        <v>0</v>
      </c>
      <c r="Q253" s="31">
        <f>$AP$32</f>
        <v>0</v>
      </c>
      <c r="R253" s="31">
        <f>$AP$34</f>
        <v>0</v>
      </c>
      <c r="S253" s="31">
        <f>$AP$36</f>
        <v>0</v>
      </c>
      <c r="T253" s="32">
        <f>$AP$38</f>
        <v>0</v>
      </c>
      <c r="U253" s="32">
        <f>$AP$40</f>
        <v>0</v>
      </c>
      <c r="V253" s="32">
        <f>$AP$42</f>
        <v>0</v>
      </c>
      <c r="W253" s="32">
        <f>$AP$44</f>
        <v>0</v>
      </c>
      <c r="X253" s="32">
        <f>$AP$46</f>
        <v>0</v>
      </c>
      <c r="Y253" s="32">
        <f>$AP$48</f>
        <v>0</v>
      </c>
      <c r="Z253" s="32">
        <f>$AP$50</f>
        <v>0</v>
      </c>
      <c r="AA253" s="32">
        <f>$AP$52</f>
        <v>0</v>
      </c>
      <c r="AB253" s="32">
        <f>$AP$54</f>
        <v>0</v>
      </c>
      <c r="AC253" s="32">
        <f>$AP$56</f>
        <v>0</v>
      </c>
      <c r="AD253" s="32">
        <f>$AP$58</f>
        <v>0</v>
      </c>
      <c r="AE253" s="32">
        <f>$AP$60</f>
        <v>0</v>
      </c>
      <c r="AF253" s="32">
        <f>$AP$62</f>
        <v>0</v>
      </c>
      <c r="AG253" s="32">
        <f>$AP$64</f>
        <v>0</v>
      </c>
      <c r="AH253" s="32">
        <f>$AP$66</f>
        <v>0</v>
      </c>
      <c r="AI253" s="32">
        <f>$AP$68</f>
        <v>0</v>
      </c>
      <c r="AJ253" s="32">
        <f>$AP$70</f>
        <v>0</v>
      </c>
      <c r="AK253" s="32">
        <f>$AP$72</f>
        <v>0</v>
      </c>
      <c r="AL253" s="32">
        <f>$AP$74</f>
        <v>0</v>
      </c>
      <c r="AM253" s="32">
        <f>$AP$76</f>
        <v>0</v>
      </c>
      <c r="AN253" s="32">
        <f>$AP$78</f>
        <v>0</v>
      </c>
      <c r="AO253" s="32">
        <f>$AP$80</f>
        <v>0</v>
      </c>
      <c r="AP253" s="32">
        <f>$AP$82</f>
        <v>0</v>
      </c>
      <c r="AQ253" s="32">
        <f>$AP$84</f>
        <v>0</v>
      </c>
      <c r="AR253" s="32">
        <f>$AP$86</f>
        <v>0</v>
      </c>
      <c r="AS253" s="32">
        <f>$AP$88</f>
        <v>0</v>
      </c>
      <c r="AT253" s="32">
        <f>$AP$90</f>
        <v>0</v>
      </c>
      <c r="AU253" s="32">
        <f>$AP$92</f>
        <v>1</v>
      </c>
      <c r="AV253" s="32">
        <f>$AP$94</f>
        <v>0</v>
      </c>
      <c r="AW253" s="32">
        <f>$AP$96</f>
        <v>0</v>
      </c>
      <c r="AX253" s="32">
        <f>$AP$98</f>
        <v>0</v>
      </c>
      <c r="AY253" s="32">
        <f>$AP$100</f>
        <v>0</v>
      </c>
      <c r="AZ253" s="32">
        <f>$AP$102</f>
        <v>0</v>
      </c>
      <c r="BA253" s="32">
        <f>$AP$104</f>
        <v>0</v>
      </c>
      <c r="BB253" s="32">
        <f>$AP$106</f>
        <v>0</v>
      </c>
      <c r="BC253" s="32">
        <f>$AP$108</f>
        <v>0</v>
      </c>
      <c r="BD253" s="32">
        <f>$AP$110</f>
        <v>1</v>
      </c>
      <c r="BE253" s="32">
        <f>$AP$112</f>
        <v>3</v>
      </c>
      <c r="BF253" s="32">
        <f>$AP$114</f>
        <v>0</v>
      </c>
      <c r="BG253" s="32">
        <f>$AP$116</f>
        <v>0</v>
      </c>
      <c r="BH253" s="32">
        <f>$AP$118</f>
        <v>0</v>
      </c>
      <c r="BI253" s="32">
        <f>$AP$120</f>
        <v>0</v>
      </c>
      <c r="BJ253" s="32">
        <f>$AP$122</f>
        <v>4</v>
      </c>
      <c r="BK253" s="32">
        <f>$AP$124</f>
        <v>0</v>
      </c>
      <c r="BL253" s="32">
        <f>$AP$126</f>
        <v>0</v>
      </c>
      <c r="BM253" s="32">
        <f>$AP$128</f>
        <v>0</v>
      </c>
      <c r="BN253" s="32">
        <f>$AP$130</f>
        <v>0</v>
      </c>
      <c r="BO253" s="32">
        <f>$AP$132</f>
        <v>0</v>
      </c>
      <c r="BP253" s="32">
        <f>$AP$134</f>
        <v>0</v>
      </c>
      <c r="BQ253" s="32">
        <f>$AP$136</f>
        <v>0</v>
      </c>
      <c r="BR253" s="32">
        <f>$AP$138</f>
        <v>0</v>
      </c>
      <c r="BS253" s="32">
        <f>$AP$140</f>
        <v>0</v>
      </c>
      <c r="BT253" s="32">
        <f>$AP$142</f>
        <v>4</v>
      </c>
      <c r="BU253" s="32">
        <f>$AP$144</f>
        <v>0</v>
      </c>
      <c r="BV253" s="32">
        <f>$AP$146</f>
        <v>0</v>
      </c>
      <c r="BW253" s="32">
        <f>$AP$148</f>
        <v>0</v>
      </c>
      <c r="BX253" s="32">
        <f>$AP$150</f>
        <v>0</v>
      </c>
      <c r="BY253" s="32">
        <f>$AP$152</f>
        <v>5</v>
      </c>
      <c r="BZ253" s="32">
        <f>$AP$154</f>
        <v>0</v>
      </c>
      <c r="CA253" s="32">
        <f>$AP$156</f>
        <v>0</v>
      </c>
      <c r="CB253" s="32">
        <f>$AP$158</f>
        <v>2</v>
      </c>
      <c r="CC253" s="32">
        <f>$AP$160</f>
        <v>0</v>
      </c>
      <c r="CD253" s="32">
        <f>$AP$162</f>
        <v>0</v>
      </c>
      <c r="CE253" s="32">
        <f>$AP$164</f>
        <v>0</v>
      </c>
      <c r="CF253" s="32">
        <f>$AP$166</f>
        <v>1</v>
      </c>
      <c r="CG253" s="33">
        <f>$AP$168</f>
        <v>0</v>
      </c>
      <c r="CH253" s="34">
        <f t="shared" si="9"/>
        <v>22</v>
      </c>
      <c r="CI253" s="28"/>
      <c r="CJ253" s="16"/>
      <c r="CK253" s="16"/>
    </row>
    <row r="254" spans="1:89" x14ac:dyDescent="0.25">
      <c r="A254" s="9" t="s">
        <v>185</v>
      </c>
      <c r="B254" s="9" t="s">
        <v>20</v>
      </c>
      <c r="C254" s="19">
        <f>$AQ$5</f>
        <v>0</v>
      </c>
      <c r="D254" s="19" t="str">
        <f>$AQ$7</f>
        <v>-</v>
      </c>
      <c r="E254" s="19">
        <f>$AQ$9</f>
        <v>0</v>
      </c>
      <c r="F254" s="19">
        <f>$AQ$11</f>
        <v>0</v>
      </c>
      <c r="G254" s="19">
        <f>$AQ$13</f>
        <v>0</v>
      </c>
      <c r="H254" s="19">
        <f>$AQ$15</f>
        <v>0</v>
      </c>
      <c r="I254" s="19">
        <f>$AQ$17</f>
        <v>0</v>
      </c>
      <c r="J254" s="19">
        <f>$AQ$19</f>
        <v>0</v>
      </c>
      <c r="K254" s="19">
        <f>$AQ$21</f>
        <v>0</v>
      </c>
      <c r="L254" s="19">
        <f>$AQ$23</f>
        <v>0</v>
      </c>
      <c r="M254" s="19">
        <f>$AQ$25</f>
        <v>0</v>
      </c>
      <c r="N254" s="19">
        <f>$AQ$27</f>
        <v>0</v>
      </c>
      <c r="O254" s="19">
        <f>$AQ$29</f>
        <v>0</v>
      </c>
      <c r="P254" s="19">
        <f>$AQ$31</f>
        <v>0</v>
      </c>
      <c r="Q254" s="19">
        <f>$AQ$33</f>
        <v>0</v>
      </c>
      <c r="R254" s="19">
        <f>$AQ$35</f>
        <v>0</v>
      </c>
      <c r="S254" s="19">
        <f>$AQ$37</f>
        <v>0</v>
      </c>
      <c r="T254" s="19">
        <f>$AQ$39</f>
        <v>0</v>
      </c>
      <c r="U254" s="29">
        <f>$AQ$41</f>
        <v>0</v>
      </c>
      <c r="V254" s="29">
        <f>$AQ$43</f>
        <v>0</v>
      </c>
      <c r="W254" s="29">
        <f>$AQ$45</f>
        <v>0</v>
      </c>
      <c r="X254" s="29">
        <f>$AQ$47</f>
        <v>0</v>
      </c>
      <c r="Y254" s="29">
        <f>$AQ$49</f>
        <v>0</v>
      </c>
      <c r="Z254" s="29">
        <f>$AQ$51</f>
        <v>0</v>
      </c>
      <c r="AA254" s="29">
        <f>$AQ$53</f>
        <v>0</v>
      </c>
      <c r="AB254" s="29">
        <f>$AQ$55</f>
        <v>0</v>
      </c>
      <c r="AC254" s="29">
        <f>$AQ$57</f>
        <v>0</v>
      </c>
      <c r="AD254" s="29">
        <f>$AQ$59</f>
        <v>0</v>
      </c>
      <c r="AE254" s="29">
        <f>$AQ$61</f>
        <v>0</v>
      </c>
      <c r="AF254" s="29">
        <f>$AQ$63</f>
        <v>0</v>
      </c>
      <c r="AG254" s="29">
        <f>$AQ$65</f>
        <v>0</v>
      </c>
      <c r="AH254" s="29">
        <f>$AQ$67</f>
        <v>0</v>
      </c>
      <c r="AI254" s="29">
        <f>$AQ$69</f>
        <v>0</v>
      </c>
      <c r="AJ254" s="29">
        <f>$AQ$71</f>
        <v>0</v>
      </c>
      <c r="AK254" s="29">
        <f>$AQ$73</f>
        <v>0</v>
      </c>
      <c r="AL254" s="29">
        <f>$AQ$75</f>
        <v>0</v>
      </c>
      <c r="AM254" s="29">
        <f>$AQ$77</f>
        <v>0</v>
      </c>
      <c r="AN254" s="29">
        <f>$AQ$79</f>
        <v>0</v>
      </c>
      <c r="AO254" s="29">
        <f>$AQ$81</f>
        <v>0</v>
      </c>
      <c r="AP254" s="29">
        <f>$AQ$83</f>
        <v>0</v>
      </c>
      <c r="AQ254" s="29">
        <f>$AQ$85</f>
        <v>0</v>
      </c>
      <c r="AR254" s="29">
        <f>$AQ$87</f>
        <v>0</v>
      </c>
      <c r="AS254" s="29">
        <f>$AQ$89</f>
        <v>0</v>
      </c>
      <c r="AT254" s="29">
        <f>$AQ$91</f>
        <v>0</v>
      </c>
      <c r="AU254" s="29">
        <f>$AQ$93</f>
        <v>0</v>
      </c>
      <c r="AV254" s="29">
        <f>$AQ$95</f>
        <v>0</v>
      </c>
      <c r="AW254" s="29">
        <f>$AQ$97</f>
        <v>0</v>
      </c>
      <c r="AX254" s="29">
        <f>$AQ$99</f>
        <v>0</v>
      </c>
      <c r="AY254" s="29">
        <f>$AQ$101</f>
        <v>0</v>
      </c>
      <c r="AZ254" s="29">
        <f>$AQ$103</f>
        <v>0</v>
      </c>
      <c r="BA254" s="29">
        <f>$AQ$105</f>
        <v>0</v>
      </c>
      <c r="BB254" s="29">
        <f>$AQ$107</f>
        <v>0</v>
      </c>
      <c r="BC254" s="29">
        <f>$AQ$109</f>
        <v>0</v>
      </c>
      <c r="BD254" s="29">
        <f>$AQ$111</f>
        <v>0</v>
      </c>
      <c r="BE254" s="29">
        <f>$AQ$113</f>
        <v>0</v>
      </c>
      <c r="BF254" s="29">
        <f>$AQ$115</f>
        <v>0</v>
      </c>
      <c r="BG254" s="29">
        <f>$AQ$117</f>
        <v>0</v>
      </c>
      <c r="BH254" s="29">
        <f>$AQ$119</f>
        <v>0</v>
      </c>
      <c r="BI254" s="29">
        <f>$AQ$121</f>
        <v>0</v>
      </c>
      <c r="BJ254" s="29">
        <f>$AQ$123</f>
        <v>0</v>
      </c>
      <c r="BK254" s="29">
        <f>$AQ$125</f>
        <v>0</v>
      </c>
      <c r="BL254" s="29">
        <f>$AQ$127</f>
        <v>0</v>
      </c>
      <c r="BM254" s="29">
        <f>$AQ$129</f>
        <v>0</v>
      </c>
      <c r="BN254" s="29">
        <f>$AQ$131</f>
        <v>0</v>
      </c>
      <c r="BO254" s="29">
        <f>$AQ$133</f>
        <v>0</v>
      </c>
      <c r="BP254" s="29">
        <f>$AQ$135</f>
        <v>0</v>
      </c>
      <c r="BQ254" s="29">
        <f>$AQ$137</f>
        <v>0</v>
      </c>
      <c r="BR254" s="29">
        <f>$AQ$139</f>
        <v>0</v>
      </c>
      <c r="BS254" s="29">
        <f>$AQ$141</f>
        <v>0</v>
      </c>
      <c r="BT254" s="29">
        <f>$AQ$143</f>
        <v>0</v>
      </c>
      <c r="BU254" s="29">
        <f>$AQ$145</f>
        <v>0</v>
      </c>
      <c r="BV254" s="29">
        <f>$AQ$147</f>
        <v>0</v>
      </c>
      <c r="BW254" s="29">
        <f>$AQ$149</f>
        <v>0</v>
      </c>
      <c r="BX254" s="29">
        <f>$AQ$151</f>
        <v>0</v>
      </c>
      <c r="BY254" s="29">
        <f>$AQ$153</f>
        <v>0</v>
      </c>
      <c r="BZ254" s="29">
        <f>$AQ$155</f>
        <v>0</v>
      </c>
      <c r="CA254" s="29">
        <f>$AQ$157</f>
        <v>0</v>
      </c>
      <c r="CB254" s="29">
        <f>$AQ$159</f>
        <v>0</v>
      </c>
      <c r="CC254" s="29">
        <f>$AQ$161</f>
        <v>0</v>
      </c>
      <c r="CD254" s="29">
        <f>$AQ$163</f>
        <v>0</v>
      </c>
      <c r="CE254" s="29">
        <f>$AQ$165</f>
        <v>0</v>
      </c>
      <c r="CF254" s="29">
        <f>$AQ$167</f>
        <v>0</v>
      </c>
      <c r="CG254" s="11">
        <f>$AQ$169</f>
        <v>0</v>
      </c>
      <c r="CH254" s="30">
        <f t="shared" si="9"/>
        <v>0</v>
      </c>
      <c r="CI254" s="28"/>
      <c r="CJ254" s="16"/>
      <c r="CK254" s="16"/>
    </row>
    <row r="255" spans="1:89" x14ac:dyDescent="0.25">
      <c r="A255" s="31"/>
      <c r="B255" s="31" t="s">
        <v>21</v>
      </c>
      <c r="C255" s="31">
        <f>$AQ$4</f>
        <v>0</v>
      </c>
      <c r="D255" s="31" t="str">
        <f>$AQ$6</f>
        <v>-</v>
      </c>
      <c r="E255" s="31">
        <f>$AQ$8</f>
        <v>0</v>
      </c>
      <c r="F255" s="31">
        <f>$AQ$10</f>
        <v>0</v>
      </c>
      <c r="G255" s="31">
        <f>$AQ$12</f>
        <v>0</v>
      </c>
      <c r="H255" s="31">
        <f>$AQ$14</f>
        <v>3</v>
      </c>
      <c r="I255" s="31">
        <f>$AQ$16</f>
        <v>0</v>
      </c>
      <c r="J255" s="31">
        <f>$AQ$18</f>
        <v>0</v>
      </c>
      <c r="K255" s="31">
        <f>$AQ$20</f>
        <v>0</v>
      </c>
      <c r="L255" s="31">
        <f>$AQ$22</f>
        <v>0</v>
      </c>
      <c r="M255" s="31">
        <f>$AQ$24</f>
        <v>0</v>
      </c>
      <c r="N255" s="31">
        <f>$AQ$26</f>
        <v>0</v>
      </c>
      <c r="O255" s="31">
        <f>$AQ$28</f>
        <v>0</v>
      </c>
      <c r="P255" s="31">
        <f>$AQ$30</f>
        <v>0</v>
      </c>
      <c r="Q255" s="31">
        <f>$AQ$32</f>
        <v>0</v>
      </c>
      <c r="R255" s="31">
        <f>$AQ$34</f>
        <v>0</v>
      </c>
      <c r="S255" s="31">
        <f>$AQ$36</f>
        <v>1</v>
      </c>
      <c r="T255" s="32">
        <f>$AQ$38</f>
        <v>0</v>
      </c>
      <c r="U255" s="32">
        <f>$AQ$40</f>
        <v>0</v>
      </c>
      <c r="V255" s="32">
        <f>$AQ$42</f>
        <v>1</v>
      </c>
      <c r="W255" s="32">
        <f>$AQ$44</f>
        <v>0</v>
      </c>
      <c r="X255" s="32">
        <f>$AQ$46</f>
        <v>0</v>
      </c>
      <c r="Y255" s="32">
        <f>$AQ$48</f>
        <v>0</v>
      </c>
      <c r="Z255" s="32">
        <f>$AQ$50</f>
        <v>0</v>
      </c>
      <c r="AA255" s="32">
        <f>$AQ$52</f>
        <v>1</v>
      </c>
      <c r="AB255" s="32">
        <f>$AQ$54</f>
        <v>0</v>
      </c>
      <c r="AC255" s="32">
        <f>$AQ$56</f>
        <v>0</v>
      </c>
      <c r="AD255" s="32">
        <f>$AQ$58</f>
        <v>1</v>
      </c>
      <c r="AE255" s="32">
        <f>$AQ$60</f>
        <v>0</v>
      </c>
      <c r="AF255" s="32">
        <f>$AQ$62</f>
        <v>0</v>
      </c>
      <c r="AG255" s="32">
        <f>$AQ$64</f>
        <v>1</v>
      </c>
      <c r="AH255" s="32">
        <f>$AQ$66</f>
        <v>0</v>
      </c>
      <c r="AI255" s="32">
        <f>$AQ$68</f>
        <v>0</v>
      </c>
      <c r="AJ255" s="32">
        <f>$AQ$70</f>
        <v>0</v>
      </c>
      <c r="AK255" s="32">
        <f>$AQ$72</f>
        <v>0</v>
      </c>
      <c r="AL255" s="32">
        <f>$AQ$74</f>
        <v>1</v>
      </c>
      <c r="AM255" s="32">
        <f>$AQ$76</f>
        <v>0</v>
      </c>
      <c r="AN255" s="32">
        <f>$AQ$78</f>
        <v>0</v>
      </c>
      <c r="AO255" s="32">
        <f>$AQ$80</f>
        <v>0</v>
      </c>
      <c r="AP255" s="32">
        <f>$AQ$82</f>
        <v>0</v>
      </c>
      <c r="AQ255" s="32">
        <f>$AQ$84</f>
        <v>2</v>
      </c>
      <c r="AR255" s="32">
        <f>$AQ$86</f>
        <v>0</v>
      </c>
      <c r="AS255" s="32">
        <f>$AQ$88</f>
        <v>0</v>
      </c>
      <c r="AT255" s="32">
        <f>$AQ$90</f>
        <v>0</v>
      </c>
      <c r="AU255" s="32">
        <f>$AQ$92</f>
        <v>0</v>
      </c>
      <c r="AV255" s="32">
        <f>$AQ$94</f>
        <v>0</v>
      </c>
      <c r="AW255" s="32">
        <f>$AQ$96</f>
        <v>0</v>
      </c>
      <c r="AX255" s="32">
        <f>$AQ$98</f>
        <v>0</v>
      </c>
      <c r="AY255" s="32">
        <f>$AQ$100</f>
        <v>0</v>
      </c>
      <c r="AZ255" s="32">
        <f>$AQ$102</f>
        <v>0</v>
      </c>
      <c r="BA255" s="32">
        <f>$AQ$104</f>
        <v>0</v>
      </c>
      <c r="BB255" s="32">
        <f>$AQ$106</f>
        <v>0</v>
      </c>
      <c r="BC255" s="32">
        <f>$AQ$108</f>
        <v>0</v>
      </c>
      <c r="BD255" s="32">
        <f>$AQ$110</f>
        <v>0</v>
      </c>
      <c r="BE255" s="32">
        <f>$AQ$112</f>
        <v>6</v>
      </c>
      <c r="BF255" s="32">
        <f>$AQ$114</f>
        <v>0</v>
      </c>
      <c r="BG255" s="32">
        <f>$AQ$116</f>
        <v>0</v>
      </c>
      <c r="BH255" s="32">
        <f>$AQ$118</f>
        <v>0</v>
      </c>
      <c r="BI255" s="32">
        <f>$AQ$120</f>
        <v>0</v>
      </c>
      <c r="BJ255" s="32">
        <f>$AQ$122</f>
        <v>11</v>
      </c>
      <c r="BK255" s="32">
        <f>$AQ$124</f>
        <v>0</v>
      </c>
      <c r="BL255" s="32">
        <f>$AQ$126</f>
        <v>0</v>
      </c>
      <c r="BM255" s="32">
        <f>$AQ$128</f>
        <v>0</v>
      </c>
      <c r="BN255" s="32">
        <f>$AQ$130</f>
        <v>0</v>
      </c>
      <c r="BO255" s="32">
        <f>$AQ$132</f>
        <v>0</v>
      </c>
      <c r="BP255" s="32">
        <f>$AQ$134</f>
        <v>0</v>
      </c>
      <c r="BQ255" s="32">
        <f>$AQ$136</f>
        <v>0</v>
      </c>
      <c r="BR255" s="32">
        <f>$AQ$138</f>
        <v>0</v>
      </c>
      <c r="BS255" s="32">
        <f>$AQ$140</f>
        <v>0</v>
      </c>
      <c r="BT255" s="32">
        <f>$AQ$142</f>
        <v>5</v>
      </c>
      <c r="BU255" s="32">
        <f>$AQ$144</f>
        <v>0</v>
      </c>
      <c r="BV255" s="32">
        <f>$AQ$146</f>
        <v>2</v>
      </c>
      <c r="BW255" s="32">
        <f>$AQ$148</f>
        <v>0</v>
      </c>
      <c r="BX255" s="32">
        <f>$AQ$150</f>
        <v>0</v>
      </c>
      <c r="BY255" s="32">
        <f>$AQ$152</f>
        <v>3</v>
      </c>
      <c r="BZ255" s="32">
        <f>$AQ$154</f>
        <v>0</v>
      </c>
      <c r="CA255" s="32">
        <f>$AQ$156</f>
        <v>0</v>
      </c>
      <c r="CB255" s="32">
        <f>$AQ$158</f>
        <v>5</v>
      </c>
      <c r="CC255" s="32">
        <f>$AQ$160</f>
        <v>2</v>
      </c>
      <c r="CD255" s="32">
        <f>$AQ$162</f>
        <v>0</v>
      </c>
      <c r="CE255" s="32">
        <f>$AQ$164</f>
        <v>0</v>
      </c>
      <c r="CF255" s="32">
        <f>$AQ$166</f>
        <v>0</v>
      </c>
      <c r="CG255" s="33">
        <f>$AQ$168</f>
        <v>0</v>
      </c>
      <c r="CH255" s="34">
        <f t="shared" si="9"/>
        <v>45</v>
      </c>
      <c r="CI255" s="28"/>
      <c r="CJ255" s="16"/>
      <c r="CK255" s="16"/>
    </row>
    <row r="256" spans="1:89" x14ac:dyDescent="0.25">
      <c r="A256" s="9" t="s">
        <v>40</v>
      </c>
      <c r="B256" s="9" t="s">
        <v>20</v>
      </c>
      <c r="C256" s="19">
        <f>$AR$5</f>
        <v>0</v>
      </c>
      <c r="D256" s="19" t="str">
        <f>$AR$7</f>
        <v>-</v>
      </c>
      <c r="E256" s="19">
        <f>$AR$9</f>
        <v>0</v>
      </c>
      <c r="F256" s="19">
        <f>$AR$11</f>
        <v>0</v>
      </c>
      <c r="G256" s="19">
        <f>$AR$13</f>
        <v>0</v>
      </c>
      <c r="H256" s="19">
        <f>$AR$15</f>
        <v>0</v>
      </c>
      <c r="I256" s="19">
        <f>$AR$17</f>
        <v>0</v>
      </c>
      <c r="J256" s="19">
        <f>$AR$19</f>
        <v>0</v>
      </c>
      <c r="K256" s="19">
        <f>$AR$21</f>
        <v>0</v>
      </c>
      <c r="L256" s="19">
        <f>$AR$23</f>
        <v>0</v>
      </c>
      <c r="M256" s="19">
        <f>$AR$25</f>
        <v>0</v>
      </c>
      <c r="N256" s="19">
        <f>$AR$27</f>
        <v>0</v>
      </c>
      <c r="O256" s="19">
        <f>$AR$29</f>
        <v>0</v>
      </c>
      <c r="P256" s="19">
        <f>$AR$31</f>
        <v>0</v>
      </c>
      <c r="Q256" s="19">
        <f>$AR$33</f>
        <v>0</v>
      </c>
      <c r="R256" s="19">
        <f>$AR$35</f>
        <v>0</v>
      </c>
      <c r="S256" s="19">
        <f>$AR$37</f>
        <v>0</v>
      </c>
      <c r="T256" s="19">
        <f>$AR$39</f>
        <v>0</v>
      </c>
      <c r="U256" s="29">
        <f>$AR$41</f>
        <v>0</v>
      </c>
      <c r="V256" s="29">
        <f>$AR$43</f>
        <v>0</v>
      </c>
      <c r="W256" s="29">
        <f>$AR$45</f>
        <v>0</v>
      </c>
      <c r="X256" s="29">
        <f>$AR$47</f>
        <v>0</v>
      </c>
      <c r="Y256" s="29">
        <f>$AR$49</f>
        <v>0</v>
      </c>
      <c r="Z256" s="29">
        <f>$AR$51</f>
        <v>0</v>
      </c>
      <c r="AA256" s="29">
        <f>$AR$53</f>
        <v>0</v>
      </c>
      <c r="AB256" s="29">
        <f>$AR$55</f>
        <v>0</v>
      </c>
      <c r="AC256" s="29">
        <f>$AR$57</f>
        <v>0</v>
      </c>
      <c r="AD256" s="29">
        <f>$AR$59</f>
        <v>0</v>
      </c>
      <c r="AE256" s="29">
        <f>$AR$61</f>
        <v>0</v>
      </c>
      <c r="AF256" s="29">
        <f>$AR$63</f>
        <v>0</v>
      </c>
      <c r="AG256" s="29">
        <f>$AR$65</f>
        <v>0</v>
      </c>
      <c r="AH256" s="29">
        <f>$AR$67</f>
        <v>0</v>
      </c>
      <c r="AI256" s="29">
        <f>$AR$69</f>
        <v>0</v>
      </c>
      <c r="AJ256" s="29">
        <f>$AR$71</f>
        <v>0</v>
      </c>
      <c r="AK256" s="29">
        <f>$AR$73</f>
        <v>0</v>
      </c>
      <c r="AL256" s="29">
        <f>$AR$75</f>
        <v>0</v>
      </c>
      <c r="AM256" s="29">
        <f>$AR$77</f>
        <v>0</v>
      </c>
      <c r="AN256" s="29">
        <f>$AR$79</f>
        <v>0</v>
      </c>
      <c r="AO256" s="29">
        <f>$AR$81</f>
        <v>0</v>
      </c>
      <c r="AP256" s="29">
        <f>$AR$83</f>
        <v>0</v>
      </c>
      <c r="AQ256" s="29">
        <f>$AR$85</f>
        <v>0</v>
      </c>
      <c r="AR256" s="29">
        <f>$AR$87</f>
        <v>0</v>
      </c>
      <c r="AS256" s="29">
        <f>$AR$89</f>
        <v>0</v>
      </c>
      <c r="AT256" s="29">
        <f>$AR$91</f>
        <v>0</v>
      </c>
      <c r="AU256" s="29">
        <f>$AR$93</f>
        <v>0</v>
      </c>
      <c r="AV256" s="29">
        <f>$AR$95</f>
        <v>0</v>
      </c>
      <c r="AW256" s="29">
        <f>$AR$97</f>
        <v>0</v>
      </c>
      <c r="AX256" s="29">
        <f>$AR$99</f>
        <v>0</v>
      </c>
      <c r="AY256" s="29">
        <f>$AR$101</f>
        <v>0</v>
      </c>
      <c r="AZ256" s="29">
        <f>$AR$103</f>
        <v>0</v>
      </c>
      <c r="BA256" s="29">
        <f>$AR$105</f>
        <v>0</v>
      </c>
      <c r="BB256" s="29">
        <f>$AR$107</f>
        <v>0</v>
      </c>
      <c r="BC256" s="29">
        <f>$AR$109</f>
        <v>0</v>
      </c>
      <c r="BD256" s="29">
        <f>$AR$111</f>
        <v>0</v>
      </c>
      <c r="BE256" s="29">
        <f>$AR$113</f>
        <v>0</v>
      </c>
      <c r="BF256" s="29">
        <f>$AR$115</f>
        <v>0</v>
      </c>
      <c r="BG256" s="29">
        <f>$AR$117</f>
        <v>0</v>
      </c>
      <c r="BH256" s="29">
        <f>$AR$119</f>
        <v>0</v>
      </c>
      <c r="BI256" s="29">
        <f>$AR$121</f>
        <v>0</v>
      </c>
      <c r="BJ256" s="29">
        <f>$AR$123</f>
        <v>0</v>
      </c>
      <c r="BK256" s="29">
        <f>$AR$125</f>
        <v>0</v>
      </c>
      <c r="BL256" s="29">
        <f>$AR$127</f>
        <v>0</v>
      </c>
      <c r="BM256" s="29">
        <f>$AR$129</f>
        <v>0</v>
      </c>
      <c r="BN256" s="29">
        <f>$AR$131</f>
        <v>0</v>
      </c>
      <c r="BO256" s="29">
        <f>$AR$133</f>
        <v>0</v>
      </c>
      <c r="BP256" s="29">
        <f>$AR$135</f>
        <v>0</v>
      </c>
      <c r="BQ256" s="29">
        <f>$AR$137</f>
        <v>0</v>
      </c>
      <c r="BR256" s="29">
        <f>$AR$139</f>
        <v>0</v>
      </c>
      <c r="BS256" s="29">
        <f>$AR$141</f>
        <v>0</v>
      </c>
      <c r="BT256" s="29">
        <f>$AR$143</f>
        <v>0</v>
      </c>
      <c r="BU256" s="29">
        <f>$AR$145</f>
        <v>0</v>
      </c>
      <c r="BV256" s="29">
        <f>$AR$147</f>
        <v>0</v>
      </c>
      <c r="BW256" s="29">
        <f>$AR$149</f>
        <v>0</v>
      </c>
      <c r="BX256" s="29">
        <f>$AR$151</f>
        <v>0</v>
      </c>
      <c r="BY256" s="29">
        <f>$AR$153</f>
        <v>0</v>
      </c>
      <c r="BZ256" s="29">
        <f>$AR$155</f>
        <v>0</v>
      </c>
      <c r="CA256" s="29">
        <f>$AR$157</f>
        <v>0</v>
      </c>
      <c r="CB256" s="29">
        <f>$AR$159</f>
        <v>0</v>
      </c>
      <c r="CC256" s="29">
        <f>$AR$161</f>
        <v>0</v>
      </c>
      <c r="CD256" s="29">
        <f>$AR$163</f>
        <v>0</v>
      </c>
      <c r="CE256" s="29">
        <f>$AR$165</f>
        <v>0</v>
      </c>
      <c r="CF256" s="29">
        <f>$AR$167</f>
        <v>0</v>
      </c>
      <c r="CG256" s="11">
        <f>$AR$169</f>
        <v>0</v>
      </c>
      <c r="CH256" s="30">
        <f t="shared" si="9"/>
        <v>0</v>
      </c>
    </row>
    <row r="257" spans="1:86" x14ac:dyDescent="0.25">
      <c r="A257" s="31"/>
      <c r="B257" s="31" t="s">
        <v>21</v>
      </c>
      <c r="C257" s="31">
        <f>$AR$4</f>
        <v>0</v>
      </c>
      <c r="D257" s="31" t="str">
        <f>$AR$6</f>
        <v>-</v>
      </c>
      <c r="E257" s="31">
        <f>$AR$8</f>
        <v>0</v>
      </c>
      <c r="F257" s="31">
        <f>$AR$10</f>
        <v>0</v>
      </c>
      <c r="G257" s="31">
        <f>$AR$12</f>
        <v>0</v>
      </c>
      <c r="H257" s="31">
        <f>$AR$14</f>
        <v>0</v>
      </c>
      <c r="I257" s="31">
        <f>$AR$16</f>
        <v>0</v>
      </c>
      <c r="J257" s="31">
        <f>$AR$18</f>
        <v>0</v>
      </c>
      <c r="K257" s="31">
        <f>$AR$20</f>
        <v>0</v>
      </c>
      <c r="L257" s="31">
        <f>$AR$22</f>
        <v>0</v>
      </c>
      <c r="M257" s="31">
        <f>$AR$24</f>
        <v>0</v>
      </c>
      <c r="N257" s="31">
        <f>$AR$26</f>
        <v>0</v>
      </c>
      <c r="O257" s="31">
        <f>$AR$28</f>
        <v>0</v>
      </c>
      <c r="P257" s="31">
        <f>$AR$30</f>
        <v>0</v>
      </c>
      <c r="Q257" s="31">
        <f>$AR$32</f>
        <v>0</v>
      </c>
      <c r="R257" s="31">
        <f>$AR$34</f>
        <v>0</v>
      </c>
      <c r="S257" s="31">
        <f>$AR$36</f>
        <v>0</v>
      </c>
      <c r="T257" s="32">
        <f>$AR$38</f>
        <v>0</v>
      </c>
      <c r="U257" s="32">
        <f>$AR$40</f>
        <v>0</v>
      </c>
      <c r="V257" s="32">
        <f>$AR$42</f>
        <v>0</v>
      </c>
      <c r="W257" s="32">
        <f>$AR$44</f>
        <v>0</v>
      </c>
      <c r="X257" s="32">
        <f>$AR$46</f>
        <v>0</v>
      </c>
      <c r="Y257" s="32">
        <f>$AR$48</f>
        <v>0</v>
      </c>
      <c r="Z257" s="32">
        <f>$AR$50</f>
        <v>0</v>
      </c>
      <c r="AA257" s="32">
        <f>$AR$52</f>
        <v>0</v>
      </c>
      <c r="AB257" s="32">
        <f>$AR$54</f>
        <v>0</v>
      </c>
      <c r="AC257" s="32">
        <f>$AR$56</f>
        <v>0</v>
      </c>
      <c r="AD257" s="32">
        <f>$AR$58</f>
        <v>0</v>
      </c>
      <c r="AE257" s="32">
        <f>$AR$60</f>
        <v>0</v>
      </c>
      <c r="AF257" s="32">
        <f>$AR$62</f>
        <v>0</v>
      </c>
      <c r="AG257" s="32">
        <f>$AR$64</f>
        <v>0</v>
      </c>
      <c r="AH257" s="32">
        <f>$AR$66</f>
        <v>0</v>
      </c>
      <c r="AI257" s="32">
        <f>$AR$68</f>
        <v>0</v>
      </c>
      <c r="AJ257" s="32">
        <f>$AR$70</f>
        <v>0</v>
      </c>
      <c r="AK257" s="32">
        <f>$AR$72</f>
        <v>0</v>
      </c>
      <c r="AL257" s="32">
        <f>$AR$74</f>
        <v>0</v>
      </c>
      <c r="AM257" s="32">
        <f>$AR$76</f>
        <v>0</v>
      </c>
      <c r="AN257" s="32">
        <f>$AR$78</f>
        <v>0</v>
      </c>
      <c r="AO257" s="32">
        <f>$AR$80</f>
        <v>0</v>
      </c>
      <c r="AP257" s="32">
        <f>$AR$82</f>
        <v>0</v>
      </c>
      <c r="AQ257" s="32">
        <f>$AR$84</f>
        <v>0</v>
      </c>
      <c r="AR257" s="32">
        <f>$AR$86</f>
        <v>0</v>
      </c>
      <c r="AS257" s="32">
        <f>$AR$88</f>
        <v>0</v>
      </c>
      <c r="AT257" s="32">
        <f>$AR$90</f>
        <v>0</v>
      </c>
      <c r="AU257" s="32">
        <f>$AR$92</f>
        <v>0</v>
      </c>
      <c r="AV257" s="32">
        <f>$AR$94</f>
        <v>0</v>
      </c>
      <c r="AW257" s="32">
        <f>$AR$96</f>
        <v>0</v>
      </c>
      <c r="AX257" s="32">
        <f>$AR$98</f>
        <v>0</v>
      </c>
      <c r="AY257" s="32">
        <f>$AR$100</f>
        <v>0</v>
      </c>
      <c r="AZ257" s="32">
        <f>$AR$102</f>
        <v>0</v>
      </c>
      <c r="BA257" s="32">
        <f>$AR$104</f>
        <v>0</v>
      </c>
      <c r="BB257" s="32">
        <f>$AR$106</f>
        <v>0</v>
      </c>
      <c r="BC257" s="32">
        <f>$AR$108</f>
        <v>0</v>
      </c>
      <c r="BD257" s="32">
        <f>$AR$110</f>
        <v>0</v>
      </c>
      <c r="BE257" s="32">
        <f>$AR$112</f>
        <v>0</v>
      </c>
      <c r="BF257" s="32">
        <f>$AR$114</f>
        <v>0</v>
      </c>
      <c r="BG257" s="32">
        <f>$AR$116</f>
        <v>0</v>
      </c>
      <c r="BH257" s="32">
        <f>$AR$118</f>
        <v>0</v>
      </c>
      <c r="BI257" s="32">
        <f>$AR$120</f>
        <v>0</v>
      </c>
      <c r="BJ257" s="32">
        <f>$AR$122</f>
        <v>0</v>
      </c>
      <c r="BK257" s="32">
        <f>$AR$124</f>
        <v>0</v>
      </c>
      <c r="BL257" s="32">
        <f>$AR$126</f>
        <v>0</v>
      </c>
      <c r="BM257" s="32">
        <f>$AR$128</f>
        <v>0</v>
      </c>
      <c r="BN257" s="32">
        <f>$AR$130</f>
        <v>0</v>
      </c>
      <c r="BO257" s="32">
        <f>$AR$132</f>
        <v>0</v>
      </c>
      <c r="BP257" s="32">
        <f>$AR$134</f>
        <v>0</v>
      </c>
      <c r="BQ257" s="32">
        <f>$AR$136</f>
        <v>0</v>
      </c>
      <c r="BR257" s="32">
        <f>$AR$138</f>
        <v>0</v>
      </c>
      <c r="BS257" s="32">
        <f>$AR$140</f>
        <v>0</v>
      </c>
      <c r="BT257" s="32">
        <f>$AR$142</f>
        <v>0</v>
      </c>
      <c r="BU257" s="32">
        <f>$AR$144</f>
        <v>0</v>
      </c>
      <c r="BV257" s="32">
        <f>$AR$146</f>
        <v>0</v>
      </c>
      <c r="BW257" s="32">
        <f>$AR$148</f>
        <v>0</v>
      </c>
      <c r="BX257" s="32">
        <f>$AR$150</f>
        <v>0</v>
      </c>
      <c r="BY257" s="32">
        <f>$AR$152</f>
        <v>0</v>
      </c>
      <c r="BZ257" s="32">
        <f>$AR$154</f>
        <v>0</v>
      </c>
      <c r="CA257" s="32">
        <f>$AR$156</f>
        <v>0</v>
      </c>
      <c r="CB257" s="32">
        <f>$AR$158</f>
        <v>0</v>
      </c>
      <c r="CC257" s="32">
        <f>$AR$160</f>
        <v>0</v>
      </c>
      <c r="CD257" s="32">
        <f>$AR$162</f>
        <v>0</v>
      </c>
      <c r="CE257" s="32">
        <f>$AR$164</f>
        <v>0</v>
      </c>
      <c r="CF257" s="32">
        <f>$AR$166</f>
        <v>0</v>
      </c>
      <c r="CG257" s="33">
        <f>$AR$168</f>
        <v>0</v>
      </c>
      <c r="CH257" s="34">
        <f t="shared" si="9"/>
        <v>0</v>
      </c>
    </row>
    <row r="258" spans="1:86" x14ac:dyDescent="0.25">
      <c r="A258" s="9" t="s">
        <v>139</v>
      </c>
      <c r="B258" s="9" t="s">
        <v>20</v>
      </c>
      <c r="C258" s="19">
        <f>$AS$5</f>
        <v>0</v>
      </c>
      <c r="D258" s="19" t="str">
        <f>$AS$7</f>
        <v>-</v>
      </c>
      <c r="E258" s="19">
        <f>$AS$9</f>
        <v>0</v>
      </c>
      <c r="F258" s="19">
        <f>$AS$11</f>
        <v>0</v>
      </c>
      <c r="G258" s="19">
        <f>$AS$13</f>
        <v>0</v>
      </c>
      <c r="H258" s="19">
        <f>$AS$15</f>
        <v>0</v>
      </c>
      <c r="I258" s="19">
        <f>$AS$17</f>
        <v>0</v>
      </c>
      <c r="J258" s="19">
        <f>$AS$19</f>
        <v>0</v>
      </c>
      <c r="K258" s="19">
        <f>$AS$21</f>
        <v>0</v>
      </c>
      <c r="L258" s="19">
        <f>$AS$23</f>
        <v>0</v>
      </c>
      <c r="M258" s="19">
        <f>$AS$25</f>
        <v>0</v>
      </c>
      <c r="N258" s="19">
        <f>$AS$27</f>
        <v>0</v>
      </c>
      <c r="O258" s="19">
        <f>$AS$29</f>
        <v>0</v>
      </c>
      <c r="P258" s="19">
        <f>$AS$31</f>
        <v>0</v>
      </c>
      <c r="Q258" s="19">
        <f>$AS$33</f>
        <v>0</v>
      </c>
      <c r="R258" s="19">
        <f>$AS$35</f>
        <v>0</v>
      </c>
      <c r="S258" s="19">
        <f>$AS$37</f>
        <v>0</v>
      </c>
      <c r="T258" s="19">
        <f>$AS$39</f>
        <v>0</v>
      </c>
      <c r="U258" s="29">
        <f>$AS$41</f>
        <v>0</v>
      </c>
      <c r="V258" s="29">
        <f>$AS$43</f>
        <v>0</v>
      </c>
      <c r="W258" s="29">
        <f>$AS$45</f>
        <v>0</v>
      </c>
      <c r="X258" s="29">
        <f>$AS$47</f>
        <v>0</v>
      </c>
      <c r="Y258" s="29">
        <f>$AS$49</f>
        <v>0</v>
      </c>
      <c r="Z258" s="29">
        <f>$AS$51</f>
        <v>0</v>
      </c>
      <c r="AA258" s="29">
        <f>$AS$53</f>
        <v>0</v>
      </c>
      <c r="AB258" s="29">
        <f>$AS$55</f>
        <v>0</v>
      </c>
      <c r="AC258" s="29">
        <f>$AS$57</f>
        <v>0</v>
      </c>
      <c r="AD258" s="29">
        <f>$AS$59</f>
        <v>0</v>
      </c>
      <c r="AE258" s="29">
        <f>$AS$61</f>
        <v>0</v>
      </c>
      <c r="AF258" s="29">
        <f>$AS$63</f>
        <v>0</v>
      </c>
      <c r="AG258" s="29">
        <f>$AS$65</f>
        <v>0</v>
      </c>
      <c r="AH258" s="29">
        <f>$AS$67</f>
        <v>0</v>
      </c>
      <c r="AI258" s="29">
        <f>$AS$69</f>
        <v>0</v>
      </c>
      <c r="AJ258" s="29">
        <f>$AS$71</f>
        <v>0</v>
      </c>
      <c r="AK258" s="29">
        <f>$AS$73</f>
        <v>0</v>
      </c>
      <c r="AL258" s="29">
        <f>$AS$75</f>
        <v>0</v>
      </c>
      <c r="AM258" s="29">
        <f>$AS$77</f>
        <v>0</v>
      </c>
      <c r="AN258" s="29">
        <f>$AS$79</f>
        <v>0</v>
      </c>
      <c r="AO258" s="29">
        <f>$AS$81</f>
        <v>0</v>
      </c>
      <c r="AP258" s="29">
        <f>$AS$83</f>
        <v>0</v>
      </c>
      <c r="AQ258" s="29">
        <f>$AS$85</f>
        <v>0</v>
      </c>
      <c r="AR258" s="29">
        <f>$AS$87</f>
        <v>0</v>
      </c>
      <c r="AS258" s="29">
        <f>$AS$89</f>
        <v>0</v>
      </c>
      <c r="AT258" s="29">
        <f>$AS$91</f>
        <v>0</v>
      </c>
      <c r="AU258" s="29">
        <f>$AS$93</f>
        <v>0</v>
      </c>
      <c r="AV258" s="29">
        <f>$AS$95</f>
        <v>0</v>
      </c>
      <c r="AW258" s="29">
        <f>$AS$97</f>
        <v>0</v>
      </c>
      <c r="AX258" s="29">
        <f>$AS$99</f>
        <v>0</v>
      </c>
      <c r="AY258" s="29">
        <f>$AS$101</f>
        <v>0</v>
      </c>
      <c r="AZ258" s="29">
        <f>$AS$103</f>
        <v>0</v>
      </c>
      <c r="BA258" s="29">
        <f>$AS$105</f>
        <v>0</v>
      </c>
      <c r="BB258" s="29">
        <f>$AS$107</f>
        <v>0</v>
      </c>
      <c r="BC258" s="29">
        <f>$AS$109</f>
        <v>0</v>
      </c>
      <c r="BD258" s="29">
        <f>$AS$111</f>
        <v>0</v>
      </c>
      <c r="BE258" s="29">
        <f>$AS$113</f>
        <v>0</v>
      </c>
      <c r="BF258" s="29">
        <f>$AS$115</f>
        <v>0</v>
      </c>
      <c r="BG258" s="29">
        <f>$AS$117</f>
        <v>0</v>
      </c>
      <c r="BH258" s="29">
        <f>$AS$119</f>
        <v>0</v>
      </c>
      <c r="BI258" s="29">
        <f>$AS$121</f>
        <v>0</v>
      </c>
      <c r="BJ258" s="29">
        <f>$AS$123</f>
        <v>0</v>
      </c>
      <c r="BK258" s="29">
        <f>$AS$125</f>
        <v>0</v>
      </c>
      <c r="BL258" s="29">
        <f>$AS$127</f>
        <v>0</v>
      </c>
      <c r="BM258" s="29">
        <f>$AS$129</f>
        <v>0</v>
      </c>
      <c r="BN258" s="29">
        <f>$AS$131</f>
        <v>0</v>
      </c>
      <c r="BO258" s="29">
        <f>$AS$133</f>
        <v>0</v>
      </c>
      <c r="BP258" s="29">
        <f>$AS$135</f>
        <v>0</v>
      </c>
      <c r="BQ258" s="29">
        <f>$AS$137</f>
        <v>0</v>
      </c>
      <c r="BR258" s="29">
        <f>$AS$139</f>
        <v>0</v>
      </c>
      <c r="BS258" s="29">
        <f>$AS$141</f>
        <v>0</v>
      </c>
      <c r="BT258" s="29">
        <f>$AS$143</f>
        <v>0</v>
      </c>
      <c r="BU258" s="29">
        <f>$AS$145</f>
        <v>0</v>
      </c>
      <c r="BV258" s="29">
        <f>$AS$147</f>
        <v>0</v>
      </c>
      <c r="BW258" s="29">
        <f>$AS$149</f>
        <v>0</v>
      </c>
      <c r="BX258" s="29">
        <f>$AS$151</f>
        <v>0</v>
      </c>
      <c r="BY258" s="29">
        <f>$AS$153</f>
        <v>0</v>
      </c>
      <c r="BZ258" s="29">
        <f>$AS$155</f>
        <v>0</v>
      </c>
      <c r="CA258" s="29">
        <f>$AS$157</f>
        <v>0</v>
      </c>
      <c r="CB258" s="29">
        <f>$AS$159</f>
        <v>0</v>
      </c>
      <c r="CC258" s="29">
        <f>$AS$161</f>
        <v>0</v>
      </c>
      <c r="CD258" s="29">
        <f>$AS$163</f>
        <v>0</v>
      </c>
      <c r="CE258" s="29">
        <f>$AS$165</f>
        <v>0</v>
      </c>
      <c r="CF258" s="29">
        <f>$AS$167</f>
        <v>0</v>
      </c>
      <c r="CG258" s="11">
        <f>$AS$169</f>
        <v>0</v>
      </c>
      <c r="CH258" s="30">
        <f t="shared" si="9"/>
        <v>0</v>
      </c>
    </row>
    <row r="259" spans="1:86" x14ac:dyDescent="0.25">
      <c r="A259" s="31"/>
      <c r="B259" s="31" t="s">
        <v>21</v>
      </c>
      <c r="C259" s="31">
        <f>$AS$4</f>
        <v>0</v>
      </c>
      <c r="D259" s="31" t="str">
        <f>$AS$6</f>
        <v>-</v>
      </c>
      <c r="E259" s="31">
        <f>$AS$8</f>
        <v>0</v>
      </c>
      <c r="F259" s="31">
        <f>$AS$10</f>
        <v>0</v>
      </c>
      <c r="G259" s="31">
        <f>$AS$12</f>
        <v>0</v>
      </c>
      <c r="H259" s="31">
        <f>$AS$14</f>
        <v>0</v>
      </c>
      <c r="I259" s="31">
        <f>$AS$16</f>
        <v>0</v>
      </c>
      <c r="J259" s="31">
        <f>$AS$18</f>
        <v>0</v>
      </c>
      <c r="K259" s="31">
        <f>$AS$20</f>
        <v>0</v>
      </c>
      <c r="L259" s="31">
        <f>$AS$22</f>
        <v>0</v>
      </c>
      <c r="M259" s="31">
        <f>$AS$24</f>
        <v>0</v>
      </c>
      <c r="N259" s="31">
        <f>$AS$26</f>
        <v>0</v>
      </c>
      <c r="O259" s="31">
        <f>$AS$28</f>
        <v>0</v>
      </c>
      <c r="P259" s="31">
        <f>$AS$30</f>
        <v>0</v>
      </c>
      <c r="Q259" s="31">
        <f>$AS$32</f>
        <v>0</v>
      </c>
      <c r="R259" s="31">
        <f>$AS$34</f>
        <v>0</v>
      </c>
      <c r="S259" s="31">
        <f>$AS$36</f>
        <v>0</v>
      </c>
      <c r="T259" s="32">
        <f>$AS$38</f>
        <v>0</v>
      </c>
      <c r="U259" s="32">
        <f>$AS$40</f>
        <v>0</v>
      </c>
      <c r="V259" s="32">
        <f>$AS$42</f>
        <v>0</v>
      </c>
      <c r="W259" s="32">
        <f>$AS$44</f>
        <v>0</v>
      </c>
      <c r="X259" s="32">
        <f>$AS$46</f>
        <v>0</v>
      </c>
      <c r="Y259" s="32">
        <f>$AS$48</f>
        <v>0</v>
      </c>
      <c r="Z259" s="32">
        <f>$AS$50</f>
        <v>0</v>
      </c>
      <c r="AA259" s="32">
        <f>$AS$52</f>
        <v>0</v>
      </c>
      <c r="AB259" s="32">
        <f>$AS$54</f>
        <v>0</v>
      </c>
      <c r="AC259" s="32">
        <f>$AS$56</f>
        <v>0</v>
      </c>
      <c r="AD259" s="32">
        <f>$AS$58</f>
        <v>0</v>
      </c>
      <c r="AE259" s="32">
        <f>$AS$60</f>
        <v>0</v>
      </c>
      <c r="AF259" s="32">
        <f>$AS$62</f>
        <v>0</v>
      </c>
      <c r="AG259" s="32">
        <f>$AS$64</f>
        <v>0</v>
      </c>
      <c r="AH259" s="32">
        <f>$AS$66</f>
        <v>0</v>
      </c>
      <c r="AI259" s="32">
        <f>$AS$68</f>
        <v>0</v>
      </c>
      <c r="AJ259" s="32">
        <f>$AS$70</f>
        <v>0</v>
      </c>
      <c r="AK259" s="32">
        <f>$AS$72</f>
        <v>0</v>
      </c>
      <c r="AL259" s="32">
        <f>$AS$74</f>
        <v>0</v>
      </c>
      <c r="AM259" s="32">
        <f>$AS$76</f>
        <v>0</v>
      </c>
      <c r="AN259" s="32">
        <f>$AS$78</f>
        <v>0</v>
      </c>
      <c r="AO259" s="32">
        <f>$AS$80</f>
        <v>0</v>
      </c>
      <c r="AP259" s="32">
        <f>$AS$82</f>
        <v>0</v>
      </c>
      <c r="AQ259" s="32">
        <f>$AS$84</f>
        <v>0</v>
      </c>
      <c r="AR259" s="32">
        <f>$AS$86</f>
        <v>0</v>
      </c>
      <c r="AS259" s="32">
        <f>$AS$88</f>
        <v>0</v>
      </c>
      <c r="AT259" s="32">
        <f>$AS$90</f>
        <v>0</v>
      </c>
      <c r="AU259" s="32">
        <f>$AS$92</f>
        <v>0</v>
      </c>
      <c r="AV259" s="32">
        <f>$AS$94</f>
        <v>0</v>
      </c>
      <c r="AW259" s="32">
        <f>$AS$96</f>
        <v>0</v>
      </c>
      <c r="AX259" s="32">
        <f>$AS$98</f>
        <v>0</v>
      </c>
      <c r="AY259" s="32">
        <f>$AS$100</f>
        <v>0</v>
      </c>
      <c r="AZ259" s="32">
        <f>$AS$102</f>
        <v>0</v>
      </c>
      <c r="BA259" s="32">
        <f>$AS$104</f>
        <v>0</v>
      </c>
      <c r="BB259" s="32">
        <f>$AS$106</f>
        <v>0</v>
      </c>
      <c r="BC259" s="32">
        <f>$AS$108</f>
        <v>0</v>
      </c>
      <c r="BD259" s="32">
        <f>$AS$110</f>
        <v>0</v>
      </c>
      <c r="BE259" s="32">
        <f>$AS$112</f>
        <v>1</v>
      </c>
      <c r="BF259" s="32">
        <f>$AS$114</f>
        <v>0</v>
      </c>
      <c r="BG259" s="32">
        <f>$AS$116</f>
        <v>0</v>
      </c>
      <c r="BH259" s="32">
        <f>$AS$118</f>
        <v>0</v>
      </c>
      <c r="BI259" s="32">
        <f>$AS$120</f>
        <v>0</v>
      </c>
      <c r="BJ259" s="32">
        <f>$AS$122</f>
        <v>2</v>
      </c>
      <c r="BK259" s="32">
        <f>$AS$124</f>
        <v>0</v>
      </c>
      <c r="BL259" s="32">
        <f>$AS$126</f>
        <v>0</v>
      </c>
      <c r="BM259" s="32">
        <f>$AS$128</f>
        <v>0</v>
      </c>
      <c r="BN259" s="32">
        <f>$AS$130</f>
        <v>0</v>
      </c>
      <c r="BO259" s="32">
        <f>$AS$132</f>
        <v>0</v>
      </c>
      <c r="BP259" s="32">
        <f>$AS$134</f>
        <v>0</v>
      </c>
      <c r="BQ259" s="32">
        <f>$AS$136</f>
        <v>0</v>
      </c>
      <c r="BR259" s="32">
        <f>$AS$138</f>
        <v>0</v>
      </c>
      <c r="BS259" s="32">
        <f>$AS$140</f>
        <v>0</v>
      </c>
      <c r="BT259" s="32">
        <f>$AS$142</f>
        <v>1</v>
      </c>
      <c r="BU259" s="32">
        <f>$AS$144</f>
        <v>0</v>
      </c>
      <c r="BV259" s="32">
        <f>$AS$146</f>
        <v>0</v>
      </c>
      <c r="BW259" s="32">
        <f>$AS$148</f>
        <v>0</v>
      </c>
      <c r="BX259" s="32">
        <f>$AS$150</f>
        <v>0</v>
      </c>
      <c r="BY259" s="32">
        <f>$AS$152</f>
        <v>0</v>
      </c>
      <c r="BZ259" s="32">
        <f>$AS$154</f>
        <v>0</v>
      </c>
      <c r="CA259" s="32">
        <f>$AS$156</f>
        <v>0</v>
      </c>
      <c r="CB259" s="32">
        <f>$AS$158</f>
        <v>0</v>
      </c>
      <c r="CC259" s="32">
        <f>$AS$160</f>
        <v>0</v>
      </c>
      <c r="CD259" s="32">
        <f>$AS$162</f>
        <v>0</v>
      </c>
      <c r="CE259" s="32">
        <f>$AS$164</f>
        <v>0</v>
      </c>
      <c r="CF259" s="32">
        <f>$AS$166</f>
        <v>0</v>
      </c>
      <c r="CG259" s="33">
        <f>$AS$168</f>
        <v>0</v>
      </c>
      <c r="CH259" s="34">
        <f t="shared" si="9"/>
        <v>4</v>
      </c>
    </row>
    <row r="260" spans="1:86" x14ac:dyDescent="0.25">
      <c r="A260" s="9" t="s">
        <v>42</v>
      </c>
      <c r="B260" s="9" t="s">
        <v>20</v>
      </c>
      <c r="C260" s="19">
        <f>$AT$5</f>
        <v>0</v>
      </c>
      <c r="D260" s="19" t="str">
        <f>$AT$7</f>
        <v>-</v>
      </c>
      <c r="E260" s="19">
        <f>$AT$9</f>
        <v>0</v>
      </c>
      <c r="F260" s="19">
        <f>$AT$11</f>
        <v>0</v>
      </c>
      <c r="G260" s="19">
        <f>$AT$13</f>
        <v>0</v>
      </c>
      <c r="H260" s="19">
        <f>$AT$15</f>
        <v>0</v>
      </c>
      <c r="I260" s="19">
        <f>$AT$17</f>
        <v>0</v>
      </c>
      <c r="J260" s="19">
        <f>$AT$19</f>
        <v>0</v>
      </c>
      <c r="K260" s="19">
        <f>$AT$21</f>
        <v>0</v>
      </c>
      <c r="L260" s="19">
        <f>$AT$23</f>
        <v>0</v>
      </c>
      <c r="M260" s="19">
        <f>$AT$25</f>
        <v>0</v>
      </c>
      <c r="N260" s="19">
        <f>$AT$27</f>
        <v>0</v>
      </c>
      <c r="O260" s="19">
        <f>$AT$29</f>
        <v>0</v>
      </c>
      <c r="P260" s="19">
        <f>$AT$31</f>
        <v>0</v>
      </c>
      <c r="Q260" s="19">
        <f>$AT$33</f>
        <v>0</v>
      </c>
      <c r="R260" s="19">
        <f>$AT$35</f>
        <v>0</v>
      </c>
      <c r="S260" s="19">
        <f>$AT$37</f>
        <v>0</v>
      </c>
      <c r="T260" s="19">
        <f>$AT$39</f>
        <v>0</v>
      </c>
      <c r="U260" s="29">
        <f>$AT$41</f>
        <v>0</v>
      </c>
      <c r="V260" s="29">
        <f>$AT$43</f>
        <v>0</v>
      </c>
      <c r="W260" s="29">
        <f>$AT$45</f>
        <v>0</v>
      </c>
      <c r="X260" s="29">
        <f>$AT$47</f>
        <v>0</v>
      </c>
      <c r="Y260" s="29">
        <f>$AT$49</f>
        <v>0</v>
      </c>
      <c r="Z260" s="29">
        <f>$AT$51</f>
        <v>0</v>
      </c>
      <c r="AA260" s="29">
        <f>$AT$53</f>
        <v>0</v>
      </c>
      <c r="AB260" s="29">
        <f>$AT$55</f>
        <v>0</v>
      </c>
      <c r="AC260" s="29">
        <f>$AT$57</f>
        <v>0</v>
      </c>
      <c r="AD260" s="29">
        <f>$AT$59</f>
        <v>0</v>
      </c>
      <c r="AE260" s="29">
        <f>$AT$61</f>
        <v>0</v>
      </c>
      <c r="AF260" s="29">
        <f>$AT$63</f>
        <v>0</v>
      </c>
      <c r="AG260" s="29">
        <f>$AT$65</f>
        <v>0</v>
      </c>
      <c r="AH260" s="29">
        <f>$AT$67</f>
        <v>0</v>
      </c>
      <c r="AI260" s="29">
        <f>$AT$69</f>
        <v>0</v>
      </c>
      <c r="AJ260" s="29">
        <f>$AT$71</f>
        <v>0</v>
      </c>
      <c r="AK260" s="29">
        <f>$AT$73</f>
        <v>0</v>
      </c>
      <c r="AL260" s="29">
        <f>$AT$75</f>
        <v>0</v>
      </c>
      <c r="AM260" s="29">
        <f>$AT$77</f>
        <v>0</v>
      </c>
      <c r="AN260" s="29">
        <f>$AT$79</f>
        <v>0</v>
      </c>
      <c r="AO260" s="29">
        <f>$AT$81</f>
        <v>0</v>
      </c>
      <c r="AP260" s="29">
        <f>$AT$83</f>
        <v>0</v>
      </c>
      <c r="AQ260" s="29">
        <f>$AT$85</f>
        <v>0</v>
      </c>
      <c r="AR260" s="29">
        <f>$AT$87</f>
        <v>0</v>
      </c>
      <c r="AS260" s="29">
        <f>$AT$89</f>
        <v>0</v>
      </c>
      <c r="AT260" s="29">
        <f>$AT$91</f>
        <v>0</v>
      </c>
      <c r="AU260" s="29">
        <f>$AT$93</f>
        <v>0</v>
      </c>
      <c r="AV260" s="29">
        <f>$AT$95</f>
        <v>0</v>
      </c>
      <c r="AW260" s="29">
        <f>$AT$97</f>
        <v>0</v>
      </c>
      <c r="AX260" s="29">
        <f>$AT$99</f>
        <v>0</v>
      </c>
      <c r="AY260" s="29">
        <f>$AT$101</f>
        <v>0</v>
      </c>
      <c r="AZ260" s="29">
        <f>$AT$103</f>
        <v>0</v>
      </c>
      <c r="BA260" s="29">
        <f>$AT$105</f>
        <v>0</v>
      </c>
      <c r="BB260" s="29">
        <f>$AT$107</f>
        <v>0</v>
      </c>
      <c r="BC260" s="29">
        <f>$AT$109</f>
        <v>0</v>
      </c>
      <c r="BD260" s="29">
        <f>$AT$111</f>
        <v>0</v>
      </c>
      <c r="BE260" s="29">
        <f>$AT$113</f>
        <v>0</v>
      </c>
      <c r="BF260" s="29">
        <f>$AT$115</f>
        <v>0</v>
      </c>
      <c r="BG260" s="29">
        <f>$AT$117</f>
        <v>0</v>
      </c>
      <c r="BH260" s="29">
        <f>$AT$119</f>
        <v>0</v>
      </c>
      <c r="BI260" s="29">
        <f>$AT$121</f>
        <v>0</v>
      </c>
      <c r="BJ260" s="29">
        <f>$AT$123</f>
        <v>0</v>
      </c>
      <c r="BK260" s="29">
        <f>$AT$125</f>
        <v>0</v>
      </c>
      <c r="BL260" s="29">
        <f>$AT$127</f>
        <v>0</v>
      </c>
      <c r="BM260" s="29">
        <f>$AT$129</f>
        <v>0</v>
      </c>
      <c r="BN260" s="29">
        <f>$AT$131</f>
        <v>0</v>
      </c>
      <c r="BO260" s="29">
        <f>$AT$133</f>
        <v>0</v>
      </c>
      <c r="BP260" s="29">
        <f>$AT$135</f>
        <v>0</v>
      </c>
      <c r="BQ260" s="29">
        <f>$AT$137</f>
        <v>0</v>
      </c>
      <c r="BR260" s="29">
        <f>$AT$139</f>
        <v>0</v>
      </c>
      <c r="BS260" s="29">
        <f>$AT$141</f>
        <v>0</v>
      </c>
      <c r="BT260" s="29">
        <f>$AT$143</f>
        <v>0</v>
      </c>
      <c r="BU260" s="29">
        <f>$AT$145</f>
        <v>0</v>
      </c>
      <c r="BV260" s="29">
        <f>$AT$147</f>
        <v>0</v>
      </c>
      <c r="BW260" s="29">
        <f>$AT$149</f>
        <v>0</v>
      </c>
      <c r="BX260" s="29">
        <f>$AT$151</f>
        <v>0</v>
      </c>
      <c r="BY260" s="29">
        <f>$AT$153</f>
        <v>0</v>
      </c>
      <c r="BZ260" s="29">
        <f>$AT$155</f>
        <v>0</v>
      </c>
      <c r="CA260" s="29">
        <f>$AT$157</f>
        <v>0</v>
      </c>
      <c r="CB260" s="29">
        <f>$AT$159</f>
        <v>0</v>
      </c>
      <c r="CC260" s="29">
        <f>$AT$161</f>
        <v>0</v>
      </c>
      <c r="CD260" s="29">
        <f>$AT$163</f>
        <v>0</v>
      </c>
      <c r="CE260" s="29">
        <f>$AT$165</f>
        <v>0</v>
      </c>
      <c r="CF260" s="29">
        <f>$AT$167</f>
        <v>0</v>
      </c>
      <c r="CG260" s="11">
        <f>$AT$169</f>
        <v>0</v>
      </c>
      <c r="CH260" s="30">
        <f t="shared" si="9"/>
        <v>0</v>
      </c>
    </row>
    <row r="261" spans="1:86" ht="15.75" thickBot="1" x14ac:dyDescent="0.3">
      <c r="A261" s="17"/>
      <c r="B261" s="17" t="s">
        <v>21</v>
      </c>
      <c r="C261" s="17">
        <f>$AT$4</f>
        <v>0</v>
      </c>
      <c r="D261" s="17" t="str">
        <f>$AT$6</f>
        <v>-</v>
      </c>
      <c r="E261" s="17">
        <f>$AT$8</f>
        <v>0</v>
      </c>
      <c r="F261" s="17">
        <f>$AT$10</f>
        <v>0</v>
      </c>
      <c r="G261" s="17">
        <f>$AT$12</f>
        <v>0</v>
      </c>
      <c r="H261" s="17">
        <f>$AT$14</f>
        <v>0</v>
      </c>
      <c r="I261" s="17">
        <f>$AT$16</f>
        <v>0</v>
      </c>
      <c r="J261" s="17">
        <f>$AT$18</f>
        <v>0</v>
      </c>
      <c r="K261" s="17">
        <f>$AT$20</f>
        <v>0</v>
      </c>
      <c r="L261" s="17">
        <f>$AT$22</f>
        <v>0</v>
      </c>
      <c r="M261" s="17">
        <f>$AT$24</f>
        <v>0</v>
      </c>
      <c r="N261" s="17">
        <f>$AT$26</f>
        <v>0</v>
      </c>
      <c r="O261" s="17">
        <f>$AT$28</f>
        <v>0</v>
      </c>
      <c r="P261" s="17">
        <f>$AT$30</f>
        <v>0</v>
      </c>
      <c r="Q261" s="17">
        <f>$AT$32</f>
        <v>0</v>
      </c>
      <c r="R261" s="17">
        <f>$AT$34</f>
        <v>0</v>
      </c>
      <c r="S261" s="17">
        <f>$AT$36</f>
        <v>0</v>
      </c>
      <c r="T261" s="35">
        <f>$AT$38</f>
        <v>0</v>
      </c>
      <c r="U261" s="35">
        <f>$AT$40</f>
        <v>0</v>
      </c>
      <c r="V261" s="35">
        <f>$AT$42</f>
        <v>0</v>
      </c>
      <c r="W261" s="35">
        <f>$AT$44</f>
        <v>0</v>
      </c>
      <c r="X261" s="35">
        <f>$AT$46</f>
        <v>0</v>
      </c>
      <c r="Y261" s="35">
        <f>$AT$48</f>
        <v>0</v>
      </c>
      <c r="Z261" s="35">
        <f>$AT$50</f>
        <v>0</v>
      </c>
      <c r="AA261" s="35">
        <f>$AT$52</f>
        <v>0</v>
      </c>
      <c r="AB261" s="35">
        <f>$AT$54</f>
        <v>0</v>
      </c>
      <c r="AC261" s="35">
        <f>$AT$56</f>
        <v>0</v>
      </c>
      <c r="AD261" s="35">
        <f>$AT$58</f>
        <v>0</v>
      </c>
      <c r="AE261" s="35">
        <f>$AT$60</f>
        <v>0</v>
      </c>
      <c r="AF261" s="35">
        <f>$AT$62</f>
        <v>0</v>
      </c>
      <c r="AG261" s="35">
        <f>$AT$64</f>
        <v>0</v>
      </c>
      <c r="AH261" s="35">
        <f>$AT$66</f>
        <v>0</v>
      </c>
      <c r="AI261" s="35">
        <f>$AT$68</f>
        <v>0</v>
      </c>
      <c r="AJ261" s="35">
        <f>$AT$70</f>
        <v>0</v>
      </c>
      <c r="AK261" s="35">
        <f>$AT$72</f>
        <v>0</v>
      </c>
      <c r="AL261" s="35">
        <f>$AT$74</f>
        <v>0</v>
      </c>
      <c r="AM261" s="35">
        <f>$AT$76</f>
        <v>0</v>
      </c>
      <c r="AN261" s="35">
        <f>$AT$78</f>
        <v>0</v>
      </c>
      <c r="AO261" s="35">
        <f>$AT$80</f>
        <v>0</v>
      </c>
      <c r="AP261" s="35">
        <f>$AT$82</f>
        <v>0</v>
      </c>
      <c r="AQ261" s="35">
        <f>$AT$84</f>
        <v>0</v>
      </c>
      <c r="AR261" s="35">
        <f>$AT$86</f>
        <v>0</v>
      </c>
      <c r="AS261" s="35">
        <f>$AT$88</f>
        <v>0</v>
      </c>
      <c r="AT261" s="35">
        <f>$AT$90</f>
        <v>0</v>
      </c>
      <c r="AU261" s="35">
        <f>$AT$92</f>
        <v>0</v>
      </c>
      <c r="AV261" s="35">
        <f>$AT$94</f>
        <v>0</v>
      </c>
      <c r="AW261" s="35">
        <f>$AT$96</f>
        <v>0</v>
      </c>
      <c r="AX261" s="35">
        <f>$AT$98</f>
        <v>0</v>
      </c>
      <c r="AY261" s="35">
        <f>$AT$100</f>
        <v>0</v>
      </c>
      <c r="AZ261" s="35">
        <f>$AT$102</f>
        <v>0</v>
      </c>
      <c r="BA261" s="35">
        <f>$AT$104</f>
        <v>0</v>
      </c>
      <c r="BB261" s="35">
        <f>$AT$106</f>
        <v>0</v>
      </c>
      <c r="BC261" s="35">
        <f>$AT$108</f>
        <v>0</v>
      </c>
      <c r="BD261" s="35">
        <f>$AT$110</f>
        <v>0</v>
      </c>
      <c r="BE261" s="35">
        <f>$AT$112</f>
        <v>0</v>
      </c>
      <c r="BF261" s="35">
        <f>$AT$114</f>
        <v>0</v>
      </c>
      <c r="BG261" s="35">
        <f>$AT$116</f>
        <v>0</v>
      </c>
      <c r="BH261" s="35">
        <f>$AT$118</f>
        <v>0</v>
      </c>
      <c r="BI261" s="35">
        <f>$AT$120</f>
        <v>0</v>
      </c>
      <c r="BJ261" s="35">
        <f>$AT$122</f>
        <v>0</v>
      </c>
      <c r="BK261" s="35">
        <f>$AT$124</f>
        <v>0</v>
      </c>
      <c r="BL261" s="35">
        <f>$AT$126</f>
        <v>0</v>
      </c>
      <c r="BM261" s="35">
        <f>$AT$128</f>
        <v>0</v>
      </c>
      <c r="BN261" s="35">
        <f>$AT$130</f>
        <v>0</v>
      </c>
      <c r="BO261" s="35">
        <f>$AT$132</f>
        <v>0</v>
      </c>
      <c r="BP261" s="35">
        <f>$AT$134</f>
        <v>0</v>
      </c>
      <c r="BQ261" s="35">
        <f>$AT$136</f>
        <v>0</v>
      </c>
      <c r="BR261" s="35">
        <f>$AT$138</f>
        <v>0</v>
      </c>
      <c r="BS261" s="35">
        <f>$AT$140</f>
        <v>0</v>
      </c>
      <c r="BT261" s="35">
        <f>$AT$142</f>
        <v>0</v>
      </c>
      <c r="BU261" s="35">
        <f>$AT$144</f>
        <v>0</v>
      </c>
      <c r="BV261" s="35">
        <f>$AT$146</f>
        <v>0</v>
      </c>
      <c r="BW261" s="35">
        <f>$AT$148</f>
        <v>0</v>
      </c>
      <c r="BX261" s="35">
        <f>$AT$150</f>
        <v>0</v>
      </c>
      <c r="BY261" s="35">
        <f>$AT$152</f>
        <v>0</v>
      </c>
      <c r="BZ261" s="35">
        <f>$AT$154</f>
        <v>0</v>
      </c>
      <c r="CA261" s="35">
        <f>$AT$156</f>
        <v>0</v>
      </c>
      <c r="CB261" s="35">
        <f>$AT$158</f>
        <v>0</v>
      </c>
      <c r="CC261" s="35">
        <f>$AT$160</f>
        <v>0</v>
      </c>
      <c r="CD261" s="35">
        <f>$AT$162</f>
        <v>0</v>
      </c>
      <c r="CE261" s="35">
        <f>$AT$164</f>
        <v>0</v>
      </c>
      <c r="CF261" s="35">
        <f>$AT$166</f>
        <v>0</v>
      </c>
      <c r="CG261" s="36">
        <f>$AT$168</f>
        <v>0</v>
      </c>
      <c r="CH261" s="34">
        <f t="shared" si="9"/>
        <v>0</v>
      </c>
    </row>
    <row r="262" spans="1:86" ht="15.75" thickTop="1" x14ac:dyDescent="0.25">
      <c r="A262" s="19" t="s">
        <v>44</v>
      </c>
      <c r="B262" s="19" t="s">
        <v>20</v>
      </c>
      <c r="C262" s="19">
        <f>SUM(C174,C176,C178,C180,C182,C184,C186,C188,C190,C192,C194,C196,C198,C200,C202,C204,C206,C208,C210,C212,C214,C216,C218,C220,C222,C224,C226,C228,C230,C232,C234,C236,C238,C240,C242,C244,C246,C248,C250,C252,C254,C256,C258,C260)</f>
        <v>2</v>
      </c>
      <c r="D262" s="19">
        <f t="shared" ref="D262:BO262" si="10">SUM(D174,D176,D178,D180,D182,D184,D186,D188,D190,D192,D194,D196,D198,D200,D202,D204,D206,D208,D210,D212,D214,D216,D218,D220,D222,D224,D226,D228,D230,D232,D234,D236,D238,D240,D242,D244,D246,D248,D250,D252,D254,D256,D258,D260)</f>
        <v>0</v>
      </c>
      <c r="E262" s="19">
        <f t="shared" si="10"/>
        <v>3</v>
      </c>
      <c r="F262" s="19">
        <f t="shared" si="10"/>
        <v>2</v>
      </c>
      <c r="G262" s="19">
        <f t="shared" si="10"/>
        <v>0</v>
      </c>
      <c r="H262" s="19">
        <f t="shared" si="10"/>
        <v>7</v>
      </c>
      <c r="I262" s="19">
        <f t="shared" si="10"/>
        <v>0</v>
      </c>
      <c r="J262" s="19">
        <f t="shared" si="10"/>
        <v>5</v>
      </c>
      <c r="K262" s="19">
        <f t="shared" si="10"/>
        <v>4</v>
      </c>
      <c r="L262" s="19">
        <f t="shared" si="10"/>
        <v>2</v>
      </c>
      <c r="M262" s="19">
        <f t="shared" si="10"/>
        <v>6</v>
      </c>
      <c r="N262" s="19">
        <f t="shared" si="10"/>
        <v>2</v>
      </c>
      <c r="O262" s="19">
        <f t="shared" si="10"/>
        <v>3</v>
      </c>
      <c r="P262" s="19">
        <f t="shared" si="10"/>
        <v>2</v>
      </c>
      <c r="Q262" s="19">
        <f t="shared" si="10"/>
        <v>4</v>
      </c>
      <c r="R262" s="19">
        <f t="shared" si="10"/>
        <v>9</v>
      </c>
      <c r="S262" s="19">
        <f t="shared" si="10"/>
        <v>6</v>
      </c>
      <c r="T262" s="19">
        <f t="shared" si="10"/>
        <v>0</v>
      </c>
      <c r="U262" s="19">
        <f t="shared" si="10"/>
        <v>5</v>
      </c>
      <c r="V262" s="19">
        <f t="shared" si="10"/>
        <v>3</v>
      </c>
      <c r="W262" s="19">
        <f t="shared" si="10"/>
        <v>3</v>
      </c>
      <c r="X262" s="19">
        <f t="shared" si="10"/>
        <v>0</v>
      </c>
      <c r="Y262" s="19">
        <f t="shared" si="10"/>
        <v>0</v>
      </c>
      <c r="Z262" s="19">
        <f t="shared" si="10"/>
        <v>0</v>
      </c>
      <c r="AA262" s="19">
        <f t="shared" si="10"/>
        <v>2</v>
      </c>
      <c r="AB262" s="19">
        <f t="shared" si="10"/>
        <v>4</v>
      </c>
      <c r="AC262" s="19">
        <f t="shared" si="10"/>
        <v>6</v>
      </c>
      <c r="AD262" s="19">
        <f t="shared" si="10"/>
        <v>2</v>
      </c>
      <c r="AE262" s="19">
        <f t="shared" si="10"/>
        <v>7</v>
      </c>
      <c r="AF262" s="19">
        <f t="shared" si="10"/>
        <v>0</v>
      </c>
      <c r="AG262" s="19">
        <f t="shared" si="10"/>
        <v>3</v>
      </c>
      <c r="AH262" s="19">
        <f t="shared" si="10"/>
        <v>0</v>
      </c>
      <c r="AI262" s="19">
        <f t="shared" si="10"/>
        <v>0</v>
      </c>
      <c r="AJ262" s="19">
        <f t="shared" si="10"/>
        <v>2</v>
      </c>
      <c r="AK262" s="19">
        <f t="shared" si="10"/>
        <v>0</v>
      </c>
      <c r="AL262" s="19">
        <f t="shared" si="10"/>
        <v>1</v>
      </c>
      <c r="AM262" s="19">
        <f t="shared" si="10"/>
        <v>0</v>
      </c>
      <c r="AN262" s="19">
        <f t="shared" si="10"/>
        <v>0</v>
      </c>
      <c r="AO262" s="19">
        <f t="shared" si="10"/>
        <v>23</v>
      </c>
      <c r="AP262" s="19">
        <f t="shared" si="10"/>
        <v>6</v>
      </c>
      <c r="AQ262" s="19">
        <f t="shared" si="10"/>
        <v>0</v>
      </c>
      <c r="AR262" s="19">
        <f t="shared" si="10"/>
        <v>14</v>
      </c>
      <c r="AS262" s="19">
        <f t="shared" si="10"/>
        <v>5</v>
      </c>
      <c r="AT262" s="19">
        <f t="shared" si="10"/>
        <v>1</v>
      </c>
      <c r="AU262" s="19">
        <f t="shared" si="10"/>
        <v>2</v>
      </c>
      <c r="AV262" s="19">
        <f t="shared" si="10"/>
        <v>0</v>
      </c>
      <c r="AW262" s="19">
        <f t="shared" si="10"/>
        <v>2</v>
      </c>
      <c r="AX262" s="19">
        <f t="shared" si="10"/>
        <v>0</v>
      </c>
      <c r="AY262" s="19">
        <f t="shared" si="10"/>
        <v>2</v>
      </c>
      <c r="AZ262" s="19">
        <f t="shared" si="10"/>
        <v>0</v>
      </c>
      <c r="BA262" s="19">
        <f t="shared" si="10"/>
        <v>5</v>
      </c>
      <c r="BB262" s="19">
        <f t="shared" si="10"/>
        <v>0</v>
      </c>
      <c r="BC262" s="19">
        <f t="shared" si="10"/>
        <v>4</v>
      </c>
      <c r="BD262" s="19">
        <f t="shared" si="10"/>
        <v>0</v>
      </c>
      <c r="BE262" s="19">
        <f t="shared" si="10"/>
        <v>20</v>
      </c>
      <c r="BF262" s="19">
        <f t="shared" si="10"/>
        <v>1</v>
      </c>
      <c r="BG262" s="19">
        <f t="shared" si="10"/>
        <v>11</v>
      </c>
      <c r="BH262" s="19">
        <f t="shared" si="10"/>
        <v>2</v>
      </c>
      <c r="BI262" s="19">
        <f t="shared" si="10"/>
        <v>0</v>
      </c>
      <c r="BJ262" s="19">
        <f t="shared" si="10"/>
        <v>339</v>
      </c>
      <c r="BK262" s="19">
        <f t="shared" si="10"/>
        <v>5</v>
      </c>
      <c r="BL262" s="19">
        <f t="shared" si="10"/>
        <v>2</v>
      </c>
      <c r="BM262" s="19">
        <f t="shared" si="10"/>
        <v>2</v>
      </c>
      <c r="BN262" s="19">
        <f t="shared" si="10"/>
        <v>10</v>
      </c>
      <c r="BO262" s="19">
        <f t="shared" si="10"/>
        <v>2</v>
      </c>
      <c r="BP262" s="19">
        <f t="shared" ref="BP262:CG262" si="11">SUM(BP174,BP176,BP178,BP180,BP182,BP184,BP186,BP188,BP190,BP192,BP194,BP196,BP198,BP200,BP202,BP204,BP206,BP208,BP210,BP212,BP214,BP216,BP218,BP220,BP222,BP224,BP226,BP228,BP230,BP232,BP234,BP236,BP238,BP240,BP242,BP244,BP246,BP248,BP250,BP252,BP254,BP256,BP258,BP260)</f>
        <v>0</v>
      </c>
      <c r="BQ262" s="19">
        <f t="shared" si="11"/>
        <v>3</v>
      </c>
      <c r="BR262" s="19">
        <f t="shared" si="11"/>
        <v>1</v>
      </c>
      <c r="BS262" s="19">
        <f t="shared" si="11"/>
        <v>4</v>
      </c>
      <c r="BT262" s="19">
        <f t="shared" si="11"/>
        <v>65</v>
      </c>
      <c r="BU262" s="19">
        <f t="shared" si="11"/>
        <v>9</v>
      </c>
      <c r="BV262" s="19">
        <f t="shared" si="11"/>
        <v>25</v>
      </c>
      <c r="BW262" s="19">
        <f t="shared" si="11"/>
        <v>4</v>
      </c>
      <c r="BX262" s="19">
        <f t="shared" si="11"/>
        <v>1</v>
      </c>
      <c r="BY262" s="19">
        <f t="shared" si="11"/>
        <v>23</v>
      </c>
      <c r="BZ262" s="19">
        <f t="shared" si="11"/>
        <v>1</v>
      </c>
      <c r="CA262" s="19">
        <f t="shared" si="11"/>
        <v>7</v>
      </c>
      <c r="CB262" s="19">
        <f t="shared" si="11"/>
        <v>41</v>
      </c>
      <c r="CC262" s="19">
        <f t="shared" si="11"/>
        <v>12</v>
      </c>
      <c r="CD262" s="19">
        <f t="shared" si="11"/>
        <v>53</v>
      </c>
      <c r="CE262" s="19">
        <f t="shared" si="11"/>
        <v>0</v>
      </c>
      <c r="CF262" s="19">
        <f t="shared" si="11"/>
        <v>1</v>
      </c>
      <c r="CG262" s="19">
        <f t="shared" si="11"/>
        <v>4</v>
      </c>
      <c r="CH262" s="21">
        <f t="shared" si="9"/>
        <v>807</v>
      </c>
    </row>
    <row r="263" spans="1:86" ht="15.75" thickBot="1" x14ac:dyDescent="0.3">
      <c r="A263" s="31"/>
      <c r="B263" s="31" t="s">
        <v>21</v>
      </c>
      <c r="C263" s="31">
        <f>SUM(C175,C177,C179,C181,C183,C185,C187,C189,C191,C193,C195,C197,C199,C201,C203,C205,C207,C209,C211,C213,C215,C217,C219,C221,C223,C225,C227,C229,C231,C233,C235,C237,C239,C241,C243,C245,C247,C249,C251,C253,C255,C257,C259,C261)</f>
        <v>1</v>
      </c>
      <c r="D263" s="31">
        <f t="shared" ref="D263:BO263" si="12">SUM(D175,D177,D179,D181,D183,D185,D187,D189,D191,D193,D195,D197,D199,D201,D203,D205,D207,D209,D211,D213,D215,D217,D219,D221,D223,D225,D227,D229,D231,D233,D235,D237,D239,D241,D243,D245,D247,D249,D251,D253,D255,D257,D259,D261)</f>
        <v>0</v>
      </c>
      <c r="E263" s="31">
        <f t="shared" si="12"/>
        <v>0</v>
      </c>
      <c r="F263" s="31">
        <f t="shared" si="12"/>
        <v>1</v>
      </c>
      <c r="G263" s="31">
        <f t="shared" si="12"/>
        <v>0</v>
      </c>
      <c r="H263" s="31">
        <f t="shared" si="12"/>
        <v>20</v>
      </c>
      <c r="I263" s="31">
        <f t="shared" si="12"/>
        <v>1</v>
      </c>
      <c r="J263" s="31">
        <f t="shared" si="12"/>
        <v>0</v>
      </c>
      <c r="K263" s="31">
        <f t="shared" si="12"/>
        <v>0</v>
      </c>
      <c r="L263" s="31">
        <f t="shared" si="12"/>
        <v>0</v>
      </c>
      <c r="M263" s="31">
        <f t="shared" si="12"/>
        <v>0</v>
      </c>
      <c r="N263" s="31">
        <f t="shared" si="12"/>
        <v>0</v>
      </c>
      <c r="O263" s="31">
        <f t="shared" si="12"/>
        <v>2</v>
      </c>
      <c r="P263" s="31">
        <f t="shared" si="12"/>
        <v>0</v>
      </c>
      <c r="Q263" s="31">
        <f t="shared" si="12"/>
        <v>0</v>
      </c>
      <c r="R263" s="31">
        <f t="shared" si="12"/>
        <v>0</v>
      </c>
      <c r="S263" s="31">
        <f t="shared" si="12"/>
        <v>3</v>
      </c>
      <c r="T263" s="31">
        <f t="shared" si="12"/>
        <v>0</v>
      </c>
      <c r="U263" s="31">
        <f t="shared" si="12"/>
        <v>0</v>
      </c>
      <c r="V263" s="31">
        <f t="shared" si="12"/>
        <v>1</v>
      </c>
      <c r="W263" s="31">
        <f t="shared" si="12"/>
        <v>0</v>
      </c>
      <c r="X263" s="31">
        <f t="shared" si="12"/>
        <v>0</v>
      </c>
      <c r="Y263" s="31">
        <f t="shared" si="12"/>
        <v>0</v>
      </c>
      <c r="Z263" s="31">
        <f t="shared" si="12"/>
        <v>0</v>
      </c>
      <c r="AA263" s="31">
        <f t="shared" si="12"/>
        <v>1</v>
      </c>
      <c r="AB263" s="31">
        <f t="shared" si="12"/>
        <v>0</v>
      </c>
      <c r="AC263" s="31">
        <f t="shared" si="12"/>
        <v>0</v>
      </c>
      <c r="AD263" s="31">
        <f t="shared" si="12"/>
        <v>1</v>
      </c>
      <c r="AE263" s="31">
        <f t="shared" si="12"/>
        <v>0</v>
      </c>
      <c r="AF263" s="31">
        <f t="shared" si="12"/>
        <v>0</v>
      </c>
      <c r="AG263" s="31">
        <f t="shared" si="12"/>
        <v>2</v>
      </c>
      <c r="AH263" s="31">
        <f t="shared" si="12"/>
        <v>0</v>
      </c>
      <c r="AI263" s="31">
        <f t="shared" si="12"/>
        <v>0</v>
      </c>
      <c r="AJ263" s="31">
        <f t="shared" si="12"/>
        <v>0</v>
      </c>
      <c r="AK263" s="31">
        <f t="shared" si="12"/>
        <v>0</v>
      </c>
      <c r="AL263" s="31">
        <f t="shared" si="12"/>
        <v>1</v>
      </c>
      <c r="AM263" s="31">
        <f t="shared" si="12"/>
        <v>0</v>
      </c>
      <c r="AN263" s="31">
        <f t="shared" si="12"/>
        <v>0</v>
      </c>
      <c r="AO263" s="31">
        <f t="shared" si="12"/>
        <v>2</v>
      </c>
      <c r="AP263" s="31">
        <f t="shared" si="12"/>
        <v>7</v>
      </c>
      <c r="AQ263" s="31">
        <f t="shared" si="12"/>
        <v>4</v>
      </c>
      <c r="AR263" s="31">
        <f t="shared" si="12"/>
        <v>3</v>
      </c>
      <c r="AS263" s="31">
        <f t="shared" si="12"/>
        <v>5</v>
      </c>
      <c r="AT263" s="31">
        <f t="shared" si="12"/>
        <v>1</v>
      </c>
      <c r="AU263" s="31">
        <f t="shared" si="12"/>
        <v>2</v>
      </c>
      <c r="AV263" s="31">
        <f t="shared" si="12"/>
        <v>0</v>
      </c>
      <c r="AW263" s="31">
        <f t="shared" si="12"/>
        <v>0</v>
      </c>
      <c r="AX263" s="31">
        <f t="shared" si="12"/>
        <v>1</v>
      </c>
      <c r="AY263" s="31">
        <f t="shared" si="12"/>
        <v>2</v>
      </c>
      <c r="AZ263" s="31">
        <f t="shared" si="12"/>
        <v>0</v>
      </c>
      <c r="BA263" s="31">
        <f t="shared" si="12"/>
        <v>0</v>
      </c>
      <c r="BB263" s="31">
        <f t="shared" si="12"/>
        <v>0</v>
      </c>
      <c r="BC263" s="31">
        <f t="shared" si="12"/>
        <v>0</v>
      </c>
      <c r="BD263" s="31">
        <f t="shared" si="12"/>
        <v>3</v>
      </c>
      <c r="BE263" s="31">
        <f t="shared" si="12"/>
        <v>16</v>
      </c>
      <c r="BF263" s="31">
        <f t="shared" si="12"/>
        <v>0</v>
      </c>
      <c r="BG263" s="31">
        <f t="shared" si="12"/>
        <v>0</v>
      </c>
      <c r="BH263" s="31">
        <f t="shared" si="12"/>
        <v>0</v>
      </c>
      <c r="BI263" s="31">
        <f t="shared" si="12"/>
        <v>0</v>
      </c>
      <c r="BJ263" s="31">
        <f t="shared" si="12"/>
        <v>223</v>
      </c>
      <c r="BK263" s="31">
        <f t="shared" si="12"/>
        <v>0</v>
      </c>
      <c r="BL263" s="31">
        <f t="shared" si="12"/>
        <v>1</v>
      </c>
      <c r="BM263" s="31">
        <f t="shared" si="12"/>
        <v>0</v>
      </c>
      <c r="BN263" s="31">
        <f t="shared" si="12"/>
        <v>0</v>
      </c>
      <c r="BO263" s="31">
        <f t="shared" si="12"/>
        <v>0</v>
      </c>
      <c r="BP263" s="31">
        <f t="shared" ref="BP263:CG263" si="13">SUM(BP175,BP177,BP179,BP181,BP183,BP185,BP187,BP189,BP191,BP193,BP195,BP197,BP199,BP201,BP203,BP205,BP207,BP209,BP211,BP213,BP215,BP217,BP219,BP221,BP223,BP225,BP227,BP229,BP231,BP233,BP235,BP237,BP239,BP241,BP243,BP245,BP247,BP249,BP251,BP253,BP255,BP257,BP259,BP261)</f>
        <v>0</v>
      </c>
      <c r="BQ263" s="31">
        <f t="shared" si="13"/>
        <v>0</v>
      </c>
      <c r="BR263" s="31">
        <f t="shared" si="13"/>
        <v>0</v>
      </c>
      <c r="BS263" s="31">
        <f t="shared" si="13"/>
        <v>0</v>
      </c>
      <c r="BT263" s="31">
        <f t="shared" si="13"/>
        <v>208</v>
      </c>
      <c r="BU263" s="31">
        <f t="shared" si="13"/>
        <v>2</v>
      </c>
      <c r="BV263" s="31">
        <f t="shared" si="13"/>
        <v>6</v>
      </c>
      <c r="BW263" s="31">
        <f t="shared" si="13"/>
        <v>0</v>
      </c>
      <c r="BX263" s="31">
        <f t="shared" si="13"/>
        <v>0</v>
      </c>
      <c r="BY263" s="31">
        <f t="shared" si="13"/>
        <v>11</v>
      </c>
      <c r="BZ263" s="31">
        <f t="shared" si="13"/>
        <v>0</v>
      </c>
      <c r="CA263" s="31">
        <f t="shared" si="13"/>
        <v>2</v>
      </c>
      <c r="CB263" s="31">
        <f t="shared" si="13"/>
        <v>20</v>
      </c>
      <c r="CC263" s="31">
        <f t="shared" si="13"/>
        <v>5</v>
      </c>
      <c r="CD263" s="31">
        <f t="shared" si="13"/>
        <v>15</v>
      </c>
      <c r="CE263" s="31">
        <f t="shared" si="13"/>
        <v>0</v>
      </c>
      <c r="CF263" s="31">
        <f t="shared" si="13"/>
        <v>1</v>
      </c>
      <c r="CG263" s="31">
        <f t="shared" si="13"/>
        <v>0</v>
      </c>
      <c r="CH263" s="37">
        <f t="shared" si="9"/>
        <v>574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63"/>
  <sheetViews>
    <sheetView zoomScale="80" zoomScaleNormal="80" workbookViewId="0"/>
  </sheetViews>
  <sheetFormatPr defaultColWidth="4.7109375" defaultRowHeight="15" x14ac:dyDescent="0.25"/>
  <cols>
    <col min="1" max="1" width="46.5703125" style="8" bestFit="1" customWidth="1"/>
    <col min="2" max="2" width="11" style="8" customWidth="1"/>
    <col min="3" max="3" width="4.5703125" style="8" bestFit="1" customWidth="1"/>
    <col min="4" max="4" width="5.85546875" style="8" bestFit="1" customWidth="1"/>
    <col min="5" max="6" width="4.85546875" style="8" bestFit="1" customWidth="1"/>
    <col min="7" max="7" width="4.5703125" style="8" bestFit="1" customWidth="1"/>
    <col min="8" max="8" width="4.85546875" style="8" bestFit="1" customWidth="1"/>
    <col min="9" max="9" width="4.5703125" style="8" bestFit="1" customWidth="1"/>
    <col min="10" max="10" width="4.85546875" style="8" bestFit="1" customWidth="1"/>
    <col min="11" max="11" width="4.5703125" style="8" bestFit="1" customWidth="1"/>
    <col min="12" max="12" width="4.85546875" style="8" bestFit="1" customWidth="1"/>
    <col min="13" max="17" width="4.5703125" style="8" bestFit="1" customWidth="1"/>
    <col min="18" max="18" width="4.85546875" style="8" bestFit="1" customWidth="1"/>
    <col min="19" max="20" width="4.5703125" style="8" bestFit="1" customWidth="1"/>
    <col min="21" max="21" width="4.85546875" style="8" bestFit="1" customWidth="1"/>
    <col min="22" max="22" width="4.5703125" style="8" bestFit="1" customWidth="1"/>
    <col min="23" max="23" width="5.85546875" style="8" bestFit="1" customWidth="1"/>
    <col min="24" max="24" width="4.5703125" style="8" bestFit="1" customWidth="1"/>
    <col min="25" max="25" width="4.85546875" style="8" bestFit="1" customWidth="1"/>
    <col min="26" max="26" width="4.5703125" style="8" bestFit="1" customWidth="1"/>
    <col min="27" max="28" width="4.85546875" style="8" bestFit="1" customWidth="1"/>
    <col min="29" max="31" width="4.5703125" style="8" bestFit="1" customWidth="1"/>
    <col min="32" max="32" width="4.85546875" style="8" bestFit="1" customWidth="1"/>
    <col min="33" max="35" width="4.5703125" style="8" bestFit="1" customWidth="1"/>
    <col min="36" max="36" width="4.85546875" style="8" bestFit="1" customWidth="1"/>
    <col min="37" max="40" width="4.5703125" style="8" bestFit="1" customWidth="1"/>
    <col min="41" max="45" width="4.85546875" style="8" bestFit="1" customWidth="1"/>
    <col min="46" max="46" width="4.5703125" style="8" bestFit="1" customWidth="1"/>
    <col min="47" max="47" width="5.85546875" style="8" bestFit="1" customWidth="1"/>
    <col min="48" max="56" width="4.5703125" style="8" bestFit="1" customWidth="1"/>
    <col min="57" max="57" width="4.85546875" style="8" bestFit="1" customWidth="1"/>
    <col min="58" max="61" width="4.5703125" style="8" bestFit="1" customWidth="1"/>
    <col min="62" max="62" width="5.85546875" style="8" bestFit="1" customWidth="1"/>
    <col min="63" max="71" width="4.5703125" style="8" bestFit="1" customWidth="1"/>
    <col min="72" max="72" width="5.85546875" style="8" bestFit="1" customWidth="1"/>
    <col min="73" max="73" width="4.5703125" style="8" bestFit="1" customWidth="1"/>
    <col min="74" max="74" width="4.85546875" style="8" bestFit="1" customWidth="1"/>
    <col min="75" max="76" width="4.5703125" style="8" bestFit="1" customWidth="1"/>
    <col min="77" max="77" width="4.85546875" style="8" bestFit="1" customWidth="1"/>
    <col min="78" max="79" width="4.5703125" style="8" bestFit="1" customWidth="1"/>
    <col min="80" max="82" width="4.85546875" style="8" bestFit="1" customWidth="1"/>
    <col min="83" max="85" width="4.5703125" style="8" bestFit="1" customWidth="1"/>
    <col min="86" max="86" width="5.85546875" style="8" bestFit="1" customWidth="1"/>
    <col min="87" max="16384" width="4.7109375" style="8"/>
  </cols>
  <sheetData>
    <row r="1" spans="1:47" s="1" customFormat="1" ht="15.75" x14ac:dyDescent="0.25">
      <c r="A1" s="1" t="s">
        <v>133</v>
      </c>
    </row>
    <row r="2" spans="1:47" s="1" customFormat="1" ht="15.75" x14ac:dyDescent="0.25">
      <c r="A2" s="40" t="s">
        <v>206</v>
      </c>
    </row>
    <row r="3" spans="1:47" ht="157.5" x14ac:dyDescent="0.25">
      <c r="A3" s="2" t="s">
        <v>46</v>
      </c>
      <c r="B3" s="3" t="s">
        <v>45</v>
      </c>
      <c r="C3" s="3" t="s">
        <v>28</v>
      </c>
      <c r="D3" s="3" t="s">
        <v>23</v>
      </c>
      <c r="E3" s="3" t="s">
        <v>6</v>
      </c>
      <c r="F3" s="3" t="s">
        <v>7</v>
      </c>
      <c r="G3" s="3" t="s">
        <v>24</v>
      </c>
      <c r="H3" s="3" t="s">
        <v>8</v>
      </c>
      <c r="I3" s="3" t="s">
        <v>193</v>
      </c>
      <c r="J3" s="3" t="s">
        <v>25</v>
      </c>
      <c r="K3" s="3" t="s">
        <v>26</v>
      </c>
      <c r="L3" s="3" t="s">
        <v>5</v>
      </c>
      <c r="M3" s="3" t="s">
        <v>27</v>
      </c>
      <c r="N3" s="3" t="s">
        <v>131</v>
      </c>
      <c r="O3" s="3" t="s">
        <v>194</v>
      </c>
      <c r="P3" s="3" t="s">
        <v>9</v>
      </c>
      <c r="Q3" s="3" t="s">
        <v>0</v>
      </c>
      <c r="R3" s="3" t="s">
        <v>29</v>
      </c>
      <c r="S3" s="3" t="s">
        <v>10</v>
      </c>
      <c r="T3" s="3" t="s">
        <v>32</v>
      </c>
      <c r="U3" s="3" t="s">
        <v>30</v>
      </c>
      <c r="V3" s="3" t="s">
        <v>31</v>
      </c>
      <c r="W3" s="3" t="s">
        <v>11</v>
      </c>
      <c r="X3" s="3" t="s">
        <v>195</v>
      </c>
      <c r="Y3" s="3" t="s">
        <v>12</v>
      </c>
      <c r="Z3" s="3" t="s">
        <v>13</v>
      </c>
      <c r="AA3" s="3" t="s">
        <v>14</v>
      </c>
      <c r="AB3" s="3" t="s">
        <v>132</v>
      </c>
      <c r="AC3" s="3" t="s">
        <v>33</v>
      </c>
      <c r="AD3" s="3" t="s">
        <v>35</v>
      </c>
      <c r="AE3" s="3" t="s">
        <v>36</v>
      </c>
      <c r="AF3" s="3" t="s">
        <v>37</v>
      </c>
      <c r="AG3" s="3" t="s">
        <v>16</v>
      </c>
      <c r="AH3" s="3" t="s">
        <v>38</v>
      </c>
      <c r="AI3" s="3" t="s">
        <v>39</v>
      </c>
      <c r="AJ3" s="3" t="s">
        <v>3</v>
      </c>
      <c r="AK3" s="3" t="s">
        <v>17</v>
      </c>
      <c r="AL3" s="3" t="s">
        <v>18</v>
      </c>
      <c r="AM3" s="4" t="s">
        <v>4</v>
      </c>
      <c r="AN3" s="3" t="s">
        <v>1</v>
      </c>
      <c r="AO3" s="3" t="s">
        <v>41</v>
      </c>
      <c r="AP3" s="3" t="s">
        <v>19</v>
      </c>
      <c r="AQ3" s="3" t="s">
        <v>2</v>
      </c>
      <c r="AR3" s="3" t="s">
        <v>40</v>
      </c>
      <c r="AS3" s="3" t="s">
        <v>138</v>
      </c>
      <c r="AT3" s="39" t="s">
        <v>42</v>
      </c>
      <c r="AU3" s="7" t="s">
        <v>22</v>
      </c>
    </row>
    <row r="4" spans="1:47" x14ac:dyDescent="0.25">
      <c r="A4" s="9" t="s">
        <v>186</v>
      </c>
      <c r="B4" s="9" t="s">
        <v>20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10">
        <v>0</v>
      </c>
      <c r="AR4" s="9">
        <v>0</v>
      </c>
      <c r="AS4" s="9">
        <v>0</v>
      </c>
      <c r="AT4" s="11">
        <v>0</v>
      </c>
      <c r="AU4" s="12">
        <v>0</v>
      </c>
    </row>
    <row r="5" spans="1:47" x14ac:dyDescent="0.25">
      <c r="A5" s="2"/>
      <c r="B5" s="2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1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13">
        <v>0</v>
      </c>
      <c r="AR5" s="2">
        <v>0</v>
      </c>
      <c r="AS5" s="2">
        <v>0</v>
      </c>
      <c r="AT5" s="14">
        <v>0</v>
      </c>
      <c r="AU5" s="15">
        <v>1</v>
      </c>
    </row>
    <row r="6" spans="1:47" x14ac:dyDescent="0.25">
      <c r="A6" s="9" t="s">
        <v>192</v>
      </c>
      <c r="B6" s="9" t="s">
        <v>20</v>
      </c>
      <c r="C6" s="44" t="s">
        <v>210</v>
      </c>
      <c r="D6" s="44" t="s">
        <v>210</v>
      </c>
      <c r="E6" s="44" t="s">
        <v>210</v>
      </c>
      <c r="F6" s="44" t="s">
        <v>210</v>
      </c>
      <c r="G6" s="44" t="s">
        <v>210</v>
      </c>
      <c r="H6" s="44" t="s">
        <v>210</v>
      </c>
      <c r="I6" s="44" t="s">
        <v>210</v>
      </c>
      <c r="J6" s="44" t="s">
        <v>210</v>
      </c>
      <c r="K6" s="44" t="s">
        <v>210</v>
      </c>
      <c r="L6" s="44" t="s">
        <v>210</v>
      </c>
      <c r="M6" s="44" t="s">
        <v>210</v>
      </c>
      <c r="N6" s="44" t="s">
        <v>210</v>
      </c>
      <c r="O6" s="44" t="s">
        <v>210</v>
      </c>
      <c r="P6" s="44" t="s">
        <v>210</v>
      </c>
      <c r="Q6" s="44" t="s">
        <v>210</v>
      </c>
      <c r="R6" s="44" t="s">
        <v>210</v>
      </c>
      <c r="S6" s="44" t="s">
        <v>210</v>
      </c>
      <c r="T6" s="44" t="s">
        <v>210</v>
      </c>
      <c r="U6" s="44" t="s">
        <v>210</v>
      </c>
      <c r="V6" s="44" t="s">
        <v>210</v>
      </c>
      <c r="W6" s="44" t="s">
        <v>210</v>
      </c>
      <c r="X6" s="44" t="s">
        <v>210</v>
      </c>
      <c r="Y6" s="44" t="s">
        <v>210</v>
      </c>
      <c r="Z6" s="44" t="s">
        <v>210</v>
      </c>
      <c r="AA6" s="44" t="s">
        <v>210</v>
      </c>
      <c r="AB6" s="44" t="s">
        <v>210</v>
      </c>
      <c r="AC6" s="44" t="s">
        <v>210</v>
      </c>
      <c r="AD6" s="44" t="s">
        <v>210</v>
      </c>
      <c r="AE6" s="44" t="s">
        <v>210</v>
      </c>
      <c r="AF6" s="44" t="s">
        <v>210</v>
      </c>
      <c r="AG6" s="44" t="s">
        <v>210</v>
      </c>
      <c r="AH6" s="44" t="s">
        <v>210</v>
      </c>
      <c r="AI6" s="44" t="s">
        <v>210</v>
      </c>
      <c r="AJ6" s="44" t="s">
        <v>210</v>
      </c>
      <c r="AK6" s="44" t="s">
        <v>210</v>
      </c>
      <c r="AL6" s="44" t="s">
        <v>210</v>
      </c>
      <c r="AM6" s="44" t="s">
        <v>210</v>
      </c>
      <c r="AN6" s="44" t="s">
        <v>210</v>
      </c>
      <c r="AO6" s="44" t="s">
        <v>210</v>
      </c>
      <c r="AP6" s="44" t="s">
        <v>210</v>
      </c>
      <c r="AQ6" s="44" t="s">
        <v>210</v>
      </c>
      <c r="AR6" s="44" t="s">
        <v>210</v>
      </c>
      <c r="AS6" s="44" t="s">
        <v>210</v>
      </c>
      <c r="AT6" s="44" t="s">
        <v>210</v>
      </c>
      <c r="AU6" s="12">
        <v>0</v>
      </c>
    </row>
    <row r="7" spans="1:47" x14ac:dyDescent="0.25">
      <c r="A7" s="2"/>
      <c r="B7" s="2" t="s">
        <v>21</v>
      </c>
      <c r="C7" s="45" t="s">
        <v>210</v>
      </c>
      <c r="D7" s="45" t="s">
        <v>210</v>
      </c>
      <c r="E7" s="45" t="s">
        <v>210</v>
      </c>
      <c r="F7" s="45" t="s">
        <v>210</v>
      </c>
      <c r="G7" s="45" t="s">
        <v>210</v>
      </c>
      <c r="H7" s="45" t="s">
        <v>210</v>
      </c>
      <c r="I7" s="45" t="s">
        <v>210</v>
      </c>
      <c r="J7" s="45" t="s">
        <v>210</v>
      </c>
      <c r="K7" s="45" t="s">
        <v>210</v>
      </c>
      <c r="L7" s="45" t="s">
        <v>210</v>
      </c>
      <c r="M7" s="45" t="s">
        <v>210</v>
      </c>
      <c r="N7" s="45" t="s">
        <v>210</v>
      </c>
      <c r="O7" s="45" t="s">
        <v>210</v>
      </c>
      <c r="P7" s="45" t="s">
        <v>210</v>
      </c>
      <c r="Q7" s="45" t="s">
        <v>210</v>
      </c>
      <c r="R7" s="45" t="s">
        <v>210</v>
      </c>
      <c r="S7" s="45" t="s">
        <v>210</v>
      </c>
      <c r="T7" s="45" t="s">
        <v>210</v>
      </c>
      <c r="U7" s="45" t="s">
        <v>210</v>
      </c>
      <c r="V7" s="45" t="s">
        <v>210</v>
      </c>
      <c r="W7" s="45" t="s">
        <v>210</v>
      </c>
      <c r="X7" s="45" t="s">
        <v>210</v>
      </c>
      <c r="Y7" s="45" t="s">
        <v>210</v>
      </c>
      <c r="Z7" s="45" t="s">
        <v>210</v>
      </c>
      <c r="AA7" s="45" t="s">
        <v>210</v>
      </c>
      <c r="AB7" s="45" t="s">
        <v>210</v>
      </c>
      <c r="AC7" s="45" t="s">
        <v>210</v>
      </c>
      <c r="AD7" s="45" t="s">
        <v>210</v>
      </c>
      <c r="AE7" s="45" t="s">
        <v>210</v>
      </c>
      <c r="AF7" s="45" t="s">
        <v>210</v>
      </c>
      <c r="AG7" s="45" t="s">
        <v>210</v>
      </c>
      <c r="AH7" s="45" t="s">
        <v>210</v>
      </c>
      <c r="AI7" s="45" t="s">
        <v>210</v>
      </c>
      <c r="AJ7" s="45" t="s">
        <v>210</v>
      </c>
      <c r="AK7" s="45" t="s">
        <v>210</v>
      </c>
      <c r="AL7" s="45" t="s">
        <v>210</v>
      </c>
      <c r="AM7" s="45" t="s">
        <v>210</v>
      </c>
      <c r="AN7" s="45" t="s">
        <v>210</v>
      </c>
      <c r="AO7" s="45" t="s">
        <v>210</v>
      </c>
      <c r="AP7" s="45" t="s">
        <v>210</v>
      </c>
      <c r="AQ7" s="45" t="s">
        <v>210</v>
      </c>
      <c r="AR7" s="45" t="s">
        <v>210</v>
      </c>
      <c r="AS7" s="45" t="s">
        <v>210</v>
      </c>
      <c r="AT7" s="45" t="s">
        <v>210</v>
      </c>
      <c r="AU7" s="15">
        <v>0</v>
      </c>
    </row>
    <row r="8" spans="1:47" x14ac:dyDescent="0.25">
      <c r="A8" s="9" t="s">
        <v>48</v>
      </c>
      <c r="B8" s="9" t="s">
        <v>20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11">
        <v>0</v>
      </c>
      <c r="AU8" s="12">
        <v>0</v>
      </c>
    </row>
    <row r="9" spans="1:47" x14ac:dyDescent="0.25">
      <c r="A9" s="2"/>
      <c r="B9" s="2" t="s">
        <v>21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1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13">
        <v>0</v>
      </c>
      <c r="AR9" s="2">
        <v>0</v>
      </c>
      <c r="AS9" s="2">
        <v>0</v>
      </c>
      <c r="AT9" s="14">
        <v>0</v>
      </c>
      <c r="AU9" s="15">
        <v>2</v>
      </c>
    </row>
    <row r="10" spans="1:47" x14ac:dyDescent="0.25">
      <c r="A10" s="9" t="s">
        <v>49</v>
      </c>
      <c r="B10" s="9" t="s">
        <v>20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10">
        <v>0</v>
      </c>
      <c r="AR10" s="9">
        <v>0</v>
      </c>
      <c r="AS10" s="9">
        <v>0</v>
      </c>
      <c r="AT10" s="11">
        <v>0</v>
      </c>
      <c r="AU10" s="12">
        <v>0</v>
      </c>
    </row>
    <row r="11" spans="1:47" x14ac:dyDescent="0.25">
      <c r="A11" s="2"/>
      <c r="B11" s="2" t="s">
        <v>21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1</v>
      </c>
      <c r="X11" s="2">
        <v>0</v>
      </c>
      <c r="Y11" s="2">
        <v>1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13">
        <v>0</v>
      </c>
      <c r="AR11" s="2">
        <v>0</v>
      </c>
      <c r="AS11" s="2">
        <v>0</v>
      </c>
      <c r="AT11" s="14">
        <v>0</v>
      </c>
      <c r="AU11" s="15">
        <v>2</v>
      </c>
    </row>
    <row r="12" spans="1:47" x14ac:dyDescent="0.25">
      <c r="A12" s="9" t="s">
        <v>51</v>
      </c>
      <c r="B12" s="9" t="s">
        <v>20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10">
        <v>0</v>
      </c>
      <c r="AR12" s="9">
        <v>0</v>
      </c>
      <c r="AS12" s="9">
        <v>0</v>
      </c>
      <c r="AT12" s="11">
        <v>0</v>
      </c>
      <c r="AU12" s="12">
        <v>0</v>
      </c>
    </row>
    <row r="13" spans="1:47" x14ac:dyDescent="0.25">
      <c r="A13" s="18"/>
      <c r="B13" s="18" t="s">
        <v>21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1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13">
        <v>0</v>
      </c>
      <c r="AR13" s="2">
        <v>0</v>
      </c>
      <c r="AS13" s="2">
        <v>0</v>
      </c>
      <c r="AT13" s="14">
        <v>0</v>
      </c>
      <c r="AU13" s="15">
        <v>1</v>
      </c>
    </row>
    <row r="14" spans="1:47" x14ac:dyDescent="0.25">
      <c r="A14" s="9" t="s">
        <v>50</v>
      </c>
      <c r="B14" s="9" t="s">
        <v>20</v>
      </c>
      <c r="C14" s="9">
        <v>0</v>
      </c>
      <c r="D14" s="9">
        <v>2</v>
      </c>
      <c r="E14" s="9">
        <v>1</v>
      </c>
      <c r="F14" s="9">
        <v>1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4</v>
      </c>
      <c r="X14" s="9">
        <v>0</v>
      </c>
      <c r="Y14" s="9">
        <v>3</v>
      </c>
      <c r="Z14" s="9">
        <v>0</v>
      </c>
      <c r="AA14" s="9">
        <v>2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10">
        <v>3</v>
      </c>
      <c r="AR14" s="9">
        <v>0</v>
      </c>
      <c r="AS14" s="9">
        <v>0</v>
      </c>
      <c r="AT14" s="11">
        <v>0</v>
      </c>
      <c r="AU14" s="12">
        <v>16</v>
      </c>
    </row>
    <row r="15" spans="1:47" x14ac:dyDescent="0.25">
      <c r="A15" s="2"/>
      <c r="B15" s="2" t="s">
        <v>21</v>
      </c>
      <c r="C15" s="2">
        <v>0</v>
      </c>
      <c r="D15" s="2">
        <v>1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1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13">
        <v>0</v>
      </c>
      <c r="AR15" s="2">
        <v>0</v>
      </c>
      <c r="AS15" s="2">
        <v>0</v>
      </c>
      <c r="AT15" s="14">
        <v>0</v>
      </c>
      <c r="AU15" s="15">
        <v>2</v>
      </c>
    </row>
    <row r="16" spans="1:47" x14ac:dyDescent="0.25">
      <c r="A16" s="19" t="s">
        <v>52</v>
      </c>
      <c r="B16" s="19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1">
        <v>0</v>
      </c>
      <c r="AU16" s="12">
        <v>0</v>
      </c>
    </row>
    <row r="17" spans="1:47" x14ac:dyDescent="0.25">
      <c r="A17" s="18"/>
      <c r="B17" s="18" t="s">
        <v>21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14">
        <v>0</v>
      </c>
      <c r="AU17" s="15">
        <v>0</v>
      </c>
    </row>
    <row r="18" spans="1:47" x14ac:dyDescent="0.25">
      <c r="A18" s="9" t="s">
        <v>53</v>
      </c>
      <c r="B18" s="9" t="s">
        <v>20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10">
        <v>0</v>
      </c>
      <c r="AR18" s="9">
        <v>0</v>
      </c>
      <c r="AS18" s="9">
        <v>0</v>
      </c>
      <c r="AT18" s="11">
        <v>0</v>
      </c>
      <c r="AU18" s="12">
        <v>0</v>
      </c>
    </row>
    <row r="19" spans="1:47" x14ac:dyDescent="0.25">
      <c r="A19" s="2"/>
      <c r="B19" s="2" t="s">
        <v>21</v>
      </c>
      <c r="C19" s="2">
        <v>0</v>
      </c>
      <c r="D19" s="2">
        <v>3</v>
      </c>
      <c r="E19" s="2">
        <v>0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3</v>
      </c>
      <c r="X19" s="2">
        <v>0</v>
      </c>
      <c r="Y19" s="2">
        <v>1</v>
      </c>
      <c r="Z19" s="2">
        <v>1</v>
      </c>
      <c r="AA19" s="2">
        <v>1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13">
        <v>0</v>
      </c>
      <c r="AR19" s="2">
        <v>0</v>
      </c>
      <c r="AS19" s="2">
        <v>0</v>
      </c>
      <c r="AT19" s="14">
        <v>0</v>
      </c>
      <c r="AU19" s="15">
        <v>10</v>
      </c>
    </row>
    <row r="20" spans="1:47" x14ac:dyDescent="0.25">
      <c r="A20" s="19" t="s">
        <v>54</v>
      </c>
      <c r="B20" s="19" t="s">
        <v>20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29">
        <v>0</v>
      </c>
      <c r="AR20" s="19">
        <v>0</v>
      </c>
      <c r="AS20" s="19">
        <v>0</v>
      </c>
      <c r="AT20" s="38">
        <v>0</v>
      </c>
      <c r="AU20" s="12">
        <v>0</v>
      </c>
    </row>
    <row r="21" spans="1:47" x14ac:dyDescent="0.25">
      <c r="A21" s="2"/>
      <c r="B21" s="2" t="s">
        <v>21</v>
      </c>
      <c r="C21" s="2">
        <v>0</v>
      </c>
      <c r="D21" s="2">
        <v>1</v>
      </c>
      <c r="E21" s="2">
        <v>0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1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4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13">
        <v>0</v>
      </c>
      <c r="AR21" s="2">
        <v>0</v>
      </c>
      <c r="AS21" s="2">
        <v>0</v>
      </c>
      <c r="AT21" s="14">
        <v>0</v>
      </c>
      <c r="AU21" s="15">
        <v>7</v>
      </c>
    </row>
    <row r="22" spans="1:47" x14ac:dyDescent="0.25">
      <c r="A22" s="9" t="s">
        <v>55</v>
      </c>
      <c r="B22" s="9" t="s">
        <v>20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1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10">
        <v>0</v>
      </c>
      <c r="AR22" s="9">
        <v>0</v>
      </c>
      <c r="AS22" s="9">
        <v>0</v>
      </c>
      <c r="AT22" s="11">
        <v>0</v>
      </c>
      <c r="AU22" s="12">
        <v>1</v>
      </c>
    </row>
    <row r="23" spans="1:47" x14ac:dyDescent="0.25">
      <c r="A23" s="2"/>
      <c r="B23" s="2" t="s">
        <v>21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2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13">
        <v>0</v>
      </c>
      <c r="AR23" s="2">
        <v>0</v>
      </c>
      <c r="AS23" s="2">
        <v>0</v>
      </c>
      <c r="AT23" s="14">
        <v>0</v>
      </c>
      <c r="AU23" s="15">
        <v>2</v>
      </c>
    </row>
    <row r="24" spans="1:47" x14ac:dyDescent="0.25">
      <c r="A24" s="9" t="s">
        <v>148</v>
      </c>
      <c r="B24" s="9" t="s">
        <v>20</v>
      </c>
      <c r="C24" s="19">
        <v>0</v>
      </c>
      <c r="D24" s="19">
        <v>0</v>
      </c>
      <c r="E24" s="19">
        <v>1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1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29">
        <v>0</v>
      </c>
      <c r="AR24" s="19">
        <v>0</v>
      </c>
      <c r="AS24" s="19">
        <v>0</v>
      </c>
      <c r="AT24" s="38">
        <v>0</v>
      </c>
      <c r="AU24" s="12">
        <v>2</v>
      </c>
    </row>
    <row r="25" spans="1:47" x14ac:dyDescent="0.25">
      <c r="A25" s="2"/>
      <c r="B25" s="2" t="s">
        <v>21</v>
      </c>
      <c r="C25" s="2">
        <v>0</v>
      </c>
      <c r="D25" s="2">
        <v>0</v>
      </c>
      <c r="E25" s="2">
        <v>0</v>
      </c>
      <c r="F25" s="2">
        <v>2</v>
      </c>
      <c r="G25" s="2">
        <v>0</v>
      </c>
      <c r="H25" s="2">
        <v>1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2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2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13">
        <v>0</v>
      </c>
      <c r="AR25" s="2">
        <v>0</v>
      </c>
      <c r="AS25" s="2">
        <v>0</v>
      </c>
      <c r="AT25" s="14">
        <v>0</v>
      </c>
      <c r="AU25" s="15">
        <v>7</v>
      </c>
    </row>
    <row r="26" spans="1:47" x14ac:dyDescent="0.25">
      <c r="A26" s="9" t="s">
        <v>57</v>
      </c>
      <c r="B26" s="9" t="s">
        <v>20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1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11">
        <v>0</v>
      </c>
      <c r="AU26" s="12">
        <v>1</v>
      </c>
    </row>
    <row r="27" spans="1:47" x14ac:dyDescent="0.25">
      <c r="A27" s="18"/>
      <c r="B27" s="18" t="s">
        <v>21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1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13">
        <v>0</v>
      </c>
      <c r="AR27" s="2">
        <v>0</v>
      </c>
      <c r="AS27" s="2">
        <v>0</v>
      </c>
      <c r="AT27" s="14">
        <v>0</v>
      </c>
      <c r="AU27" s="15">
        <v>1</v>
      </c>
    </row>
    <row r="28" spans="1:47" x14ac:dyDescent="0.25">
      <c r="A28" s="9" t="s">
        <v>150</v>
      </c>
      <c r="B28" s="9" t="s">
        <v>20</v>
      </c>
      <c r="C28" s="9">
        <v>0</v>
      </c>
      <c r="D28" s="9">
        <v>0</v>
      </c>
      <c r="E28" s="9">
        <v>1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1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1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1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11">
        <v>0</v>
      </c>
      <c r="AU28" s="12">
        <v>4</v>
      </c>
    </row>
    <row r="29" spans="1:47" x14ac:dyDescent="0.25">
      <c r="A29" s="2" t="s">
        <v>149</v>
      </c>
      <c r="B29" s="2" t="s">
        <v>21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2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13">
        <v>0</v>
      </c>
      <c r="AR29" s="2">
        <v>0</v>
      </c>
      <c r="AS29" s="2">
        <v>0</v>
      </c>
      <c r="AT29" s="14">
        <v>0</v>
      </c>
      <c r="AU29" s="15">
        <v>2</v>
      </c>
    </row>
    <row r="30" spans="1:47" x14ac:dyDescent="0.25">
      <c r="A30" s="19" t="s">
        <v>59</v>
      </c>
      <c r="B30" s="19" t="s">
        <v>20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10">
        <v>0</v>
      </c>
      <c r="AR30" s="9">
        <v>0</v>
      </c>
      <c r="AS30" s="9">
        <v>0</v>
      </c>
      <c r="AT30" s="11">
        <v>0</v>
      </c>
      <c r="AU30" s="12">
        <v>0</v>
      </c>
    </row>
    <row r="31" spans="1:47" x14ac:dyDescent="0.25">
      <c r="A31" s="2"/>
      <c r="B31" s="2" t="s">
        <v>21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1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13">
        <v>0</v>
      </c>
      <c r="AR31" s="2">
        <v>0</v>
      </c>
      <c r="AS31" s="2">
        <v>0</v>
      </c>
      <c r="AT31" s="14">
        <v>0</v>
      </c>
      <c r="AU31" s="15">
        <v>1</v>
      </c>
    </row>
    <row r="32" spans="1:47" x14ac:dyDescent="0.25">
      <c r="A32" s="9" t="s">
        <v>60</v>
      </c>
      <c r="B32" s="9" t="s">
        <v>20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11">
        <v>0</v>
      </c>
      <c r="AU32" s="12">
        <v>0</v>
      </c>
    </row>
    <row r="33" spans="1:47" x14ac:dyDescent="0.25">
      <c r="A33" s="2"/>
      <c r="B33" s="2" t="s">
        <v>21</v>
      </c>
      <c r="C33" s="2">
        <v>0</v>
      </c>
      <c r="D33" s="2">
        <v>1</v>
      </c>
      <c r="E33" s="2">
        <v>0</v>
      </c>
      <c r="F33" s="2">
        <v>0</v>
      </c>
      <c r="G33" s="2">
        <v>0</v>
      </c>
      <c r="H33" s="2">
        <v>1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1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13">
        <v>0</v>
      </c>
      <c r="AR33" s="2">
        <v>0</v>
      </c>
      <c r="AS33" s="2">
        <v>0</v>
      </c>
      <c r="AT33" s="14">
        <v>0</v>
      </c>
      <c r="AU33" s="15">
        <v>3</v>
      </c>
    </row>
    <row r="34" spans="1:47" x14ac:dyDescent="0.25">
      <c r="A34" s="9" t="s">
        <v>61</v>
      </c>
      <c r="B34" s="9" t="s">
        <v>20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10">
        <v>0</v>
      </c>
      <c r="AR34" s="9">
        <v>0</v>
      </c>
      <c r="AS34" s="9">
        <v>0</v>
      </c>
      <c r="AT34" s="11">
        <v>0</v>
      </c>
      <c r="AU34" s="12">
        <v>0</v>
      </c>
    </row>
    <row r="35" spans="1:47" x14ac:dyDescent="0.25">
      <c r="A35" s="2"/>
      <c r="B35" s="2" t="s">
        <v>21</v>
      </c>
      <c r="C35" s="2">
        <v>0</v>
      </c>
      <c r="D35" s="2">
        <v>2</v>
      </c>
      <c r="E35" s="2">
        <v>0</v>
      </c>
      <c r="F35" s="2">
        <v>1</v>
      </c>
      <c r="G35" s="2">
        <v>0</v>
      </c>
      <c r="H35" s="2">
        <v>1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9</v>
      </c>
      <c r="X35" s="2">
        <v>0</v>
      </c>
      <c r="Y35" s="2">
        <v>0</v>
      </c>
      <c r="Z35" s="2">
        <v>0</v>
      </c>
      <c r="AA35" s="2">
        <v>0</v>
      </c>
      <c r="AB35" s="2">
        <v>1</v>
      </c>
      <c r="AC35" s="2">
        <v>0</v>
      </c>
      <c r="AD35" s="2">
        <v>0</v>
      </c>
      <c r="AE35" s="2">
        <v>0</v>
      </c>
      <c r="AF35" s="2">
        <v>1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13">
        <v>0</v>
      </c>
      <c r="AR35" s="2">
        <v>0</v>
      </c>
      <c r="AS35" s="2">
        <v>0</v>
      </c>
      <c r="AT35" s="14">
        <v>0</v>
      </c>
      <c r="AU35" s="15">
        <v>15</v>
      </c>
    </row>
    <row r="36" spans="1:47" x14ac:dyDescent="0.25">
      <c r="A36" s="9" t="s">
        <v>62</v>
      </c>
      <c r="B36" s="9" t="s">
        <v>20</v>
      </c>
      <c r="C36" s="19">
        <v>0</v>
      </c>
      <c r="D36" s="19">
        <v>1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29">
        <v>0</v>
      </c>
      <c r="AR36" s="19">
        <v>0</v>
      </c>
      <c r="AS36" s="19">
        <v>0</v>
      </c>
      <c r="AT36" s="38">
        <v>0</v>
      </c>
      <c r="AU36" s="12">
        <v>1</v>
      </c>
    </row>
    <row r="37" spans="1:47" x14ac:dyDescent="0.25">
      <c r="A37" s="18"/>
      <c r="B37" s="18" t="s">
        <v>21</v>
      </c>
      <c r="C37" s="2">
        <v>0</v>
      </c>
      <c r="D37" s="2">
        <v>2</v>
      </c>
      <c r="E37" s="2">
        <v>0</v>
      </c>
      <c r="F37" s="2">
        <v>2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3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13">
        <v>0</v>
      </c>
      <c r="AR37" s="2">
        <v>0</v>
      </c>
      <c r="AS37" s="2">
        <v>0</v>
      </c>
      <c r="AT37" s="14">
        <v>0</v>
      </c>
      <c r="AU37" s="15">
        <v>7</v>
      </c>
    </row>
    <row r="38" spans="1:47" x14ac:dyDescent="0.25">
      <c r="A38" s="9" t="s">
        <v>63</v>
      </c>
      <c r="B38" s="9" t="s">
        <v>20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11">
        <v>0</v>
      </c>
      <c r="AU38" s="12">
        <v>0</v>
      </c>
    </row>
    <row r="39" spans="1:47" x14ac:dyDescent="0.25">
      <c r="A39" s="2"/>
      <c r="B39" s="2" t="s">
        <v>21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13">
        <v>0</v>
      </c>
      <c r="AR39" s="2">
        <v>0</v>
      </c>
      <c r="AS39" s="2">
        <v>0</v>
      </c>
      <c r="AT39" s="14">
        <v>0</v>
      </c>
      <c r="AU39" s="15">
        <v>0</v>
      </c>
    </row>
    <row r="40" spans="1:47" x14ac:dyDescent="0.25">
      <c r="A40" s="19" t="s">
        <v>151</v>
      </c>
      <c r="B40" s="19" t="s">
        <v>20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10">
        <v>0</v>
      </c>
      <c r="AR40" s="9">
        <v>0</v>
      </c>
      <c r="AS40" s="9">
        <v>0</v>
      </c>
      <c r="AT40" s="11">
        <v>0</v>
      </c>
      <c r="AU40" s="12">
        <v>0</v>
      </c>
    </row>
    <row r="41" spans="1:47" x14ac:dyDescent="0.25">
      <c r="A41" s="2"/>
      <c r="B41" s="2" t="s">
        <v>21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2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13">
        <v>0</v>
      </c>
      <c r="AR41" s="2">
        <v>0</v>
      </c>
      <c r="AS41" s="2">
        <v>0</v>
      </c>
      <c r="AT41" s="14">
        <v>0</v>
      </c>
      <c r="AU41" s="15">
        <v>2</v>
      </c>
    </row>
    <row r="42" spans="1:47" x14ac:dyDescent="0.25">
      <c r="A42" s="9" t="s">
        <v>65</v>
      </c>
      <c r="B42" s="9" t="s">
        <v>20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29">
        <v>0</v>
      </c>
      <c r="AR42" s="19">
        <v>0</v>
      </c>
      <c r="AS42" s="19">
        <v>0</v>
      </c>
      <c r="AT42" s="38">
        <v>0</v>
      </c>
      <c r="AU42" s="12">
        <v>0</v>
      </c>
    </row>
    <row r="43" spans="1:47" x14ac:dyDescent="0.25">
      <c r="A43" s="2"/>
      <c r="B43" s="2" t="s">
        <v>21</v>
      </c>
      <c r="C43" s="2">
        <v>0</v>
      </c>
      <c r="D43" s="2">
        <v>0</v>
      </c>
      <c r="E43" s="2">
        <v>0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13">
        <v>0</v>
      </c>
      <c r="AR43" s="2">
        <v>0</v>
      </c>
      <c r="AS43" s="2">
        <v>0</v>
      </c>
      <c r="AT43" s="14">
        <v>0</v>
      </c>
      <c r="AU43" s="15">
        <v>1</v>
      </c>
    </row>
    <row r="44" spans="1:47" x14ac:dyDescent="0.25">
      <c r="A44" s="9" t="s">
        <v>66</v>
      </c>
      <c r="B44" s="9" t="s">
        <v>20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10">
        <v>0</v>
      </c>
      <c r="AR44" s="9">
        <v>0</v>
      </c>
      <c r="AS44" s="9">
        <v>0</v>
      </c>
      <c r="AT44" s="11">
        <v>0</v>
      </c>
      <c r="AU44" s="12">
        <v>0</v>
      </c>
    </row>
    <row r="45" spans="1:47" x14ac:dyDescent="0.25">
      <c r="A45" s="18"/>
      <c r="B45" s="18" t="s">
        <v>21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2</v>
      </c>
      <c r="X45" s="2">
        <v>0</v>
      </c>
      <c r="Y45" s="2">
        <v>1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13">
        <v>0</v>
      </c>
      <c r="AR45" s="2">
        <v>0</v>
      </c>
      <c r="AS45" s="2">
        <v>0</v>
      </c>
      <c r="AT45" s="14">
        <v>0</v>
      </c>
      <c r="AU45" s="15">
        <v>3</v>
      </c>
    </row>
    <row r="46" spans="1:47" x14ac:dyDescent="0.25">
      <c r="A46" s="9" t="s">
        <v>67</v>
      </c>
      <c r="B46" s="9" t="s">
        <v>20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1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10">
        <v>0</v>
      </c>
      <c r="AR46" s="9">
        <v>0</v>
      </c>
      <c r="AS46" s="9">
        <v>0</v>
      </c>
      <c r="AT46" s="11">
        <v>0</v>
      </c>
      <c r="AU46" s="12">
        <v>1</v>
      </c>
    </row>
    <row r="47" spans="1:47" x14ac:dyDescent="0.25">
      <c r="A47" s="2"/>
      <c r="B47" s="2" t="s">
        <v>21</v>
      </c>
      <c r="C47" s="2">
        <v>0</v>
      </c>
      <c r="D47" s="2">
        <v>1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1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13">
        <v>0</v>
      </c>
      <c r="AR47" s="2">
        <v>0</v>
      </c>
      <c r="AS47" s="2">
        <v>0</v>
      </c>
      <c r="AT47" s="14">
        <v>0</v>
      </c>
      <c r="AU47" s="15">
        <v>2</v>
      </c>
    </row>
    <row r="48" spans="1:47" x14ac:dyDescent="0.25">
      <c r="A48" s="19" t="s">
        <v>187</v>
      </c>
      <c r="B48" s="9" t="s">
        <v>20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10">
        <v>0</v>
      </c>
      <c r="AR48" s="9">
        <v>0</v>
      </c>
      <c r="AS48" s="9">
        <v>0</v>
      </c>
      <c r="AT48" s="11">
        <v>0</v>
      </c>
      <c r="AU48" s="15">
        <v>0</v>
      </c>
    </row>
    <row r="49" spans="1:47" x14ac:dyDescent="0.25">
      <c r="A49" s="31"/>
      <c r="B49" s="2" t="s">
        <v>21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13">
        <v>0</v>
      </c>
      <c r="AR49" s="2">
        <v>0</v>
      </c>
      <c r="AS49" s="2">
        <v>0</v>
      </c>
      <c r="AT49" s="14">
        <v>0</v>
      </c>
      <c r="AU49" s="15">
        <v>0</v>
      </c>
    </row>
    <row r="50" spans="1:47" x14ac:dyDescent="0.25">
      <c r="A50" s="19" t="s">
        <v>152</v>
      </c>
      <c r="B50" s="19" t="s">
        <v>20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29">
        <v>0</v>
      </c>
      <c r="AR50" s="19">
        <v>0</v>
      </c>
      <c r="AS50" s="19">
        <v>0</v>
      </c>
      <c r="AT50" s="38">
        <v>0</v>
      </c>
      <c r="AU50" s="12">
        <v>0</v>
      </c>
    </row>
    <row r="51" spans="1:47" x14ac:dyDescent="0.25">
      <c r="A51" s="2"/>
      <c r="B51" s="2" t="s">
        <v>21</v>
      </c>
      <c r="C51" s="2">
        <v>0</v>
      </c>
      <c r="D51" s="2">
        <v>0</v>
      </c>
      <c r="E51" s="2">
        <v>0</v>
      </c>
      <c r="F51" s="2">
        <v>1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13">
        <v>0</v>
      </c>
      <c r="AR51" s="2">
        <v>0</v>
      </c>
      <c r="AS51" s="2">
        <v>0</v>
      </c>
      <c r="AT51" s="14">
        <v>0</v>
      </c>
      <c r="AU51" s="15">
        <v>1</v>
      </c>
    </row>
    <row r="52" spans="1:47" x14ac:dyDescent="0.25">
      <c r="A52" s="9" t="s">
        <v>69</v>
      </c>
      <c r="B52" s="9" t="s">
        <v>20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11">
        <v>0</v>
      </c>
      <c r="AU52" s="12">
        <v>0</v>
      </c>
    </row>
    <row r="53" spans="1:47" x14ac:dyDescent="0.25">
      <c r="A53" s="2"/>
      <c r="B53" s="2" t="s">
        <v>21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14">
        <v>0</v>
      </c>
      <c r="AU53" s="15">
        <v>0</v>
      </c>
    </row>
    <row r="54" spans="1:47" x14ac:dyDescent="0.25">
      <c r="A54" s="9" t="s">
        <v>70</v>
      </c>
      <c r="B54" s="9" t="s">
        <v>20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1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2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2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29">
        <v>0</v>
      </c>
      <c r="AR54" s="19">
        <v>0</v>
      </c>
      <c r="AS54" s="19">
        <v>0</v>
      </c>
      <c r="AT54" s="38">
        <v>0</v>
      </c>
      <c r="AU54" s="12">
        <v>5</v>
      </c>
    </row>
    <row r="55" spans="1:47" x14ac:dyDescent="0.25">
      <c r="A55" s="2"/>
      <c r="B55" s="2" t="s">
        <v>21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1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2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1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13">
        <v>0</v>
      </c>
      <c r="AR55" s="2">
        <v>0</v>
      </c>
      <c r="AS55" s="2">
        <v>0</v>
      </c>
      <c r="AT55" s="14">
        <v>0</v>
      </c>
      <c r="AU55" s="15">
        <v>4</v>
      </c>
    </row>
    <row r="56" spans="1:47" x14ac:dyDescent="0.25">
      <c r="A56" s="9" t="s">
        <v>71</v>
      </c>
      <c r="B56" s="9" t="s">
        <v>20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29">
        <v>0</v>
      </c>
      <c r="AR56" s="19">
        <v>0</v>
      </c>
      <c r="AS56" s="19">
        <v>0</v>
      </c>
      <c r="AT56" s="38">
        <v>0</v>
      </c>
      <c r="AU56" s="12">
        <v>0</v>
      </c>
    </row>
    <row r="57" spans="1:47" x14ac:dyDescent="0.25">
      <c r="A57" s="2"/>
      <c r="B57" s="2" t="s">
        <v>21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1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1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13">
        <v>0</v>
      </c>
      <c r="AR57" s="2">
        <v>0</v>
      </c>
      <c r="AS57" s="2">
        <v>0</v>
      </c>
      <c r="AT57" s="14">
        <v>0</v>
      </c>
      <c r="AU57" s="15">
        <v>2</v>
      </c>
    </row>
    <row r="58" spans="1:47" x14ac:dyDescent="0.25">
      <c r="A58" s="9" t="s">
        <v>72</v>
      </c>
      <c r="B58" s="9" t="s">
        <v>20</v>
      </c>
      <c r="C58" s="19">
        <v>0</v>
      </c>
      <c r="D58" s="19">
        <v>0</v>
      </c>
      <c r="E58" s="19">
        <v>1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1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29">
        <v>0</v>
      </c>
      <c r="AR58" s="19">
        <v>0</v>
      </c>
      <c r="AS58" s="19">
        <v>0</v>
      </c>
      <c r="AT58" s="38">
        <v>0</v>
      </c>
      <c r="AU58" s="12">
        <v>2</v>
      </c>
    </row>
    <row r="59" spans="1:47" x14ac:dyDescent="0.25">
      <c r="A59" s="2"/>
      <c r="B59" s="2" t="s">
        <v>21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1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13">
        <v>0</v>
      </c>
      <c r="AR59" s="2">
        <v>0</v>
      </c>
      <c r="AS59" s="2">
        <v>0</v>
      </c>
      <c r="AT59" s="14">
        <v>0</v>
      </c>
      <c r="AU59" s="15">
        <v>1</v>
      </c>
    </row>
    <row r="60" spans="1:47" x14ac:dyDescent="0.25">
      <c r="A60" s="9" t="s">
        <v>73</v>
      </c>
      <c r="B60" s="9" t="s">
        <v>20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10">
        <v>1</v>
      </c>
      <c r="AR60" s="9">
        <v>0</v>
      </c>
      <c r="AS60" s="9">
        <v>0</v>
      </c>
      <c r="AT60" s="11">
        <v>0</v>
      </c>
      <c r="AU60" s="12">
        <v>1</v>
      </c>
    </row>
    <row r="61" spans="1:47" x14ac:dyDescent="0.25">
      <c r="A61" s="2"/>
      <c r="B61" s="2" t="s">
        <v>21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1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5</v>
      </c>
      <c r="X61" s="2">
        <v>0</v>
      </c>
      <c r="Y61" s="2">
        <v>1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13">
        <v>0</v>
      </c>
      <c r="AR61" s="2">
        <v>0</v>
      </c>
      <c r="AS61" s="2">
        <v>0</v>
      </c>
      <c r="AT61" s="14">
        <v>0</v>
      </c>
      <c r="AU61" s="15">
        <v>7</v>
      </c>
    </row>
    <row r="62" spans="1:47" x14ac:dyDescent="0.25">
      <c r="A62" s="9" t="s">
        <v>191</v>
      </c>
      <c r="B62" s="9" t="s">
        <v>20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10">
        <v>0</v>
      </c>
      <c r="AR62" s="9">
        <v>0</v>
      </c>
      <c r="AS62" s="9">
        <v>0</v>
      </c>
      <c r="AT62" s="11">
        <v>0</v>
      </c>
      <c r="AU62" s="12">
        <v>0</v>
      </c>
    </row>
    <row r="63" spans="1:47" x14ac:dyDescent="0.25">
      <c r="A63" s="2"/>
      <c r="B63" s="2" t="s">
        <v>21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13">
        <v>0</v>
      </c>
      <c r="AR63" s="2">
        <v>0</v>
      </c>
      <c r="AS63" s="2">
        <v>0</v>
      </c>
      <c r="AT63" s="14">
        <v>0</v>
      </c>
      <c r="AU63" s="15">
        <v>0</v>
      </c>
    </row>
    <row r="64" spans="1:47" x14ac:dyDescent="0.25">
      <c r="A64" s="9" t="s">
        <v>75</v>
      </c>
      <c r="B64" s="9" t="s">
        <v>20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10">
        <v>0</v>
      </c>
      <c r="AR64" s="9">
        <v>0</v>
      </c>
      <c r="AS64" s="9">
        <v>0</v>
      </c>
      <c r="AT64" s="11">
        <v>0</v>
      </c>
      <c r="AU64" s="12">
        <v>0</v>
      </c>
    </row>
    <row r="65" spans="1:47" x14ac:dyDescent="0.25">
      <c r="A65" s="2"/>
      <c r="B65" s="2" t="s">
        <v>21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13">
        <v>0</v>
      </c>
      <c r="AR65" s="2">
        <v>0</v>
      </c>
      <c r="AS65" s="2">
        <v>0</v>
      </c>
      <c r="AT65" s="14">
        <v>0</v>
      </c>
      <c r="AU65" s="15">
        <v>0</v>
      </c>
    </row>
    <row r="66" spans="1:47" x14ac:dyDescent="0.25">
      <c r="A66" s="9" t="s">
        <v>125</v>
      </c>
      <c r="B66" s="9" t="s">
        <v>20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1</v>
      </c>
      <c r="X66" s="9">
        <v>0</v>
      </c>
      <c r="Y66" s="9">
        <v>1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10">
        <v>0</v>
      </c>
      <c r="AR66" s="9">
        <v>0</v>
      </c>
      <c r="AS66" s="9">
        <v>0</v>
      </c>
      <c r="AT66" s="11">
        <v>0</v>
      </c>
      <c r="AU66" s="12">
        <v>2</v>
      </c>
    </row>
    <row r="67" spans="1:47" x14ac:dyDescent="0.25">
      <c r="A67" s="2"/>
      <c r="B67" s="2" t="s">
        <v>21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1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13">
        <v>0</v>
      </c>
      <c r="AR67" s="2">
        <v>0</v>
      </c>
      <c r="AS67" s="2">
        <v>0</v>
      </c>
      <c r="AT67" s="14">
        <v>0</v>
      </c>
      <c r="AU67" s="15">
        <v>1</v>
      </c>
    </row>
    <row r="68" spans="1:47" x14ac:dyDescent="0.25">
      <c r="A68" s="9" t="s">
        <v>76</v>
      </c>
      <c r="B68" s="9" t="s">
        <v>20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10">
        <v>1</v>
      </c>
      <c r="AR68" s="9">
        <v>0</v>
      </c>
      <c r="AS68" s="9">
        <v>0</v>
      </c>
      <c r="AT68" s="11">
        <v>0</v>
      </c>
      <c r="AU68" s="12">
        <v>1</v>
      </c>
    </row>
    <row r="69" spans="1:47" x14ac:dyDescent="0.25">
      <c r="A69" s="2"/>
      <c r="B69" s="2" t="s">
        <v>21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1</v>
      </c>
      <c r="X69" s="2">
        <v>0</v>
      </c>
      <c r="Y69" s="2">
        <v>1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13">
        <v>0</v>
      </c>
      <c r="AR69" s="2">
        <v>0</v>
      </c>
      <c r="AS69" s="2">
        <v>0</v>
      </c>
      <c r="AT69" s="14">
        <v>0</v>
      </c>
      <c r="AU69" s="15">
        <v>2</v>
      </c>
    </row>
    <row r="70" spans="1:47" x14ac:dyDescent="0.25">
      <c r="A70" s="9" t="s">
        <v>153</v>
      </c>
      <c r="B70" s="9" t="s">
        <v>20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10">
        <v>1</v>
      </c>
      <c r="AR70" s="9">
        <v>0</v>
      </c>
      <c r="AS70" s="9">
        <v>0</v>
      </c>
      <c r="AT70" s="11">
        <v>0</v>
      </c>
      <c r="AU70" s="12">
        <v>1</v>
      </c>
    </row>
    <row r="71" spans="1:47" x14ac:dyDescent="0.25">
      <c r="A71" s="18"/>
      <c r="B71" s="18" t="s">
        <v>21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3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1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13">
        <v>0</v>
      </c>
      <c r="AR71" s="2">
        <v>0</v>
      </c>
      <c r="AS71" s="2">
        <v>0</v>
      </c>
      <c r="AT71" s="14">
        <v>0</v>
      </c>
      <c r="AU71" s="15">
        <v>4</v>
      </c>
    </row>
    <row r="72" spans="1:47" x14ac:dyDescent="0.25">
      <c r="A72" s="9" t="s">
        <v>78</v>
      </c>
      <c r="B72" s="9" t="s">
        <v>20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1</v>
      </c>
      <c r="AQ72" s="10">
        <v>0</v>
      </c>
      <c r="AR72" s="9">
        <v>0</v>
      </c>
      <c r="AS72" s="9">
        <v>0</v>
      </c>
      <c r="AT72" s="11">
        <v>0</v>
      </c>
      <c r="AU72" s="12">
        <v>1</v>
      </c>
    </row>
    <row r="73" spans="1:47" x14ac:dyDescent="0.25">
      <c r="A73" s="2"/>
      <c r="B73" s="2" t="s">
        <v>21</v>
      </c>
      <c r="C73" s="2">
        <v>0</v>
      </c>
      <c r="D73" s="2">
        <v>1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1</v>
      </c>
      <c r="AQ73" s="13">
        <v>0</v>
      </c>
      <c r="AR73" s="2">
        <v>0</v>
      </c>
      <c r="AS73" s="2">
        <v>0</v>
      </c>
      <c r="AT73" s="14">
        <v>0</v>
      </c>
      <c r="AU73" s="15">
        <v>2</v>
      </c>
    </row>
    <row r="74" spans="1:47" x14ac:dyDescent="0.25">
      <c r="A74" s="19" t="s">
        <v>154</v>
      </c>
      <c r="B74" s="19" t="s">
        <v>20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2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9">
        <v>0</v>
      </c>
      <c r="AP74" s="19">
        <v>0</v>
      </c>
      <c r="AQ74" s="29">
        <v>0</v>
      </c>
      <c r="AR74" s="19">
        <v>0</v>
      </c>
      <c r="AS74" s="19">
        <v>0</v>
      </c>
      <c r="AT74" s="38">
        <v>0</v>
      </c>
      <c r="AU74" s="12">
        <v>2</v>
      </c>
    </row>
    <row r="75" spans="1:47" x14ac:dyDescent="0.25">
      <c r="A75" s="2"/>
      <c r="B75" s="2" t="s">
        <v>21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1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13">
        <v>0</v>
      </c>
      <c r="AR75" s="2">
        <v>0</v>
      </c>
      <c r="AS75" s="2">
        <v>0</v>
      </c>
      <c r="AT75" s="14">
        <v>0</v>
      </c>
      <c r="AU75" s="15">
        <v>1</v>
      </c>
    </row>
    <row r="76" spans="1:47" x14ac:dyDescent="0.25">
      <c r="A76" s="19" t="s">
        <v>155</v>
      </c>
      <c r="B76" s="19" t="s">
        <v>20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10">
        <v>0</v>
      </c>
      <c r="AR76" s="9">
        <v>0</v>
      </c>
      <c r="AS76" s="9">
        <v>0</v>
      </c>
      <c r="AT76" s="11">
        <v>0</v>
      </c>
      <c r="AU76" s="12">
        <v>0</v>
      </c>
    </row>
    <row r="77" spans="1:47" x14ac:dyDescent="0.25">
      <c r="A77" s="2"/>
      <c r="B77" s="2" t="s">
        <v>21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13">
        <v>0</v>
      </c>
      <c r="AR77" s="2">
        <v>0</v>
      </c>
      <c r="AS77" s="2">
        <v>0</v>
      </c>
      <c r="AT77" s="14">
        <v>0</v>
      </c>
      <c r="AU77" s="15">
        <v>0</v>
      </c>
    </row>
    <row r="78" spans="1:47" x14ac:dyDescent="0.25">
      <c r="A78" s="9" t="s">
        <v>81</v>
      </c>
      <c r="B78" s="9" t="s">
        <v>20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10">
        <v>0</v>
      </c>
      <c r="AR78" s="9">
        <v>0</v>
      </c>
      <c r="AS78" s="9">
        <v>0</v>
      </c>
      <c r="AT78" s="11">
        <v>0</v>
      </c>
      <c r="AU78" s="12">
        <v>0</v>
      </c>
    </row>
    <row r="79" spans="1:47" x14ac:dyDescent="0.25">
      <c r="A79" s="18"/>
      <c r="B79" s="18" t="s">
        <v>21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13">
        <v>0</v>
      </c>
      <c r="AR79" s="2">
        <v>0</v>
      </c>
      <c r="AS79" s="2">
        <v>0</v>
      </c>
      <c r="AT79" s="14">
        <v>0</v>
      </c>
      <c r="AU79" s="15">
        <v>0</v>
      </c>
    </row>
    <row r="80" spans="1:47" x14ac:dyDescent="0.25">
      <c r="A80" s="9" t="s">
        <v>156</v>
      </c>
      <c r="B80" s="9" t="s">
        <v>20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1</v>
      </c>
      <c r="X80" s="9">
        <v>0</v>
      </c>
      <c r="Y80" s="9">
        <v>1</v>
      </c>
      <c r="Z80" s="9">
        <v>0</v>
      </c>
      <c r="AA80" s="9">
        <v>1</v>
      </c>
      <c r="AB80" s="9">
        <v>0</v>
      </c>
      <c r="AC80" s="9">
        <v>0</v>
      </c>
      <c r="AD80" s="9">
        <v>0</v>
      </c>
      <c r="AE80" s="9">
        <v>0</v>
      </c>
      <c r="AF80" s="9">
        <v>4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10">
        <v>1</v>
      </c>
      <c r="AR80" s="9">
        <v>0</v>
      </c>
      <c r="AS80" s="9">
        <v>0</v>
      </c>
      <c r="AT80" s="11">
        <v>0</v>
      </c>
      <c r="AU80" s="12">
        <v>8</v>
      </c>
    </row>
    <row r="81" spans="1:47" x14ac:dyDescent="0.25">
      <c r="A81" s="2"/>
      <c r="B81" s="2" t="s">
        <v>21</v>
      </c>
      <c r="C81" s="2">
        <v>0</v>
      </c>
      <c r="D81" s="2">
        <v>6</v>
      </c>
      <c r="E81" s="2">
        <v>0</v>
      </c>
      <c r="F81" s="2">
        <v>4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3</v>
      </c>
      <c r="X81" s="2">
        <v>0</v>
      </c>
      <c r="Y81" s="2">
        <v>2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5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13">
        <v>0</v>
      </c>
      <c r="AR81" s="2">
        <v>0</v>
      </c>
      <c r="AS81" s="2">
        <v>0</v>
      </c>
      <c r="AT81" s="14">
        <v>0</v>
      </c>
      <c r="AU81" s="15">
        <v>20</v>
      </c>
    </row>
    <row r="82" spans="1:47" x14ac:dyDescent="0.25">
      <c r="A82" s="19" t="s">
        <v>144</v>
      </c>
      <c r="B82" s="19" t="s">
        <v>20</v>
      </c>
      <c r="C82" s="9">
        <v>0</v>
      </c>
      <c r="D82" s="9">
        <v>1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2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1</v>
      </c>
      <c r="AQ82" s="10">
        <v>0</v>
      </c>
      <c r="AR82" s="9">
        <v>0</v>
      </c>
      <c r="AS82" s="9">
        <v>0</v>
      </c>
      <c r="AT82" s="11">
        <v>0</v>
      </c>
      <c r="AU82" s="12">
        <v>4</v>
      </c>
    </row>
    <row r="83" spans="1:47" x14ac:dyDescent="0.25">
      <c r="A83" s="2"/>
      <c r="B83" s="2" t="s">
        <v>21</v>
      </c>
      <c r="C83" s="2">
        <v>0</v>
      </c>
      <c r="D83" s="2">
        <v>1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2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1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13">
        <v>0</v>
      </c>
      <c r="AR83" s="2">
        <v>0</v>
      </c>
      <c r="AS83" s="2">
        <v>0</v>
      </c>
      <c r="AT83" s="14">
        <v>0</v>
      </c>
      <c r="AU83" s="15">
        <v>4</v>
      </c>
    </row>
    <row r="84" spans="1:47" x14ac:dyDescent="0.25">
      <c r="A84" s="9" t="s">
        <v>84</v>
      </c>
      <c r="B84" s="9" t="s">
        <v>20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11">
        <v>0</v>
      </c>
      <c r="AU84" s="12">
        <v>0</v>
      </c>
    </row>
    <row r="85" spans="1:47" x14ac:dyDescent="0.25">
      <c r="A85" s="2"/>
      <c r="B85" s="2" t="s">
        <v>21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1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14">
        <v>0</v>
      </c>
      <c r="AU85" s="15">
        <v>1</v>
      </c>
    </row>
    <row r="86" spans="1:47" x14ac:dyDescent="0.25">
      <c r="A86" s="9" t="s">
        <v>85</v>
      </c>
      <c r="B86" s="9" t="s">
        <v>20</v>
      </c>
      <c r="C86" s="9">
        <v>0</v>
      </c>
      <c r="D86" s="9">
        <v>2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3</v>
      </c>
      <c r="X86" s="9">
        <v>0</v>
      </c>
      <c r="Y86" s="9">
        <v>0</v>
      </c>
      <c r="Z86" s="9">
        <v>0</v>
      </c>
      <c r="AA86" s="9">
        <v>1</v>
      </c>
      <c r="AB86" s="9">
        <v>0</v>
      </c>
      <c r="AC86" s="9">
        <v>0</v>
      </c>
      <c r="AD86" s="9">
        <v>0</v>
      </c>
      <c r="AE86" s="9">
        <v>0</v>
      </c>
      <c r="AF86" s="9">
        <v>1</v>
      </c>
      <c r="AG86" s="9">
        <v>0</v>
      </c>
      <c r="AH86" s="9">
        <v>0</v>
      </c>
      <c r="AI86" s="9">
        <v>0</v>
      </c>
      <c r="AJ86" s="9">
        <v>1</v>
      </c>
      <c r="AK86" s="9">
        <v>1</v>
      </c>
      <c r="AL86" s="9">
        <v>0</v>
      </c>
      <c r="AM86" s="9">
        <v>0</v>
      </c>
      <c r="AN86" s="9">
        <v>0</v>
      </c>
      <c r="AO86" s="9">
        <v>0</v>
      </c>
      <c r="AP86" s="9">
        <v>2</v>
      </c>
      <c r="AQ86" s="10">
        <v>2</v>
      </c>
      <c r="AR86" s="9">
        <v>0</v>
      </c>
      <c r="AS86" s="9">
        <v>0</v>
      </c>
      <c r="AT86" s="11">
        <v>0</v>
      </c>
      <c r="AU86" s="12">
        <v>13</v>
      </c>
    </row>
    <row r="87" spans="1:47" x14ac:dyDescent="0.25">
      <c r="A87" s="2"/>
      <c r="B87" s="2" t="s">
        <v>21</v>
      </c>
      <c r="C87" s="2">
        <v>0</v>
      </c>
      <c r="D87" s="2">
        <v>1</v>
      </c>
      <c r="E87" s="2">
        <v>0</v>
      </c>
      <c r="F87" s="2">
        <v>0</v>
      </c>
      <c r="G87" s="2">
        <v>0</v>
      </c>
      <c r="H87" s="2">
        <v>1</v>
      </c>
      <c r="I87" s="2">
        <v>0</v>
      </c>
      <c r="J87" s="2">
        <v>0</v>
      </c>
      <c r="K87" s="2">
        <v>0</v>
      </c>
      <c r="L87" s="2">
        <v>0</v>
      </c>
      <c r="M87" s="2">
        <v>1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2</v>
      </c>
      <c r="X87" s="2">
        <v>0</v>
      </c>
      <c r="Y87" s="2">
        <v>1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2</v>
      </c>
      <c r="AG87" s="2">
        <v>0</v>
      </c>
      <c r="AH87" s="2">
        <v>0</v>
      </c>
      <c r="AI87" s="2">
        <v>0</v>
      </c>
      <c r="AJ87" s="2">
        <v>1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13">
        <v>0</v>
      </c>
      <c r="AR87" s="2">
        <v>0</v>
      </c>
      <c r="AS87" s="2">
        <v>0</v>
      </c>
      <c r="AT87" s="14">
        <v>0</v>
      </c>
      <c r="AU87" s="15">
        <v>9</v>
      </c>
    </row>
    <row r="88" spans="1:47" x14ac:dyDescent="0.25">
      <c r="A88" s="9" t="s">
        <v>157</v>
      </c>
      <c r="B88" s="9" t="s">
        <v>20</v>
      </c>
      <c r="C88" s="19">
        <v>0</v>
      </c>
      <c r="D88" s="19">
        <v>0</v>
      </c>
      <c r="E88" s="19">
        <v>1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1</v>
      </c>
      <c r="AH88" s="19">
        <v>0</v>
      </c>
      <c r="AI88" s="19">
        <v>0</v>
      </c>
      <c r="AJ88" s="19">
        <v>1</v>
      </c>
      <c r="AK88" s="19">
        <v>0</v>
      </c>
      <c r="AL88" s="19">
        <v>0</v>
      </c>
      <c r="AM88" s="19">
        <v>0</v>
      </c>
      <c r="AN88" s="19">
        <v>0</v>
      </c>
      <c r="AO88" s="19">
        <v>0</v>
      </c>
      <c r="AP88" s="19">
        <v>0</v>
      </c>
      <c r="AQ88" s="29">
        <v>1</v>
      </c>
      <c r="AR88" s="19">
        <v>0</v>
      </c>
      <c r="AS88" s="19">
        <v>0</v>
      </c>
      <c r="AT88" s="38">
        <v>0</v>
      </c>
      <c r="AU88" s="12">
        <v>4</v>
      </c>
    </row>
    <row r="89" spans="1:47" x14ac:dyDescent="0.25">
      <c r="A89" s="2"/>
      <c r="B89" s="2" t="s">
        <v>21</v>
      </c>
      <c r="C89" s="2">
        <v>0</v>
      </c>
      <c r="D89" s="2">
        <v>0</v>
      </c>
      <c r="E89" s="2">
        <v>0</v>
      </c>
      <c r="F89" s="2">
        <v>2</v>
      </c>
      <c r="G89" s="2">
        <v>0</v>
      </c>
      <c r="H89" s="2">
        <v>2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4</v>
      </c>
      <c r="X89" s="2">
        <v>0</v>
      </c>
      <c r="Y89" s="2">
        <v>2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2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13">
        <v>0</v>
      </c>
      <c r="AR89" s="2">
        <v>0</v>
      </c>
      <c r="AS89" s="2">
        <v>0</v>
      </c>
      <c r="AT89" s="14">
        <v>0</v>
      </c>
      <c r="AU89" s="15">
        <v>12</v>
      </c>
    </row>
    <row r="90" spans="1:47" x14ac:dyDescent="0.25">
      <c r="A90" s="9" t="s">
        <v>87</v>
      </c>
      <c r="B90" s="9" t="s">
        <v>20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10">
        <v>0</v>
      </c>
      <c r="AR90" s="9">
        <v>0</v>
      </c>
      <c r="AS90" s="9">
        <v>0</v>
      </c>
      <c r="AT90" s="11">
        <v>0</v>
      </c>
      <c r="AU90" s="12">
        <v>0</v>
      </c>
    </row>
    <row r="91" spans="1:47" x14ac:dyDescent="0.25">
      <c r="A91" s="2"/>
      <c r="B91" s="2" t="s">
        <v>21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13">
        <v>0</v>
      </c>
      <c r="AR91" s="2">
        <v>0</v>
      </c>
      <c r="AS91" s="2">
        <v>0</v>
      </c>
      <c r="AT91" s="14">
        <v>0</v>
      </c>
      <c r="AU91" s="15">
        <v>0</v>
      </c>
    </row>
    <row r="92" spans="1:47" x14ac:dyDescent="0.25">
      <c r="A92" s="9" t="s">
        <v>158</v>
      </c>
      <c r="B92" s="9" t="s">
        <v>20</v>
      </c>
      <c r="C92" s="9">
        <v>0</v>
      </c>
      <c r="D92" s="9">
        <v>1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1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3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2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10">
        <v>2</v>
      </c>
      <c r="AR92" s="9">
        <v>0</v>
      </c>
      <c r="AS92" s="9">
        <v>0</v>
      </c>
      <c r="AT92" s="11">
        <v>0</v>
      </c>
      <c r="AU92" s="12">
        <v>9</v>
      </c>
    </row>
    <row r="93" spans="1:47" x14ac:dyDescent="0.25">
      <c r="A93" s="2"/>
      <c r="B93" s="2" t="s">
        <v>21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2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1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13">
        <v>0</v>
      </c>
      <c r="AR93" s="2">
        <v>0</v>
      </c>
      <c r="AS93" s="2">
        <v>0</v>
      </c>
      <c r="AT93" s="14">
        <v>0</v>
      </c>
      <c r="AU93" s="15">
        <v>3</v>
      </c>
    </row>
    <row r="94" spans="1:47" x14ac:dyDescent="0.25">
      <c r="A94" s="9" t="s">
        <v>159</v>
      </c>
      <c r="B94" s="9" t="s">
        <v>20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1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10">
        <v>0</v>
      </c>
      <c r="AR94" s="9">
        <v>0</v>
      </c>
      <c r="AS94" s="9">
        <v>0</v>
      </c>
      <c r="AT94" s="11">
        <v>0</v>
      </c>
      <c r="AU94" s="12">
        <v>1</v>
      </c>
    </row>
    <row r="95" spans="1:47" x14ac:dyDescent="0.25">
      <c r="A95" s="2"/>
      <c r="B95" s="2" t="s">
        <v>21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13">
        <v>0</v>
      </c>
      <c r="AR95" s="2">
        <v>0</v>
      </c>
      <c r="AS95" s="2">
        <v>0</v>
      </c>
      <c r="AT95" s="14">
        <v>0</v>
      </c>
      <c r="AU95" s="15">
        <v>0</v>
      </c>
    </row>
    <row r="96" spans="1:47" x14ac:dyDescent="0.25">
      <c r="A96" s="9" t="s">
        <v>135</v>
      </c>
      <c r="B96" s="9" t="s">
        <v>20</v>
      </c>
      <c r="C96" s="9">
        <v>0</v>
      </c>
      <c r="D96" s="9">
        <v>0</v>
      </c>
      <c r="E96" s="9">
        <v>0</v>
      </c>
      <c r="F96" s="9">
        <v>1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1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10">
        <v>0</v>
      </c>
      <c r="AR96" s="9">
        <v>0</v>
      </c>
      <c r="AS96" s="9">
        <v>0</v>
      </c>
      <c r="AT96" s="11">
        <v>0</v>
      </c>
      <c r="AU96" s="12">
        <v>2</v>
      </c>
    </row>
    <row r="97" spans="1:47" x14ac:dyDescent="0.25">
      <c r="A97" s="2"/>
      <c r="B97" s="2" t="s">
        <v>21</v>
      </c>
      <c r="C97" s="2">
        <v>0</v>
      </c>
      <c r="D97" s="2">
        <v>0</v>
      </c>
      <c r="E97" s="2">
        <v>0</v>
      </c>
      <c r="F97" s="2">
        <v>1</v>
      </c>
      <c r="G97" s="2">
        <v>0</v>
      </c>
      <c r="H97" s="2">
        <v>0</v>
      </c>
      <c r="I97" s="2">
        <v>0</v>
      </c>
      <c r="J97" s="2">
        <v>0</v>
      </c>
      <c r="K97" s="2">
        <v>3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1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1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13">
        <v>0</v>
      </c>
      <c r="AR97" s="2">
        <v>0</v>
      </c>
      <c r="AS97" s="2">
        <v>0</v>
      </c>
      <c r="AT97" s="14">
        <v>0</v>
      </c>
      <c r="AU97" s="15">
        <v>6</v>
      </c>
    </row>
    <row r="98" spans="1:47" x14ac:dyDescent="0.25">
      <c r="A98" s="9" t="s">
        <v>147</v>
      </c>
      <c r="B98" s="9" t="s">
        <v>20</v>
      </c>
      <c r="C98" s="9">
        <v>0</v>
      </c>
      <c r="D98" s="9">
        <v>1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1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10">
        <v>1</v>
      </c>
      <c r="AR98" s="9">
        <v>0</v>
      </c>
      <c r="AS98" s="9">
        <v>0</v>
      </c>
      <c r="AT98" s="11">
        <v>0</v>
      </c>
      <c r="AU98" s="12">
        <v>3</v>
      </c>
    </row>
    <row r="99" spans="1:47" x14ac:dyDescent="0.25">
      <c r="A99" s="2"/>
      <c r="B99" s="2" t="s">
        <v>21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1</v>
      </c>
      <c r="AQ99" s="13">
        <v>0</v>
      </c>
      <c r="AR99" s="2">
        <v>0</v>
      </c>
      <c r="AS99" s="2">
        <v>0</v>
      </c>
      <c r="AT99" s="14">
        <v>0</v>
      </c>
      <c r="AU99" s="15">
        <v>1</v>
      </c>
    </row>
    <row r="100" spans="1:47" x14ac:dyDescent="0.25">
      <c r="A100" s="9" t="s">
        <v>146</v>
      </c>
      <c r="B100" s="9" t="s">
        <v>20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1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1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10">
        <v>0</v>
      </c>
      <c r="AR100" s="9">
        <v>0</v>
      </c>
      <c r="AS100" s="9">
        <v>0</v>
      </c>
      <c r="AT100" s="11">
        <v>0</v>
      </c>
      <c r="AU100" s="12">
        <v>2</v>
      </c>
    </row>
    <row r="101" spans="1:47" x14ac:dyDescent="0.25">
      <c r="A101" s="18"/>
      <c r="B101" s="18" t="s">
        <v>21</v>
      </c>
      <c r="C101" s="2">
        <v>0</v>
      </c>
      <c r="D101" s="2">
        <v>1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1</v>
      </c>
      <c r="AC101" s="2">
        <v>0</v>
      </c>
      <c r="AD101" s="2">
        <v>0</v>
      </c>
      <c r="AE101" s="2">
        <v>0</v>
      </c>
      <c r="AF101" s="2">
        <v>1</v>
      </c>
      <c r="AG101" s="2">
        <v>0</v>
      </c>
      <c r="AH101" s="2">
        <v>0</v>
      </c>
      <c r="AI101" s="2">
        <v>0</v>
      </c>
      <c r="AJ101" s="2">
        <v>2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13">
        <v>0</v>
      </c>
      <c r="AR101" s="2">
        <v>0</v>
      </c>
      <c r="AS101" s="2">
        <v>0</v>
      </c>
      <c r="AT101" s="14">
        <v>0</v>
      </c>
      <c r="AU101" s="15">
        <v>5</v>
      </c>
    </row>
    <row r="102" spans="1:47" x14ac:dyDescent="0.25">
      <c r="A102" s="9" t="s">
        <v>136</v>
      </c>
      <c r="B102" s="9" t="s">
        <v>20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10">
        <v>0</v>
      </c>
      <c r="AR102" s="9">
        <v>0</v>
      </c>
      <c r="AS102" s="9">
        <v>0</v>
      </c>
      <c r="AT102" s="11">
        <v>0</v>
      </c>
      <c r="AU102" s="12">
        <v>0</v>
      </c>
    </row>
    <row r="103" spans="1:47" x14ac:dyDescent="0.25">
      <c r="A103" s="2"/>
      <c r="B103" s="2" t="s">
        <v>21</v>
      </c>
      <c r="C103" s="2">
        <v>0</v>
      </c>
      <c r="D103" s="2">
        <v>0</v>
      </c>
      <c r="E103" s="2">
        <v>0</v>
      </c>
      <c r="F103" s="2">
        <v>1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1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13">
        <v>0</v>
      </c>
      <c r="AR103" s="2">
        <v>0</v>
      </c>
      <c r="AS103" s="2">
        <v>0</v>
      </c>
      <c r="AT103" s="14">
        <v>0</v>
      </c>
      <c r="AU103" s="15">
        <v>2</v>
      </c>
    </row>
    <row r="104" spans="1:47" x14ac:dyDescent="0.25">
      <c r="A104" s="19" t="s">
        <v>145</v>
      </c>
      <c r="B104" s="19" t="s">
        <v>20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1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1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10">
        <v>0</v>
      </c>
      <c r="AR104" s="9">
        <v>0</v>
      </c>
      <c r="AS104" s="9">
        <v>0</v>
      </c>
      <c r="AT104" s="11">
        <v>0</v>
      </c>
      <c r="AU104" s="12">
        <v>2</v>
      </c>
    </row>
    <row r="105" spans="1:47" x14ac:dyDescent="0.25">
      <c r="A105" s="2"/>
      <c r="B105" s="2" t="s">
        <v>21</v>
      </c>
      <c r="C105" s="2">
        <v>0</v>
      </c>
      <c r="D105" s="2">
        <v>1</v>
      </c>
      <c r="E105" s="2">
        <v>0</v>
      </c>
      <c r="F105" s="2">
        <v>1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1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1</v>
      </c>
      <c r="AG105" s="2">
        <v>1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13">
        <v>0</v>
      </c>
      <c r="AR105" s="2">
        <v>0</v>
      </c>
      <c r="AS105" s="2">
        <v>0</v>
      </c>
      <c r="AT105" s="14">
        <v>0</v>
      </c>
      <c r="AU105" s="15">
        <v>5</v>
      </c>
    </row>
    <row r="106" spans="1:47" x14ac:dyDescent="0.25">
      <c r="A106" s="9" t="s">
        <v>188</v>
      </c>
      <c r="B106" s="19" t="s">
        <v>20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10">
        <v>0</v>
      </c>
      <c r="AR106" s="9">
        <v>0</v>
      </c>
      <c r="AS106" s="9">
        <v>0</v>
      </c>
      <c r="AT106" s="11">
        <v>0</v>
      </c>
      <c r="AU106" s="12">
        <v>0</v>
      </c>
    </row>
    <row r="107" spans="1:47" x14ac:dyDescent="0.25">
      <c r="A107" s="2"/>
      <c r="B107" s="2" t="s">
        <v>21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13">
        <v>0</v>
      </c>
      <c r="AR107" s="2">
        <v>0</v>
      </c>
      <c r="AS107" s="2">
        <v>0</v>
      </c>
      <c r="AT107" s="14">
        <v>0</v>
      </c>
      <c r="AU107" s="15">
        <v>0</v>
      </c>
    </row>
    <row r="108" spans="1:47" x14ac:dyDescent="0.25">
      <c r="A108" s="9" t="s">
        <v>93</v>
      </c>
      <c r="B108" s="9" t="s">
        <v>20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1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10">
        <v>1</v>
      </c>
      <c r="AR108" s="9">
        <v>0</v>
      </c>
      <c r="AS108" s="9">
        <v>0</v>
      </c>
      <c r="AT108" s="11">
        <v>0</v>
      </c>
      <c r="AU108" s="12">
        <v>2</v>
      </c>
    </row>
    <row r="109" spans="1:47" x14ac:dyDescent="0.25">
      <c r="A109" s="2"/>
      <c r="B109" s="2" t="s">
        <v>21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2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13">
        <v>0</v>
      </c>
      <c r="AR109" s="2">
        <v>0</v>
      </c>
      <c r="AS109" s="2">
        <v>0</v>
      </c>
      <c r="AT109" s="14">
        <v>0</v>
      </c>
      <c r="AU109" s="15">
        <v>2</v>
      </c>
    </row>
    <row r="110" spans="1:47" x14ac:dyDescent="0.25">
      <c r="A110" s="9" t="s">
        <v>94</v>
      </c>
      <c r="B110" s="9" t="s">
        <v>20</v>
      </c>
      <c r="C110" s="9">
        <v>0</v>
      </c>
      <c r="D110" s="9">
        <v>0</v>
      </c>
      <c r="E110" s="9">
        <v>1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1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10">
        <v>1</v>
      </c>
      <c r="AR110" s="9">
        <v>0</v>
      </c>
      <c r="AS110" s="9">
        <v>0</v>
      </c>
      <c r="AT110" s="11">
        <v>0</v>
      </c>
      <c r="AU110" s="12">
        <v>3</v>
      </c>
    </row>
    <row r="111" spans="1:47" x14ac:dyDescent="0.25">
      <c r="A111" s="18"/>
      <c r="B111" s="18" t="s">
        <v>21</v>
      </c>
      <c r="C111" s="2">
        <v>0</v>
      </c>
      <c r="D111" s="2">
        <v>3</v>
      </c>
      <c r="E111" s="2">
        <v>0</v>
      </c>
      <c r="F111" s="2">
        <v>2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13">
        <v>0</v>
      </c>
      <c r="AR111" s="2">
        <v>0</v>
      </c>
      <c r="AS111" s="2">
        <v>0</v>
      </c>
      <c r="AT111" s="14">
        <v>0</v>
      </c>
      <c r="AU111" s="15">
        <v>5</v>
      </c>
    </row>
    <row r="112" spans="1:47" x14ac:dyDescent="0.25">
      <c r="A112" s="9" t="s">
        <v>96</v>
      </c>
      <c r="B112" s="9" t="s">
        <v>20</v>
      </c>
      <c r="C112" s="9">
        <v>0</v>
      </c>
      <c r="D112" s="9">
        <v>0</v>
      </c>
      <c r="E112" s="9">
        <v>1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3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3</v>
      </c>
      <c r="AK112" s="9">
        <v>2</v>
      </c>
      <c r="AL112" s="9">
        <v>0</v>
      </c>
      <c r="AM112" s="9">
        <v>0</v>
      </c>
      <c r="AN112" s="9">
        <v>0</v>
      </c>
      <c r="AO112" s="9">
        <v>0</v>
      </c>
      <c r="AP112" s="9">
        <v>1</v>
      </c>
      <c r="AQ112" s="10">
        <v>6</v>
      </c>
      <c r="AR112" s="9">
        <v>0</v>
      </c>
      <c r="AS112" s="9">
        <v>0</v>
      </c>
      <c r="AT112" s="11">
        <v>0</v>
      </c>
      <c r="AU112" s="12">
        <v>16</v>
      </c>
    </row>
    <row r="113" spans="1:47" x14ac:dyDescent="0.25">
      <c r="A113" s="2"/>
      <c r="B113" s="2" t="s">
        <v>21</v>
      </c>
      <c r="C113" s="2">
        <v>0</v>
      </c>
      <c r="D113" s="2">
        <v>6</v>
      </c>
      <c r="E113" s="2">
        <v>0</v>
      </c>
      <c r="F113" s="2">
        <v>3</v>
      </c>
      <c r="G113" s="2">
        <v>0</v>
      </c>
      <c r="H113" s="2">
        <v>3</v>
      </c>
      <c r="I113" s="2">
        <v>0</v>
      </c>
      <c r="J113" s="2">
        <v>0</v>
      </c>
      <c r="K113" s="2">
        <v>0</v>
      </c>
      <c r="L113" s="2">
        <v>2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7</v>
      </c>
      <c r="X113" s="2">
        <v>0</v>
      </c>
      <c r="Y113" s="2">
        <v>0</v>
      </c>
      <c r="Z113" s="2">
        <v>0</v>
      </c>
      <c r="AA113" s="2">
        <v>2</v>
      </c>
      <c r="AB113" s="2">
        <v>0</v>
      </c>
      <c r="AC113" s="2">
        <v>0</v>
      </c>
      <c r="AD113" s="2">
        <v>0</v>
      </c>
      <c r="AE113" s="2">
        <v>0</v>
      </c>
      <c r="AF113" s="2">
        <v>5</v>
      </c>
      <c r="AG113" s="2">
        <v>0</v>
      </c>
      <c r="AH113" s="2">
        <v>0</v>
      </c>
      <c r="AI113" s="2">
        <v>0</v>
      </c>
      <c r="AJ113" s="2">
        <v>3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13">
        <v>0</v>
      </c>
      <c r="AR113" s="2">
        <v>0</v>
      </c>
      <c r="AS113" s="2">
        <v>0</v>
      </c>
      <c r="AT113" s="14">
        <v>0</v>
      </c>
      <c r="AU113" s="15">
        <v>31</v>
      </c>
    </row>
    <row r="114" spans="1:47" x14ac:dyDescent="0.25">
      <c r="A114" s="19" t="s">
        <v>142</v>
      </c>
      <c r="B114" s="19" t="s">
        <v>20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10">
        <v>0</v>
      </c>
      <c r="AR114" s="9">
        <v>0</v>
      </c>
      <c r="AS114" s="9">
        <v>0</v>
      </c>
      <c r="AT114" s="11">
        <v>0</v>
      </c>
      <c r="AU114" s="12">
        <v>0</v>
      </c>
    </row>
    <row r="115" spans="1:47" x14ac:dyDescent="0.25">
      <c r="A115" s="2"/>
      <c r="B115" s="2" t="s">
        <v>21</v>
      </c>
      <c r="C115" s="2">
        <v>0</v>
      </c>
      <c r="D115" s="2">
        <v>1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1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13">
        <v>0</v>
      </c>
      <c r="AR115" s="2">
        <v>0</v>
      </c>
      <c r="AS115" s="2">
        <v>0</v>
      </c>
      <c r="AT115" s="14">
        <v>0</v>
      </c>
      <c r="AU115" s="15">
        <v>2</v>
      </c>
    </row>
    <row r="116" spans="1:47" x14ac:dyDescent="0.25">
      <c r="A116" s="9" t="s">
        <v>160</v>
      </c>
      <c r="B116" s="9" t="s">
        <v>20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10">
        <v>0</v>
      </c>
      <c r="AR116" s="9">
        <v>0</v>
      </c>
      <c r="AS116" s="9">
        <v>0</v>
      </c>
      <c r="AT116" s="11">
        <v>0</v>
      </c>
      <c r="AU116" s="12">
        <v>0</v>
      </c>
    </row>
    <row r="117" spans="1:47" x14ac:dyDescent="0.25">
      <c r="A117" s="2"/>
      <c r="B117" s="2" t="s">
        <v>21</v>
      </c>
      <c r="C117" s="2">
        <v>0</v>
      </c>
      <c r="D117" s="2">
        <v>1</v>
      </c>
      <c r="E117" s="2">
        <v>1</v>
      </c>
      <c r="F117" s="2">
        <v>1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3</v>
      </c>
      <c r="X117" s="2">
        <v>0</v>
      </c>
      <c r="Y117" s="2">
        <v>1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1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13">
        <v>0</v>
      </c>
      <c r="AR117" s="2">
        <v>0</v>
      </c>
      <c r="AS117" s="2">
        <v>0</v>
      </c>
      <c r="AT117" s="14">
        <v>0</v>
      </c>
      <c r="AU117" s="15">
        <v>8</v>
      </c>
    </row>
    <row r="118" spans="1:47" x14ac:dyDescent="0.25">
      <c r="A118" s="9" t="s">
        <v>143</v>
      </c>
      <c r="B118" s="9" t="s">
        <v>20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10">
        <v>0</v>
      </c>
      <c r="AR118" s="9">
        <v>0</v>
      </c>
      <c r="AS118" s="9">
        <v>0</v>
      </c>
      <c r="AT118" s="11">
        <v>0</v>
      </c>
      <c r="AU118" s="12">
        <v>0</v>
      </c>
    </row>
    <row r="119" spans="1:47" x14ac:dyDescent="0.25">
      <c r="A119" s="2"/>
      <c r="B119" s="2" t="s">
        <v>21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2</v>
      </c>
      <c r="X119" s="2">
        <v>0</v>
      </c>
      <c r="Y119" s="2">
        <v>0</v>
      </c>
      <c r="Z119" s="2">
        <v>0</v>
      </c>
      <c r="AA119" s="2">
        <v>0</v>
      </c>
      <c r="AB119" s="2">
        <v>1</v>
      </c>
      <c r="AC119" s="2">
        <v>0</v>
      </c>
      <c r="AD119" s="2">
        <v>0</v>
      </c>
      <c r="AE119" s="2">
        <v>0</v>
      </c>
      <c r="AF119" s="2">
        <v>2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13">
        <v>0</v>
      </c>
      <c r="AR119" s="2">
        <v>0</v>
      </c>
      <c r="AS119" s="2">
        <v>0</v>
      </c>
      <c r="AT119" s="14">
        <v>0</v>
      </c>
      <c r="AU119" s="15">
        <v>5</v>
      </c>
    </row>
    <row r="120" spans="1:47" x14ac:dyDescent="0.25">
      <c r="A120" s="9" t="s">
        <v>137</v>
      </c>
      <c r="B120" s="9" t="s">
        <v>20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10">
        <v>1</v>
      </c>
      <c r="AR120" s="9">
        <v>0</v>
      </c>
      <c r="AS120" s="9">
        <v>0</v>
      </c>
      <c r="AT120" s="11">
        <v>0</v>
      </c>
      <c r="AU120" s="12">
        <v>1</v>
      </c>
    </row>
    <row r="121" spans="1:47" x14ac:dyDescent="0.25">
      <c r="A121" s="2"/>
      <c r="B121" s="2" t="s">
        <v>21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13">
        <v>0</v>
      </c>
      <c r="AR121" s="2">
        <v>0</v>
      </c>
      <c r="AS121" s="2">
        <v>0</v>
      </c>
      <c r="AT121" s="14">
        <v>0</v>
      </c>
      <c r="AU121" s="15">
        <v>0</v>
      </c>
    </row>
    <row r="122" spans="1:47" x14ac:dyDescent="0.25">
      <c r="A122" s="9" t="s">
        <v>161</v>
      </c>
      <c r="B122" s="9" t="s">
        <v>20</v>
      </c>
      <c r="C122" s="9">
        <v>0</v>
      </c>
      <c r="D122" s="9">
        <v>32</v>
      </c>
      <c r="E122" s="9">
        <v>5</v>
      </c>
      <c r="F122" s="9">
        <v>11</v>
      </c>
      <c r="G122" s="9">
        <v>0</v>
      </c>
      <c r="H122" s="9">
        <v>9</v>
      </c>
      <c r="I122" s="9">
        <v>0</v>
      </c>
      <c r="J122" s="9">
        <v>0</v>
      </c>
      <c r="K122" s="9">
        <v>0</v>
      </c>
      <c r="L122" s="9">
        <v>2</v>
      </c>
      <c r="M122" s="9">
        <v>1</v>
      </c>
      <c r="N122" s="9">
        <v>2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49</v>
      </c>
      <c r="X122" s="9">
        <v>5</v>
      </c>
      <c r="Y122" s="9">
        <v>13</v>
      </c>
      <c r="Z122" s="9">
        <v>1</v>
      </c>
      <c r="AA122" s="9">
        <v>13</v>
      </c>
      <c r="AB122" s="9">
        <v>9</v>
      </c>
      <c r="AC122" s="9">
        <v>0</v>
      </c>
      <c r="AD122" s="9">
        <v>0</v>
      </c>
      <c r="AE122" s="9">
        <v>0</v>
      </c>
      <c r="AF122" s="9">
        <v>26</v>
      </c>
      <c r="AG122" s="9">
        <v>3</v>
      </c>
      <c r="AH122" s="9">
        <v>0</v>
      </c>
      <c r="AI122" s="9">
        <v>0</v>
      </c>
      <c r="AJ122" s="9">
        <v>16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1</v>
      </c>
      <c r="AQ122" s="10">
        <v>7</v>
      </c>
      <c r="AR122" s="9">
        <v>0</v>
      </c>
      <c r="AS122" s="9">
        <v>0</v>
      </c>
      <c r="AT122" s="11">
        <v>0</v>
      </c>
      <c r="AU122" s="12">
        <v>205</v>
      </c>
    </row>
    <row r="123" spans="1:47" x14ac:dyDescent="0.25">
      <c r="A123" s="18"/>
      <c r="B123" s="18" t="s">
        <v>21</v>
      </c>
      <c r="C123" s="2">
        <v>0</v>
      </c>
      <c r="D123" s="2">
        <v>34</v>
      </c>
      <c r="E123" s="2">
        <v>0</v>
      </c>
      <c r="F123" s="2">
        <v>23</v>
      </c>
      <c r="G123" s="2">
        <v>0</v>
      </c>
      <c r="H123" s="2">
        <v>14</v>
      </c>
      <c r="I123" s="2">
        <v>0</v>
      </c>
      <c r="J123" s="2">
        <v>0</v>
      </c>
      <c r="K123" s="2">
        <v>0</v>
      </c>
      <c r="L123" s="2">
        <v>1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149</v>
      </c>
      <c r="X123" s="2">
        <v>1</v>
      </c>
      <c r="Y123" s="2">
        <v>21</v>
      </c>
      <c r="Z123" s="2">
        <v>5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31</v>
      </c>
      <c r="AG123" s="2">
        <v>0</v>
      </c>
      <c r="AH123" s="2">
        <v>0</v>
      </c>
      <c r="AI123" s="2">
        <v>0</v>
      </c>
      <c r="AJ123" s="2">
        <v>1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13">
        <v>0</v>
      </c>
      <c r="AR123" s="2">
        <v>0</v>
      </c>
      <c r="AS123" s="2">
        <v>0</v>
      </c>
      <c r="AT123" s="14">
        <v>0</v>
      </c>
      <c r="AU123" s="15">
        <v>280</v>
      </c>
    </row>
    <row r="124" spans="1:47" s="16" customFormat="1" x14ac:dyDescent="0.25">
      <c r="A124" s="9" t="s">
        <v>162</v>
      </c>
      <c r="B124" s="9" t="s">
        <v>20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10">
        <v>0</v>
      </c>
      <c r="AR124" s="9">
        <v>0</v>
      </c>
      <c r="AS124" s="9">
        <v>0</v>
      </c>
      <c r="AT124" s="11">
        <v>0</v>
      </c>
      <c r="AU124" s="12">
        <v>0</v>
      </c>
    </row>
    <row r="125" spans="1:47" s="16" customFormat="1" x14ac:dyDescent="0.25">
      <c r="A125" s="2"/>
      <c r="B125" s="2" t="s">
        <v>21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3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3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13">
        <v>0</v>
      </c>
      <c r="AR125" s="2">
        <v>0</v>
      </c>
      <c r="AS125" s="2">
        <v>0</v>
      </c>
      <c r="AT125" s="14">
        <v>0</v>
      </c>
      <c r="AU125" s="15">
        <v>6</v>
      </c>
    </row>
    <row r="126" spans="1:47" x14ac:dyDescent="0.25">
      <c r="A126" s="19" t="s">
        <v>101</v>
      </c>
      <c r="B126" s="19" t="s">
        <v>20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10">
        <v>0</v>
      </c>
      <c r="AR126" s="9">
        <v>0</v>
      </c>
      <c r="AS126" s="9">
        <v>0</v>
      </c>
      <c r="AT126" s="11">
        <v>0</v>
      </c>
      <c r="AU126" s="12">
        <v>0</v>
      </c>
    </row>
    <row r="127" spans="1:47" x14ac:dyDescent="0.25">
      <c r="A127" s="2"/>
      <c r="B127" s="2" t="s">
        <v>21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1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13">
        <v>0</v>
      </c>
      <c r="AR127" s="2">
        <v>0</v>
      </c>
      <c r="AS127" s="2">
        <v>0</v>
      </c>
      <c r="AT127" s="14">
        <v>0</v>
      </c>
      <c r="AU127" s="15">
        <v>1</v>
      </c>
    </row>
    <row r="128" spans="1:47" x14ac:dyDescent="0.25">
      <c r="A128" s="9" t="s">
        <v>163</v>
      </c>
      <c r="B128" s="9" t="s">
        <v>20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10">
        <v>0</v>
      </c>
      <c r="AR128" s="9">
        <v>0</v>
      </c>
      <c r="AS128" s="9">
        <v>0</v>
      </c>
      <c r="AT128" s="11">
        <v>0</v>
      </c>
      <c r="AU128" s="12">
        <v>0</v>
      </c>
    </row>
    <row r="129" spans="1:47" x14ac:dyDescent="0.25">
      <c r="A129" s="2"/>
      <c r="B129" s="2" t="s">
        <v>21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1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13">
        <v>0</v>
      </c>
      <c r="AR129" s="2">
        <v>0</v>
      </c>
      <c r="AS129" s="2">
        <v>0</v>
      </c>
      <c r="AT129" s="14">
        <v>0</v>
      </c>
      <c r="AU129" s="15">
        <v>1</v>
      </c>
    </row>
    <row r="130" spans="1:47" x14ac:dyDescent="0.25">
      <c r="A130" s="9" t="s">
        <v>164</v>
      </c>
      <c r="B130" s="9" t="s">
        <v>20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10">
        <v>1</v>
      </c>
      <c r="AR130" s="9">
        <v>0</v>
      </c>
      <c r="AS130" s="9">
        <v>0</v>
      </c>
      <c r="AT130" s="11">
        <v>0</v>
      </c>
      <c r="AU130" s="12">
        <v>1</v>
      </c>
    </row>
    <row r="131" spans="1:47" x14ac:dyDescent="0.25">
      <c r="A131" s="2"/>
      <c r="B131" s="2" t="s">
        <v>21</v>
      </c>
      <c r="C131" s="2">
        <v>0</v>
      </c>
      <c r="D131" s="2">
        <v>2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1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1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1</v>
      </c>
      <c r="AG131" s="2">
        <v>1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13">
        <v>0</v>
      </c>
      <c r="AR131" s="2">
        <v>0</v>
      </c>
      <c r="AS131" s="2">
        <v>0</v>
      </c>
      <c r="AT131" s="14">
        <v>0</v>
      </c>
      <c r="AU131" s="15">
        <v>6</v>
      </c>
    </row>
    <row r="132" spans="1:47" x14ac:dyDescent="0.25">
      <c r="A132" s="9" t="s">
        <v>165</v>
      </c>
      <c r="B132" s="9" t="s">
        <v>20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10">
        <v>0</v>
      </c>
      <c r="AR132" s="9">
        <v>0</v>
      </c>
      <c r="AS132" s="9">
        <v>0</v>
      </c>
      <c r="AT132" s="11">
        <v>0</v>
      </c>
      <c r="AU132" s="12">
        <v>0</v>
      </c>
    </row>
    <row r="133" spans="1:47" x14ac:dyDescent="0.25">
      <c r="A133" s="2"/>
      <c r="B133" s="2" t="s">
        <v>21</v>
      </c>
      <c r="C133" s="2">
        <v>0</v>
      </c>
      <c r="D133" s="2">
        <v>0</v>
      </c>
      <c r="E133" s="2">
        <v>0</v>
      </c>
      <c r="F133" s="2">
        <v>1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1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2</v>
      </c>
      <c r="AM133" s="2">
        <v>0</v>
      </c>
      <c r="AN133" s="2">
        <v>2</v>
      </c>
      <c r="AO133" s="2">
        <v>0</v>
      </c>
      <c r="AP133" s="2">
        <v>0</v>
      </c>
      <c r="AQ133" s="13">
        <v>0</v>
      </c>
      <c r="AR133" s="2">
        <v>0</v>
      </c>
      <c r="AS133" s="2">
        <v>0</v>
      </c>
      <c r="AT133" s="14">
        <v>0</v>
      </c>
      <c r="AU133" s="15">
        <v>6</v>
      </c>
    </row>
    <row r="134" spans="1:47" x14ac:dyDescent="0.25">
      <c r="A134" s="9" t="s">
        <v>105</v>
      </c>
      <c r="B134" s="9" t="s">
        <v>20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10">
        <v>1</v>
      </c>
      <c r="AR134" s="9">
        <v>0</v>
      </c>
      <c r="AS134" s="9">
        <v>0</v>
      </c>
      <c r="AT134" s="11">
        <v>0</v>
      </c>
      <c r="AU134" s="12">
        <v>1</v>
      </c>
    </row>
    <row r="135" spans="1:47" x14ac:dyDescent="0.25">
      <c r="A135" s="2"/>
      <c r="B135" s="2" t="s">
        <v>21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13">
        <v>0</v>
      </c>
      <c r="AR135" s="2">
        <v>0</v>
      </c>
      <c r="AS135" s="2">
        <v>0</v>
      </c>
      <c r="AT135" s="14">
        <v>0</v>
      </c>
      <c r="AU135" s="15">
        <v>0</v>
      </c>
    </row>
    <row r="136" spans="1:47" x14ac:dyDescent="0.25">
      <c r="A136" s="9" t="s">
        <v>106</v>
      </c>
      <c r="B136" s="9" t="s">
        <v>20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1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1">
        <v>0</v>
      </c>
      <c r="AU136" s="12">
        <v>1</v>
      </c>
    </row>
    <row r="137" spans="1:47" x14ac:dyDescent="0.25">
      <c r="A137" s="2"/>
      <c r="B137" s="2" t="s">
        <v>21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1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14">
        <v>0</v>
      </c>
      <c r="AU137" s="15">
        <v>1</v>
      </c>
    </row>
    <row r="138" spans="1:47" x14ac:dyDescent="0.25">
      <c r="A138" s="9" t="s">
        <v>166</v>
      </c>
      <c r="B138" s="9" t="s">
        <v>20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10">
        <v>0</v>
      </c>
      <c r="AR138" s="9">
        <v>0</v>
      </c>
      <c r="AS138" s="9">
        <v>0</v>
      </c>
      <c r="AT138" s="11">
        <v>0</v>
      </c>
      <c r="AU138" s="12">
        <v>0</v>
      </c>
    </row>
    <row r="139" spans="1:47" x14ac:dyDescent="0.25">
      <c r="A139" s="2"/>
      <c r="B139" s="2" t="s">
        <v>21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1</v>
      </c>
      <c r="AB139" s="2">
        <v>1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13">
        <v>0</v>
      </c>
      <c r="AR139" s="2">
        <v>0</v>
      </c>
      <c r="AS139" s="2">
        <v>0</v>
      </c>
      <c r="AT139" s="14">
        <v>0</v>
      </c>
      <c r="AU139" s="15">
        <v>2</v>
      </c>
    </row>
    <row r="140" spans="1:47" x14ac:dyDescent="0.25">
      <c r="A140" s="9" t="s">
        <v>108</v>
      </c>
      <c r="B140" s="9" t="s">
        <v>20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10">
        <v>0</v>
      </c>
      <c r="AR140" s="9">
        <v>0</v>
      </c>
      <c r="AS140" s="9">
        <v>0</v>
      </c>
      <c r="AT140" s="11">
        <v>0</v>
      </c>
      <c r="AU140" s="12">
        <v>0</v>
      </c>
    </row>
    <row r="141" spans="1:47" x14ac:dyDescent="0.25">
      <c r="A141" s="2"/>
      <c r="B141" s="2" t="s">
        <v>21</v>
      </c>
      <c r="C141" s="2">
        <v>0</v>
      </c>
      <c r="D141" s="2">
        <v>0</v>
      </c>
      <c r="E141" s="2">
        <v>1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2</v>
      </c>
      <c r="X141" s="2">
        <v>0</v>
      </c>
      <c r="Y141" s="2">
        <v>1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2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13">
        <v>0</v>
      </c>
      <c r="AR141" s="2">
        <v>0</v>
      </c>
      <c r="AS141" s="2">
        <v>0</v>
      </c>
      <c r="AT141" s="14">
        <v>0</v>
      </c>
      <c r="AU141" s="15">
        <v>6</v>
      </c>
    </row>
    <row r="142" spans="1:47" x14ac:dyDescent="0.25">
      <c r="A142" s="9" t="s">
        <v>109</v>
      </c>
      <c r="B142" s="9" t="s">
        <v>20</v>
      </c>
      <c r="C142" s="9">
        <v>0</v>
      </c>
      <c r="D142" s="9">
        <v>37</v>
      </c>
      <c r="E142" s="9">
        <v>5</v>
      </c>
      <c r="F142" s="9">
        <v>21</v>
      </c>
      <c r="G142" s="9">
        <v>0</v>
      </c>
      <c r="H142" s="9">
        <v>20</v>
      </c>
      <c r="I142" s="9">
        <v>0</v>
      </c>
      <c r="J142" s="9">
        <v>0</v>
      </c>
      <c r="K142" s="9">
        <v>2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63</v>
      </c>
      <c r="X142" s="9">
        <v>3</v>
      </c>
      <c r="Y142" s="9">
        <v>21</v>
      </c>
      <c r="Z142" s="9">
        <v>5</v>
      </c>
      <c r="AA142" s="9">
        <v>4</v>
      </c>
      <c r="AB142" s="9">
        <v>11</v>
      </c>
      <c r="AC142" s="9">
        <v>0</v>
      </c>
      <c r="AD142" s="9">
        <v>0</v>
      </c>
      <c r="AE142" s="9">
        <v>0</v>
      </c>
      <c r="AF142" s="9">
        <v>21</v>
      </c>
      <c r="AG142" s="9">
        <v>2</v>
      </c>
      <c r="AH142" s="9">
        <v>0</v>
      </c>
      <c r="AI142" s="9">
        <v>0</v>
      </c>
      <c r="AJ142" s="9">
        <v>17</v>
      </c>
      <c r="AK142" s="9">
        <v>3</v>
      </c>
      <c r="AL142" s="9">
        <v>0</v>
      </c>
      <c r="AM142" s="9">
        <v>0</v>
      </c>
      <c r="AN142" s="9">
        <v>0</v>
      </c>
      <c r="AO142" s="9">
        <v>0</v>
      </c>
      <c r="AP142" s="9">
        <v>3</v>
      </c>
      <c r="AQ142" s="10">
        <v>7</v>
      </c>
      <c r="AR142" s="9">
        <v>0</v>
      </c>
      <c r="AS142" s="9">
        <v>1</v>
      </c>
      <c r="AT142" s="11">
        <v>0</v>
      </c>
      <c r="AU142" s="12">
        <v>246</v>
      </c>
    </row>
    <row r="143" spans="1:47" x14ac:dyDescent="0.25">
      <c r="A143" s="18"/>
      <c r="B143" s="18" t="s">
        <v>21</v>
      </c>
      <c r="C143" s="2">
        <v>0</v>
      </c>
      <c r="D143" s="2">
        <v>9</v>
      </c>
      <c r="E143" s="2">
        <v>0</v>
      </c>
      <c r="F143" s="2">
        <v>9</v>
      </c>
      <c r="G143" s="2">
        <v>0</v>
      </c>
      <c r="H143" s="2">
        <v>6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29</v>
      </c>
      <c r="X143" s="2">
        <v>0</v>
      </c>
      <c r="Y143" s="2">
        <v>2</v>
      </c>
      <c r="Z143" s="2">
        <v>1</v>
      </c>
      <c r="AA143" s="2">
        <v>2</v>
      </c>
      <c r="AB143" s="2">
        <v>4</v>
      </c>
      <c r="AC143" s="2">
        <v>0</v>
      </c>
      <c r="AD143" s="2">
        <v>0</v>
      </c>
      <c r="AE143" s="2">
        <v>0</v>
      </c>
      <c r="AF143" s="2">
        <v>8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13">
        <v>0</v>
      </c>
      <c r="AR143" s="2">
        <v>0</v>
      </c>
      <c r="AS143" s="2">
        <v>0</v>
      </c>
      <c r="AT143" s="14">
        <v>0</v>
      </c>
      <c r="AU143" s="15">
        <v>70</v>
      </c>
    </row>
    <row r="144" spans="1:47" x14ac:dyDescent="0.25">
      <c r="A144" s="9" t="s">
        <v>167</v>
      </c>
      <c r="B144" s="9" t="s">
        <v>20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1</v>
      </c>
      <c r="AM144" s="9">
        <v>0</v>
      </c>
      <c r="AN144" s="9">
        <v>0</v>
      </c>
      <c r="AO144" s="9">
        <v>0</v>
      </c>
      <c r="AP144" s="9">
        <v>0</v>
      </c>
      <c r="AQ144" s="10">
        <v>0</v>
      </c>
      <c r="AR144" s="9">
        <v>0</v>
      </c>
      <c r="AS144" s="9">
        <v>0</v>
      </c>
      <c r="AT144" s="11">
        <v>0</v>
      </c>
      <c r="AU144" s="12">
        <v>1</v>
      </c>
    </row>
    <row r="145" spans="1:47" x14ac:dyDescent="0.25">
      <c r="A145" s="2"/>
      <c r="B145" s="2" t="s">
        <v>21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4</v>
      </c>
      <c r="AM145" s="2">
        <v>0</v>
      </c>
      <c r="AN145" s="2">
        <v>1</v>
      </c>
      <c r="AO145" s="2">
        <v>0</v>
      </c>
      <c r="AP145" s="2">
        <v>0</v>
      </c>
      <c r="AQ145" s="13">
        <v>0</v>
      </c>
      <c r="AR145" s="2">
        <v>0</v>
      </c>
      <c r="AS145" s="2">
        <v>0</v>
      </c>
      <c r="AT145" s="14">
        <v>0</v>
      </c>
      <c r="AU145" s="15">
        <v>5</v>
      </c>
    </row>
    <row r="146" spans="1:47" x14ac:dyDescent="0.25">
      <c r="A146" s="19" t="s">
        <v>111</v>
      </c>
      <c r="B146" s="19" t="s">
        <v>20</v>
      </c>
      <c r="C146" s="19">
        <v>1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19">
        <v>0</v>
      </c>
      <c r="AI146" s="19">
        <v>0</v>
      </c>
      <c r="AJ146" s="19">
        <v>4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29">
        <v>4</v>
      </c>
      <c r="AR146" s="19">
        <v>0</v>
      </c>
      <c r="AS146" s="19">
        <v>1</v>
      </c>
      <c r="AT146" s="38">
        <v>0</v>
      </c>
      <c r="AU146" s="12">
        <v>10</v>
      </c>
    </row>
    <row r="147" spans="1:47" x14ac:dyDescent="0.25">
      <c r="A147" s="2"/>
      <c r="B147" s="2" t="s">
        <v>21</v>
      </c>
      <c r="C147" s="2">
        <v>0</v>
      </c>
      <c r="D147" s="2">
        <v>6</v>
      </c>
      <c r="E147" s="2">
        <v>0</v>
      </c>
      <c r="F147" s="2">
        <v>0</v>
      </c>
      <c r="G147" s="2">
        <v>0</v>
      </c>
      <c r="H147" s="2">
        <v>4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5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2</v>
      </c>
      <c r="AG147" s="2">
        <v>0</v>
      </c>
      <c r="AH147" s="2">
        <v>0</v>
      </c>
      <c r="AI147" s="2">
        <v>0</v>
      </c>
      <c r="AJ147" s="2">
        <v>4</v>
      </c>
      <c r="AK147" s="2">
        <v>2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13">
        <v>1</v>
      </c>
      <c r="AR147" s="2">
        <v>0</v>
      </c>
      <c r="AS147" s="2">
        <v>0</v>
      </c>
      <c r="AT147" s="14">
        <v>0</v>
      </c>
      <c r="AU147" s="15">
        <v>24</v>
      </c>
    </row>
    <row r="148" spans="1:47" x14ac:dyDescent="0.25">
      <c r="A148" s="19" t="s">
        <v>168</v>
      </c>
      <c r="B148" s="19" t="s">
        <v>20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0</v>
      </c>
      <c r="AI148" s="19">
        <v>0</v>
      </c>
      <c r="AJ148" s="19">
        <v>0</v>
      </c>
      <c r="AK148" s="19">
        <v>0</v>
      </c>
      <c r="AL148" s="19">
        <v>0</v>
      </c>
      <c r="AM148" s="19">
        <v>0</v>
      </c>
      <c r="AN148" s="19">
        <v>0</v>
      </c>
      <c r="AO148" s="19">
        <v>0</v>
      </c>
      <c r="AP148" s="19">
        <v>0</v>
      </c>
      <c r="AQ148" s="29">
        <v>0</v>
      </c>
      <c r="AR148" s="19">
        <v>0</v>
      </c>
      <c r="AS148" s="19">
        <v>0</v>
      </c>
      <c r="AT148" s="38">
        <v>0</v>
      </c>
      <c r="AU148" s="12">
        <v>0</v>
      </c>
    </row>
    <row r="149" spans="1:47" x14ac:dyDescent="0.25">
      <c r="A149" s="2"/>
      <c r="B149" s="2" t="s">
        <v>21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1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1</v>
      </c>
      <c r="Z149" s="2">
        <v>1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1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13">
        <v>0</v>
      </c>
      <c r="AR149" s="2">
        <v>0</v>
      </c>
      <c r="AS149" s="2">
        <v>0</v>
      </c>
      <c r="AT149" s="14">
        <v>0</v>
      </c>
      <c r="AU149" s="15">
        <v>4</v>
      </c>
    </row>
    <row r="150" spans="1:47" x14ac:dyDescent="0.25">
      <c r="A150" s="9" t="s">
        <v>169</v>
      </c>
      <c r="B150" s="9" t="s">
        <v>20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29">
        <v>0</v>
      </c>
      <c r="AR150" s="19">
        <v>0</v>
      </c>
      <c r="AS150" s="19">
        <v>0</v>
      </c>
      <c r="AT150" s="38">
        <v>0</v>
      </c>
      <c r="AU150" s="12">
        <v>0</v>
      </c>
    </row>
    <row r="151" spans="1:47" x14ac:dyDescent="0.25">
      <c r="A151" s="2"/>
      <c r="B151" s="2" t="s">
        <v>21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13">
        <v>0</v>
      </c>
      <c r="AR151" s="2">
        <v>0</v>
      </c>
      <c r="AS151" s="2">
        <v>0</v>
      </c>
      <c r="AT151" s="14">
        <v>0</v>
      </c>
      <c r="AU151" s="15">
        <v>0</v>
      </c>
    </row>
    <row r="152" spans="1:47" x14ac:dyDescent="0.25">
      <c r="A152" s="9" t="s">
        <v>170</v>
      </c>
      <c r="B152" s="9" t="s">
        <v>20</v>
      </c>
      <c r="C152" s="19">
        <v>0</v>
      </c>
      <c r="D152" s="19">
        <v>0</v>
      </c>
      <c r="E152" s="19">
        <v>3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3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2</v>
      </c>
      <c r="X152" s="19">
        <v>0</v>
      </c>
      <c r="Y152" s="19">
        <v>1</v>
      </c>
      <c r="Z152" s="19">
        <v>0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>
        <v>0</v>
      </c>
      <c r="AG152" s="19">
        <v>0</v>
      </c>
      <c r="AH152" s="19">
        <v>0</v>
      </c>
      <c r="AI152" s="19">
        <v>0</v>
      </c>
      <c r="AJ152" s="19">
        <v>10</v>
      </c>
      <c r="AK152" s="19">
        <v>0</v>
      </c>
      <c r="AL152" s="19">
        <v>0</v>
      </c>
      <c r="AM152" s="19">
        <v>0</v>
      </c>
      <c r="AN152" s="19">
        <v>0</v>
      </c>
      <c r="AO152" s="19">
        <v>0</v>
      </c>
      <c r="AP152" s="19">
        <v>2</v>
      </c>
      <c r="AQ152" s="29">
        <v>4</v>
      </c>
      <c r="AR152" s="19">
        <v>0</v>
      </c>
      <c r="AS152" s="19">
        <v>0</v>
      </c>
      <c r="AT152" s="38">
        <v>0</v>
      </c>
      <c r="AU152" s="12">
        <v>25</v>
      </c>
    </row>
    <row r="153" spans="1:47" x14ac:dyDescent="0.25">
      <c r="A153" s="2"/>
      <c r="B153" s="2" t="s">
        <v>21</v>
      </c>
      <c r="C153" s="2">
        <v>0</v>
      </c>
      <c r="D153" s="2">
        <v>4</v>
      </c>
      <c r="E153" s="2">
        <v>0</v>
      </c>
      <c r="F153" s="2">
        <v>4</v>
      </c>
      <c r="G153" s="2">
        <v>0</v>
      </c>
      <c r="H153" s="2">
        <v>4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6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6</v>
      </c>
      <c r="AG153" s="2">
        <v>0</v>
      </c>
      <c r="AH153" s="2">
        <v>0</v>
      </c>
      <c r="AI153" s="2">
        <v>0</v>
      </c>
      <c r="AJ153" s="2">
        <v>1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13">
        <v>0</v>
      </c>
      <c r="AR153" s="2">
        <v>0</v>
      </c>
      <c r="AS153" s="2">
        <v>0</v>
      </c>
      <c r="AT153" s="14">
        <v>0</v>
      </c>
      <c r="AU153" s="15">
        <v>25</v>
      </c>
    </row>
    <row r="154" spans="1:47" x14ac:dyDescent="0.25">
      <c r="A154" s="9" t="s">
        <v>171</v>
      </c>
      <c r="B154" s="9" t="s">
        <v>20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G154" s="19">
        <v>0</v>
      </c>
      <c r="AH154" s="19">
        <v>0</v>
      </c>
      <c r="AI154" s="19">
        <v>0</v>
      </c>
      <c r="AJ154" s="19">
        <v>0</v>
      </c>
      <c r="AK154" s="19">
        <v>0</v>
      </c>
      <c r="AL154" s="19">
        <v>0</v>
      </c>
      <c r="AM154" s="19">
        <v>0</v>
      </c>
      <c r="AN154" s="19">
        <v>0</v>
      </c>
      <c r="AO154" s="19">
        <v>0</v>
      </c>
      <c r="AP154" s="19">
        <v>0</v>
      </c>
      <c r="AQ154" s="29">
        <v>0</v>
      </c>
      <c r="AR154" s="19">
        <v>0</v>
      </c>
      <c r="AS154" s="19">
        <v>0</v>
      </c>
      <c r="AT154" s="38">
        <v>0</v>
      </c>
      <c r="AU154" s="12">
        <v>0</v>
      </c>
    </row>
    <row r="155" spans="1:47" x14ac:dyDescent="0.25">
      <c r="A155" s="2"/>
      <c r="B155" s="2" t="s">
        <v>21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1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13">
        <v>0</v>
      </c>
      <c r="AR155" s="2">
        <v>0</v>
      </c>
      <c r="AS155" s="2">
        <v>0</v>
      </c>
      <c r="AT155" s="14">
        <v>0</v>
      </c>
      <c r="AU155" s="15">
        <v>1</v>
      </c>
    </row>
    <row r="156" spans="1:47" x14ac:dyDescent="0.25">
      <c r="A156" s="9" t="s">
        <v>172</v>
      </c>
      <c r="B156" s="9" t="s">
        <v>20</v>
      </c>
      <c r="C156" s="19">
        <v>0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9">
        <v>1</v>
      </c>
      <c r="Z156" s="19">
        <v>0</v>
      </c>
      <c r="AA156" s="19">
        <v>0</v>
      </c>
      <c r="AB156" s="19">
        <v>0</v>
      </c>
      <c r="AC156" s="19">
        <v>0</v>
      </c>
      <c r="AD156" s="19">
        <v>0</v>
      </c>
      <c r="AE156" s="19">
        <v>0</v>
      </c>
      <c r="AF156" s="19">
        <v>0</v>
      </c>
      <c r="AG156" s="19">
        <v>0</v>
      </c>
      <c r="AH156" s="19">
        <v>0</v>
      </c>
      <c r="AI156" s="19">
        <v>0</v>
      </c>
      <c r="AJ156" s="19">
        <v>0</v>
      </c>
      <c r="AK156" s="19">
        <v>0</v>
      </c>
      <c r="AL156" s="19">
        <v>0</v>
      </c>
      <c r="AM156" s="19">
        <v>0</v>
      </c>
      <c r="AN156" s="19">
        <v>0</v>
      </c>
      <c r="AO156" s="19">
        <v>0</v>
      </c>
      <c r="AP156" s="19">
        <v>0</v>
      </c>
      <c r="AQ156" s="29">
        <v>4</v>
      </c>
      <c r="AR156" s="19">
        <v>0</v>
      </c>
      <c r="AS156" s="19">
        <v>0</v>
      </c>
      <c r="AT156" s="38">
        <v>0</v>
      </c>
      <c r="AU156" s="12">
        <v>5</v>
      </c>
    </row>
    <row r="157" spans="1:47" x14ac:dyDescent="0.25">
      <c r="A157" s="2"/>
      <c r="B157" s="2" t="s">
        <v>21</v>
      </c>
      <c r="C157" s="2">
        <v>0</v>
      </c>
      <c r="D157" s="2">
        <v>0</v>
      </c>
      <c r="E157" s="2">
        <v>0</v>
      </c>
      <c r="F157" s="2">
        <v>2</v>
      </c>
      <c r="G157" s="2">
        <v>0</v>
      </c>
      <c r="H157" s="2">
        <v>1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3</v>
      </c>
      <c r="X157" s="2">
        <v>0</v>
      </c>
      <c r="Y157" s="2">
        <v>1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13">
        <v>0</v>
      </c>
      <c r="AR157" s="2">
        <v>0</v>
      </c>
      <c r="AS157" s="2">
        <v>0</v>
      </c>
      <c r="AT157" s="14">
        <v>0</v>
      </c>
      <c r="AU157" s="15">
        <v>7</v>
      </c>
    </row>
    <row r="158" spans="1:47" s="16" customFormat="1" x14ac:dyDescent="0.25">
      <c r="A158" s="9" t="s">
        <v>117</v>
      </c>
      <c r="B158" s="9" t="s">
        <v>20</v>
      </c>
      <c r="C158" s="9">
        <v>0</v>
      </c>
      <c r="D158" s="9">
        <v>0</v>
      </c>
      <c r="E158" s="9">
        <v>1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2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3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6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1</v>
      </c>
      <c r="AQ158" s="10">
        <v>2</v>
      </c>
      <c r="AR158" s="9">
        <v>0</v>
      </c>
      <c r="AS158" s="9">
        <v>0</v>
      </c>
      <c r="AT158" s="11">
        <v>0</v>
      </c>
      <c r="AU158" s="12">
        <v>15</v>
      </c>
    </row>
    <row r="159" spans="1:47" s="16" customFormat="1" x14ac:dyDescent="0.25">
      <c r="A159" s="2"/>
      <c r="B159" s="2" t="s">
        <v>21</v>
      </c>
      <c r="C159" s="2">
        <v>0</v>
      </c>
      <c r="D159" s="2">
        <v>9</v>
      </c>
      <c r="E159" s="2">
        <v>1</v>
      </c>
      <c r="F159" s="2">
        <v>3</v>
      </c>
      <c r="G159" s="2">
        <v>0</v>
      </c>
      <c r="H159" s="2">
        <v>1</v>
      </c>
      <c r="I159" s="2">
        <v>0</v>
      </c>
      <c r="J159" s="2">
        <v>0</v>
      </c>
      <c r="K159" s="2">
        <v>0</v>
      </c>
      <c r="L159" s="2">
        <v>0</v>
      </c>
      <c r="M159" s="2">
        <v>1</v>
      </c>
      <c r="N159" s="2">
        <v>1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4</v>
      </c>
      <c r="X159" s="2">
        <v>1</v>
      </c>
      <c r="Y159" s="2">
        <v>1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3</v>
      </c>
      <c r="AG159" s="2">
        <v>0</v>
      </c>
      <c r="AH159" s="2">
        <v>0</v>
      </c>
      <c r="AI159" s="2">
        <v>0</v>
      </c>
      <c r="AJ159" s="2">
        <v>2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13">
        <v>0</v>
      </c>
      <c r="AR159" s="2">
        <v>0</v>
      </c>
      <c r="AS159" s="2">
        <v>0</v>
      </c>
      <c r="AT159" s="14">
        <v>0</v>
      </c>
      <c r="AU159" s="15">
        <v>27</v>
      </c>
    </row>
    <row r="160" spans="1:47" s="16" customFormat="1" x14ac:dyDescent="0.25">
      <c r="A160" s="9" t="s">
        <v>175</v>
      </c>
      <c r="B160" s="9" t="s">
        <v>20</v>
      </c>
      <c r="C160" s="19">
        <v>0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19">
        <v>0</v>
      </c>
      <c r="AG160" s="19">
        <v>0</v>
      </c>
      <c r="AH160" s="19">
        <v>0</v>
      </c>
      <c r="AI160" s="19">
        <v>0</v>
      </c>
      <c r="AJ160" s="19">
        <v>1</v>
      </c>
      <c r="AK160" s="19">
        <v>1</v>
      </c>
      <c r="AL160" s="19">
        <v>0</v>
      </c>
      <c r="AM160" s="19">
        <v>0</v>
      </c>
      <c r="AN160" s="19">
        <v>0</v>
      </c>
      <c r="AO160" s="19">
        <v>0</v>
      </c>
      <c r="AP160" s="19">
        <v>0</v>
      </c>
      <c r="AQ160" s="29">
        <v>1</v>
      </c>
      <c r="AR160" s="19">
        <v>0</v>
      </c>
      <c r="AS160" s="19">
        <v>0</v>
      </c>
      <c r="AT160" s="38">
        <v>0</v>
      </c>
      <c r="AU160" s="12">
        <v>3</v>
      </c>
    </row>
    <row r="161" spans="1:89" s="16" customFormat="1" x14ac:dyDescent="0.25">
      <c r="A161" s="18"/>
      <c r="B161" s="18" t="s">
        <v>21</v>
      </c>
      <c r="C161" s="2">
        <v>0</v>
      </c>
      <c r="D161" s="2">
        <v>1</v>
      </c>
      <c r="E161" s="2">
        <v>0</v>
      </c>
      <c r="F161" s="2">
        <v>1</v>
      </c>
      <c r="G161" s="2">
        <v>0</v>
      </c>
      <c r="H161" s="2">
        <v>1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3</v>
      </c>
      <c r="X161" s="2">
        <v>1</v>
      </c>
      <c r="Y161" s="2">
        <v>1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5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13">
        <v>0</v>
      </c>
      <c r="AR161" s="2">
        <v>0</v>
      </c>
      <c r="AS161" s="2">
        <v>0</v>
      </c>
      <c r="AT161" s="14">
        <v>0</v>
      </c>
      <c r="AU161" s="15">
        <v>13</v>
      </c>
    </row>
    <row r="162" spans="1:89" s="16" customFormat="1" x14ac:dyDescent="0.25">
      <c r="A162" s="41" t="s">
        <v>189</v>
      </c>
      <c r="B162" s="9" t="s">
        <v>20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10"/>
      <c r="AR162" s="9"/>
      <c r="AS162" s="9"/>
      <c r="AT162" s="11"/>
      <c r="AU162" s="12">
        <v>0</v>
      </c>
    </row>
    <row r="163" spans="1:89" s="16" customFormat="1" x14ac:dyDescent="0.25">
      <c r="A163" s="18"/>
      <c r="B163" s="18" t="s">
        <v>21</v>
      </c>
      <c r="C163" s="2">
        <v>0</v>
      </c>
      <c r="D163" s="2">
        <v>3</v>
      </c>
      <c r="E163" s="2">
        <v>0</v>
      </c>
      <c r="F163" s="2">
        <v>3</v>
      </c>
      <c r="G163" s="2">
        <v>0</v>
      </c>
      <c r="H163" s="2">
        <v>4</v>
      </c>
      <c r="I163" s="2"/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26</v>
      </c>
      <c r="V163" s="2">
        <v>0</v>
      </c>
      <c r="W163" s="2">
        <v>0</v>
      </c>
      <c r="X163" s="2"/>
      <c r="Y163" s="2">
        <v>2</v>
      </c>
      <c r="Z163" s="2">
        <v>1</v>
      </c>
      <c r="AA163" s="2">
        <v>0</v>
      </c>
      <c r="AB163" s="2">
        <v>0</v>
      </c>
      <c r="AC163" s="2">
        <v>0</v>
      </c>
      <c r="AD163" s="2">
        <v>2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1</v>
      </c>
      <c r="AM163" s="2">
        <v>0</v>
      </c>
      <c r="AN163" s="2">
        <v>0</v>
      </c>
      <c r="AO163" s="2">
        <v>0</v>
      </c>
      <c r="AP163" s="2">
        <v>0</v>
      </c>
      <c r="AQ163" s="13">
        <v>0</v>
      </c>
      <c r="AR163" s="2">
        <v>0</v>
      </c>
      <c r="AS163" s="2">
        <v>0</v>
      </c>
      <c r="AT163" s="14">
        <v>0</v>
      </c>
      <c r="AU163" s="15">
        <v>42</v>
      </c>
    </row>
    <row r="164" spans="1:89" s="16" customFormat="1" x14ac:dyDescent="0.25">
      <c r="A164" s="9" t="s">
        <v>119</v>
      </c>
      <c r="B164" s="9" t="s">
        <v>20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1</v>
      </c>
      <c r="I164" s="9">
        <v>0</v>
      </c>
      <c r="J164" s="9">
        <v>0</v>
      </c>
      <c r="K164" s="9">
        <v>1</v>
      </c>
      <c r="L164" s="9">
        <v>0</v>
      </c>
      <c r="M164" s="9">
        <v>0</v>
      </c>
      <c r="N164" s="9">
        <v>1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11">
        <v>0</v>
      </c>
      <c r="AU164" s="12">
        <v>3</v>
      </c>
    </row>
    <row r="165" spans="1:89" s="16" customFormat="1" x14ac:dyDescent="0.25">
      <c r="A165" s="2"/>
      <c r="B165" s="2" t="s">
        <v>21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3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14">
        <v>0</v>
      </c>
      <c r="AU165" s="15">
        <v>3</v>
      </c>
    </row>
    <row r="166" spans="1:89" s="16" customFormat="1" x14ac:dyDescent="0.25">
      <c r="A166" s="19" t="s">
        <v>173</v>
      </c>
      <c r="B166" s="19" t="s">
        <v>20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10">
        <v>0</v>
      </c>
      <c r="AR166" s="9">
        <v>0</v>
      </c>
      <c r="AS166" s="9">
        <v>0</v>
      </c>
      <c r="AT166" s="11">
        <v>0</v>
      </c>
      <c r="AU166" s="12">
        <v>0</v>
      </c>
    </row>
    <row r="167" spans="1:89" s="16" customFormat="1" x14ac:dyDescent="0.25">
      <c r="A167" s="2"/>
      <c r="B167" s="2" t="s">
        <v>21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13">
        <v>0</v>
      </c>
      <c r="AR167" s="2">
        <v>0</v>
      </c>
      <c r="AS167" s="2">
        <v>0</v>
      </c>
      <c r="AT167" s="14">
        <v>0</v>
      </c>
      <c r="AU167" s="15">
        <v>0</v>
      </c>
    </row>
    <row r="168" spans="1:89" s="16" customFormat="1" x14ac:dyDescent="0.25">
      <c r="A168" s="9" t="s">
        <v>174</v>
      </c>
      <c r="B168" s="9" t="s">
        <v>20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11">
        <v>0</v>
      </c>
      <c r="AU168" s="12">
        <v>0</v>
      </c>
    </row>
    <row r="169" spans="1:89" s="16" customFormat="1" ht="15.75" thickBot="1" x14ac:dyDescent="0.3">
      <c r="A169" s="17"/>
      <c r="B169" s="17" t="s">
        <v>21</v>
      </c>
      <c r="C169" s="2">
        <v>0</v>
      </c>
      <c r="D169" s="2">
        <v>0</v>
      </c>
      <c r="E169" s="2">
        <v>0</v>
      </c>
      <c r="F169" s="2">
        <v>1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1</v>
      </c>
      <c r="X169" s="2">
        <v>0</v>
      </c>
      <c r="Y169" s="2">
        <v>1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3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14">
        <v>0</v>
      </c>
      <c r="AU169" s="15">
        <v>6</v>
      </c>
    </row>
    <row r="170" spans="1:89" s="16" customFormat="1" ht="15.75" thickTop="1" x14ac:dyDescent="0.25">
      <c r="A170" s="19" t="s">
        <v>43</v>
      </c>
      <c r="B170" s="19" t="s">
        <v>20</v>
      </c>
      <c r="C170" s="20">
        <v>1</v>
      </c>
      <c r="D170" s="20">
        <v>77</v>
      </c>
      <c r="E170" s="20">
        <v>21</v>
      </c>
      <c r="F170" s="20">
        <v>34</v>
      </c>
      <c r="G170" s="20">
        <v>0</v>
      </c>
      <c r="H170" s="20">
        <v>32</v>
      </c>
      <c r="I170" s="20">
        <v>0</v>
      </c>
      <c r="J170" s="20">
        <v>0</v>
      </c>
      <c r="K170" s="20">
        <v>4</v>
      </c>
      <c r="L170" s="20">
        <v>11</v>
      </c>
      <c r="M170" s="20">
        <v>3</v>
      </c>
      <c r="N170" s="20">
        <v>4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133</v>
      </c>
      <c r="X170" s="20">
        <v>8</v>
      </c>
      <c r="Y170" s="20">
        <v>42</v>
      </c>
      <c r="Z170" s="20">
        <v>6</v>
      </c>
      <c r="AA170" s="20">
        <v>22</v>
      </c>
      <c r="AB170" s="20">
        <v>20</v>
      </c>
      <c r="AC170" s="20">
        <v>0</v>
      </c>
      <c r="AD170" s="20">
        <v>0</v>
      </c>
      <c r="AE170" s="20">
        <v>0</v>
      </c>
      <c r="AF170" s="20">
        <v>56</v>
      </c>
      <c r="AG170" s="20">
        <v>9</v>
      </c>
      <c r="AH170" s="20">
        <v>0</v>
      </c>
      <c r="AI170" s="20">
        <v>0</v>
      </c>
      <c r="AJ170" s="20">
        <v>67</v>
      </c>
      <c r="AK170" s="20">
        <v>9</v>
      </c>
      <c r="AL170" s="20">
        <v>1</v>
      </c>
      <c r="AM170" s="20">
        <v>0</v>
      </c>
      <c r="AN170" s="20">
        <v>0</v>
      </c>
      <c r="AO170" s="20">
        <v>0</v>
      </c>
      <c r="AP170" s="20">
        <v>12</v>
      </c>
      <c r="AQ170" s="20">
        <v>53</v>
      </c>
      <c r="AR170" s="20">
        <v>0</v>
      </c>
      <c r="AS170" s="20">
        <v>2</v>
      </c>
      <c r="AT170" s="20">
        <v>0</v>
      </c>
      <c r="AU170" s="21">
        <v>627</v>
      </c>
    </row>
    <row r="171" spans="1:89" s="16" customFormat="1" ht="15.75" thickBot="1" x14ac:dyDescent="0.3">
      <c r="A171" s="2"/>
      <c r="B171" s="2" t="s">
        <v>21</v>
      </c>
      <c r="C171" s="2">
        <v>0</v>
      </c>
      <c r="D171" s="2">
        <v>101</v>
      </c>
      <c r="E171" s="2">
        <v>3</v>
      </c>
      <c r="F171" s="2">
        <v>71</v>
      </c>
      <c r="G171" s="2">
        <v>0</v>
      </c>
      <c r="H171" s="2">
        <v>50</v>
      </c>
      <c r="I171" s="2">
        <v>1</v>
      </c>
      <c r="J171" s="2">
        <v>0</v>
      </c>
      <c r="K171" s="2">
        <v>5</v>
      </c>
      <c r="L171" s="2">
        <v>3</v>
      </c>
      <c r="M171" s="2">
        <v>3</v>
      </c>
      <c r="N171" s="2">
        <v>2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26</v>
      </c>
      <c r="V171" s="2">
        <v>0</v>
      </c>
      <c r="W171" s="2">
        <v>288</v>
      </c>
      <c r="X171" s="2">
        <v>3</v>
      </c>
      <c r="Y171" s="2">
        <v>44</v>
      </c>
      <c r="Z171" s="2">
        <v>9</v>
      </c>
      <c r="AA171" s="2">
        <v>6</v>
      </c>
      <c r="AB171" s="2">
        <v>8</v>
      </c>
      <c r="AC171" s="2">
        <v>0</v>
      </c>
      <c r="AD171" s="2">
        <v>2</v>
      </c>
      <c r="AE171" s="2">
        <v>0</v>
      </c>
      <c r="AF171" s="2">
        <v>95</v>
      </c>
      <c r="AG171" s="2">
        <v>3</v>
      </c>
      <c r="AH171" s="2">
        <v>0</v>
      </c>
      <c r="AI171" s="2">
        <v>0</v>
      </c>
      <c r="AJ171" s="2">
        <v>14</v>
      </c>
      <c r="AK171" s="2">
        <v>3</v>
      </c>
      <c r="AL171" s="2">
        <v>7</v>
      </c>
      <c r="AM171" s="2">
        <v>0</v>
      </c>
      <c r="AN171" s="2">
        <v>3</v>
      </c>
      <c r="AO171" s="2">
        <v>0</v>
      </c>
      <c r="AP171" s="2">
        <v>2</v>
      </c>
      <c r="AQ171" s="2">
        <v>1</v>
      </c>
      <c r="AR171" s="2">
        <v>0</v>
      </c>
      <c r="AS171" s="2">
        <v>0</v>
      </c>
      <c r="AT171" s="2">
        <v>0</v>
      </c>
      <c r="AU171" s="22">
        <v>753</v>
      </c>
    </row>
    <row r="172" spans="1:89" s="16" customFormat="1" ht="5.25" customHeight="1" thickBot="1" x14ac:dyDescent="0.3"/>
    <row r="173" spans="1:89" s="16" customFormat="1" ht="164.25" x14ac:dyDescent="0.25">
      <c r="A173" s="23" t="s">
        <v>45</v>
      </c>
      <c r="B173" s="24" t="s">
        <v>46</v>
      </c>
      <c r="C173" s="24" t="s">
        <v>47</v>
      </c>
      <c r="D173" s="24" t="s">
        <v>192</v>
      </c>
      <c r="E173" s="24" t="s">
        <v>48</v>
      </c>
      <c r="F173" s="24" t="s">
        <v>49</v>
      </c>
      <c r="G173" s="24" t="s">
        <v>122</v>
      </c>
      <c r="H173" s="24" t="s">
        <v>50</v>
      </c>
      <c r="I173" s="24" t="s">
        <v>52</v>
      </c>
      <c r="J173" s="24" t="s">
        <v>53</v>
      </c>
      <c r="K173" s="24" t="s">
        <v>54</v>
      </c>
      <c r="L173" s="24" t="s">
        <v>55</v>
      </c>
      <c r="M173" s="24" t="s">
        <v>56</v>
      </c>
      <c r="N173" s="24" t="s">
        <v>57</v>
      </c>
      <c r="O173" s="24" t="s">
        <v>58</v>
      </c>
      <c r="P173" s="24" t="s">
        <v>59</v>
      </c>
      <c r="Q173" s="24" t="s">
        <v>60</v>
      </c>
      <c r="R173" s="24" t="s">
        <v>61</v>
      </c>
      <c r="S173" s="24" t="s">
        <v>62</v>
      </c>
      <c r="T173" s="25" t="s">
        <v>123</v>
      </c>
      <c r="U173" s="25" t="s">
        <v>64</v>
      </c>
      <c r="V173" s="25" t="s">
        <v>124</v>
      </c>
      <c r="W173" s="25" t="s">
        <v>66</v>
      </c>
      <c r="X173" s="25" t="s">
        <v>67</v>
      </c>
      <c r="Y173" s="25" t="s">
        <v>187</v>
      </c>
      <c r="Z173" s="25" t="s">
        <v>68</v>
      </c>
      <c r="AA173" s="25" t="s">
        <v>69</v>
      </c>
      <c r="AB173" s="25" t="s">
        <v>70</v>
      </c>
      <c r="AC173" s="25" t="s">
        <v>71</v>
      </c>
      <c r="AD173" s="25" t="s">
        <v>72</v>
      </c>
      <c r="AE173" s="25" t="s">
        <v>73</v>
      </c>
      <c r="AF173" s="25" t="s">
        <v>74</v>
      </c>
      <c r="AG173" s="25" t="s">
        <v>75</v>
      </c>
      <c r="AH173" s="25" t="s">
        <v>125</v>
      </c>
      <c r="AI173" s="25" t="s">
        <v>76</v>
      </c>
      <c r="AJ173" s="25" t="s">
        <v>77</v>
      </c>
      <c r="AK173" s="25" t="s">
        <v>78</v>
      </c>
      <c r="AL173" s="25" t="s">
        <v>79</v>
      </c>
      <c r="AM173" s="25" t="s">
        <v>126</v>
      </c>
      <c r="AN173" s="25" t="s">
        <v>81</v>
      </c>
      <c r="AO173" s="25" t="s">
        <v>82</v>
      </c>
      <c r="AP173" s="25" t="s">
        <v>83</v>
      </c>
      <c r="AQ173" s="25" t="s">
        <v>84</v>
      </c>
      <c r="AR173" s="25" t="s">
        <v>85</v>
      </c>
      <c r="AS173" s="25" t="s">
        <v>86</v>
      </c>
      <c r="AT173" s="25" t="s">
        <v>87</v>
      </c>
      <c r="AU173" s="25" t="s">
        <v>88</v>
      </c>
      <c r="AV173" s="25" t="s">
        <v>89</v>
      </c>
      <c r="AW173" s="25" t="s">
        <v>140</v>
      </c>
      <c r="AX173" s="25" t="s">
        <v>90</v>
      </c>
      <c r="AY173" s="25" t="s">
        <v>91</v>
      </c>
      <c r="AZ173" s="25" t="s">
        <v>136</v>
      </c>
      <c r="BA173" s="25" t="s">
        <v>92</v>
      </c>
      <c r="BB173" s="25" t="s">
        <v>190</v>
      </c>
      <c r="BC173" s="25" t="s">
        <v>93</v>
      </c>
      <c r="BD173" s="25" t="s">
        <v>94</v>
      </c>
      <c r="BE173" s="25" t="s">
        <v>96</v>
      </c>
      <c r="BF173" s="25" t="s">
        <v>95</v>
      </c>
      <c r="BG173" s="25" t="s">
        <v>97</v>
      </c>
      <c r="BH173" s="25" t="s">
        <v>98</v>
      </c>
      <c r="BI173" s="25" t="s">
        <v>141</v>
      </c>
      <c r="BJ173" s="25" t="s">
        <v>99</v>
      </c>
      <c r="BK173" s="25" t="s">
        <v>100</v>
      </c>
      <c r="BL173" s="25" t="s">
        <v>101</v>
      </c>
      <c r="BM173" s="25" t="s">
        <v>102</v>
      </c>
      <c r="BN173" s="25" t="s">
        <v>103</v>
      </c>
      <c r="BO173" s="25" t="s">
        <v>104</v>
      </c>
      <c r="BP173" s="25" t="s">
        <v>105</v>
      </c>
      <c r="BQ173" s="25" t="s">
        <v>106</v>
      </c>
      <c r="BR173" s="25" t="s">
        <v>107</v>
      </c>
      <c r="BS173" s="25" t="s">
        <v>108</v>
      </c>
      <c r="BT173" s="25" t="s">
        <v>109</v>
      </c>
      <c r="BU173" s="25" t="s">
        <v>127</v>
      </c>
      <c r="BV173" s="25" t="s">
        <v>111</v>
      </c>
      <c r="BW173" s="25" t="s">
        <v>134</v>
      </c>
      <c r="BX173" s="25" t="s">
        <v>113</v>
      </c>
      <c r="BY173" s="25" t="s">
        <v>114</v>
      </c>
      <c r="BZ173" s="25" t="s">
        <v>115</v>
      </c>
      <c r="CA173" s="25" t="s">
        <v>116</v>
      </c>
      <c r="CB173" s="25" t="s">
        <v>117</v>
      </c>
      <c r="CC173" s="25" t="s">
        <v>128</v>
      </c>
      <c r="CD173" s="25" t="s">
        <v>189</v>
      </c>
      <c r="CE173" s="25" t="s">
        <v>119</v>
      </c>
      <c r="CF173" s="25" t="s">
        <v>129</v>
      </c>
      <c r="CG173" s="26" t="s">
        <v>130</v>
      </c>
      <c r="CH173" s="27" t="s">
        <v>22</v>
      </c>
      <c r="CI173" s="28"/>
    </row>
    <row r="174" spans="1:89" s="16" customFormat="1" x14ac:dyDescent="0.25">
      <c r="A174" s="9" t="s">
        <v>28</v>
      </c>
      <c r="B174" s="9" t="s">
        <v>20</v>
      </c>
      <c r="C174" s="19">
        <v>0</v>
      </c>
      <c r="D174" s="19" t="s">
        <v>210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29">
        <v>0</v>
      </c>
      <c r="V174" s="29">
        <v>0</v>
      </c>
      <c r="W174" s="29">
        <v>0</v>
      </c>
      <c r="X174" s="29">
        <v>0</v>
      </c>
      <c r="Y174" s="29">
        <v>0</v>
      </c>
      <c r="Z174" s="29">
        <v>0</v>
      </c>
      <c r="AA174" s="29">
        <v>0</v>
      </c>
      <c r="AB174" s="29">
        <v>0</v>
      </c>
      <c r="AC174" s="29">
        <v>0</v>
      </c>
      <c r="AD174" s="29">
        <v>0</v>
      </c>
      <c r="AE174" s="29">
        <v>0</v>
      </c>
      <c r="AF174" s="29">
        <v>0</v>
      </c>
      <c r="AG174" s="29">
        <v>0</v>
      </c>
      <c r="AH174" s="29">
        <v>0</v>
      </c>
      <c r="AI174" s="29">
        <v>0</v>
      </c>
      <c r="AJ174" s="29">
        <v>0</v>
      </c>
      <c r="AK174" s="29">
        <v>0</v>
      </c>
      <c r="AL174" s="29">
        <v>0</v>
      </c>
      <c r="AM174" s="29">
        <v>0</v>
      </c>
      <c r="AN174" s="29">
        <v>0</v>
      </c>
      <c r="AO174" s="29">
        <v>0</v>
      </c>
      <c r="AP174" s="29">
        <v>0</v>
      </c>
      <c r="AQ174" s="29">
        <v>0</v>
      </c>
      <c r="AR174" s="29">
        <v>0</v>
      </c>
      <c r="AS174" s="29">
        <v>0</v>
      </c>
      <c r="AT174" s="29">
        <v>0</v>
      </c>
      <c r="AU174" s="29">
        <v>0</v>
      </c>
      <c r="AV174" s="29">
        <v>0</v>
      </c>
      <c r="AW174" s="29">
        <v>0</v>
      </c>
      <c r="AX174" s="29">
        <v>0</v>
      </c>
      <c r="AY174" s="29">
        <v>0</v>
      </c>
      <c r="AZ174" s="29">
        <v>0</v>
      </c>
      <c r="BA174" s="29">
        <v>0</v>
      </c>
      <c r="BB174" s="29">
        <v>0</v>
      </c>
      <c r="BC174" s="29">
        <v>0</v>
      </c>
      <c r="BD174" s="29">
        <v>0</v>
      </c>
      <c r="BE174" s="29">
        <v>0</v>
      </c>
      <c r="BF174" s="29">
        <v>0</v>
      </c>
      <c r="BG174" s="29">
        <v>0</v>
      </c>
      <c r="BH174" s="29">
        <v>0</v>
      </c>
      <c r="BI174" s="29">
        <v>0</v>
      </c>
      <c r="BJ174" s="29">
        <v>0</v>
      </c>
      <c r="BK174" s="29">
        <v>0</v>
      </c>
      <c r="BL174" s="29">
        <v>0</v>
      </c>
      <c r="BM174" s="29">
        <v>0</v>
      </c>
      <c r="BN174" s="29">
        <v>0</v>
      </c>
      <c r="BO174" s="29">
        <v>0</v>
      </c>
      <c r="BP174" s="29">
        <v>0</v>
      </c>
      <c r="BQ174" s="29">
        <v>0</v>
      </c>
      <c r="BR174" s="29">
        <v>0</v>
      </c>
      <c r="BS174" s="29">
        <v>0</v>
      </c>
      <c r="BT174" s="29">
        <v>0</v>
      </c>
      <c r="BU174" s="29">
        <v>0</v>
      </c>
      <c r="BV174" s="29">
        <v>0</v>
      </c>
      <c r="BW174" s="29">
        <v>0</v>
      </c>
      <c r="BX174" s="29">
        <v>0</v>
      </c>
      <c r="BY174" s="29">
        <v>0</v>
      </c>
      <c r="BZ174" s="29">
        <v>0</v>
      </c>
      <c r="CA174" s="29">
        <v>0</v>
      </c>
      <c r="CB174" s="29">
        <v>0</v>
      </c>
      <c r="CC174" s="29">
        <v>0</v>
      </c>
      <c r="CD174" s="29">
        <v>0</v>
      </c>
      <c r="CE174" s="29">
        <v>0</v>
      </c>
      <c r="CF174" s="29">
        <v>0</v>
      </c>
      <c r="CG174" s="11">
        <v>0</v>
      </c>
      <c r="CH174" s="30">
        <v>0</v>
      </c>
      <c r="CI174" s="28"/>
    </row>
    <row r="175" spans="1:89" s="16" customFormat="1" x14ac:dyDescent="0.25">
      <c r="A175" s="31"/>
      <c r="B175" s="31" t="s">
        <v>21</v>
      </c>
      <c r="C175" s="31">
        <v>0</v>
      </c>
      <c r="D175" s="31" t="s">
        <v>210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32">
        <v>0</v>
      </c>
      <c r="AG175" s="32">
        <v>0</v>
      </c>
      <c r="AH175" s="32">
        <v>0</v>
      </c>
      <c r="AI175" s="32">
        <v>0</v>
      </c>
      <c r="AJ175" s="32">
        <v>0</v>
      </c>
      <c r="AK175" s="32">
        <v>0</v>
      </c>
      <c r="AL175" s="32">
        <v>0</v>
      </c>
      <c r="AM175" s="32">
        <v>0</v>
      </c>
      <c r="AN175" s="32">
        <v>0</v>
      </c>
      <c r="AO175" s="32">
        <v>0</v>
      </c>
      <c r="AP175" s="32">
        <v>0</v>
      </c>
      <c r="AQ175" s="32">
        <v>0</v>
      </c>
      <c r="AR175" s="32">
        <v>0</v>
      </c>
      <c r="AS175" s="32">
        <v>0</v>
      </c>
      <c r="AT175" s="32">
        <v>0</v>
      </c>
      <c r="AU175" s="32">
        <v>0</v>
      </c>
      <c r="AV175" s="32">
        <v>0</v>
      </c>
      <c r="AW175" s="32">
        <v>0</v>
      </c>
      <c r="AX175" s="32">
        <v>0</v>
      </c>
      <c r="AY175" s="32">
        <v>0</v>
      </c>
      <c r="AZ175" s="32">
        <v>0</v>
      </c>
      <c r="BA175" s="32">
        <v>0</v>
      </c>
      <c r="BB175" s="32">
        <v>0</v>
      </c>
      <c r="BC175" s="32">
        <v>0</v>
      </c>
      <c r="BD175" s="32">
        <v>0</v>
      </c>
      <c r="BE175" s="32">
        <v>0</v>
      </c>
      <c r="BF175" s="32">
        <v>0</v>
      </c>
      <c r="BG175" s="32">
        <v>0</v>
      </c>
      <c r="BH175" s="32">
        <v>0</v>
      </c>
      <c r="BI175" s="32">
        <v>0</v>
      </c>
      <c r="BJ175" s="32">
        <v>0</v>
      </c>
      <c r="BK175" s="32">
        <v>0</v>
      </c>
      <c r="BL175" s="32">
        <v>0</v>
      </c>
      <c r="BM175" s="32">
        <v>0</v>
      </c>
      <c r="BN175" s="32">
        <v>0</v>
      </c>
      <c r="BO175" s="32">
        <v>0</v>
      </c>
      <c r="BP175" s="32">
        <v>0</v>
      </c>
      <c r="BQ175" s="32">
        <v>0</v>
      </c>
      <c r="BR175" s="32">
        <v>0</v>
      </c>
      <c r="BS175" s="32">
        <v>0</v>
      </c>
      <c r="BT175" s="32">
        <v>0</v>
      </c>
      <c r="BU175" s="32">
        <v>0</v>
      </c>
      <c r="BV175" s="32">
        <v>1</v>
      </c>
      <c r="BW175" s="32">
        <v>0</v>
      </c>
      <c r="BX175" s="32">
        <v>0</v>
      </c>
      <c r="BY175" s="32">
        <v>0</v>
      </c>
      <c r="BZ175" s="32">
        <v>0</v>
      </c>
      <c r="CA175" s="32">
        <v>0</v>
      </c>
      <c r="CB175" s="32">
        <v>0</v>
      </c>
      <c r="CC175" s="32">
        <v>0</v>
      </c>
      <c r="CD175" s="32">
        <v>0</v>
      </c>
      <c r="CE175" s="32">
        <v>0</v>
      </c>
      <c r="CF175" s="32">
        <v>0</v>
      </c>
      <c r="CG175" s="33">
        <v>0</v>
      </c>
      <c r="CH175" s="34">
        <v>1</v>
      </c>
      <c r="CI175" s="28"/>
    </row>
    <row r="176" spans="1:89" x14ac:dyDescent="0.25">
      <c r="A176" s="9" t="s">
        <v>23</v>
      </c>
      <c r="B176" s="9" t="s">
        <v>20</v>
      </c>
      <c r="C176" s="19">
        <v>0</v>
      </c>
      <c r="D176" s="19" t="s">
        <v>210</v>
      </c>
      <c r="E176" s="19">
        <v>0</v>
      </c>
      <c r="F176" s="19">
        <v>0</v>
      </c>
      <c r="G176" s="19">
        <v>0</v>
      </c>
      <c r="H176" s="19">
        <v>1</v>
      </c>
      <c r="I176" s="19">
        <v>0</v>
      </c>
      <c r="J176" s="19">
        <v>3</v>
      </c>
      <c r="K176" s="19">
        <v>1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1</v>
      </c>
      <c r="R176" s="19">
        <v>2</v>
      </c>
      <c r="S176" s="19">
        <v>2</v>
      </c>
      <c r="T176" s="19">
        <v>0</v>
      </c>
      <c r="U176" s="29">
        <v>0</v>
      </c>
      <c r="V176" s="29">
        <v>0</v>
      </c>
      <c r="W176" s="29">
        <v>0</v>
      </c>
      <c r="X176" s="29">
        <v>1</v>
      </c>
      <c r="Y176" s="29">
        <v>0</v>
      </c>
      <c r="Z176" s="29">
        <v>0</v>
      </c>
      <c r="AA176" s="29">
        <v>0</v>
      </c>
      <c r="AB176" s="29">
        <v>0</v>
      </c>
      <c r="AC176" s="29">
        <v>0</v>
      </c>
      <c r="AD176" s="29">
        <v>0</v>
      </c>
      <c r="AE176" s="29">
        <v>0</v>
      </c>
      <c r="AF176" s="29">
        <v>0</v>
      </c>
      <c r="AG176" s="29">
        <v>0</v>
      </c>
      <c r="AH176" s="29">
        <v>0</v>
      </c>
      <c r="AI176" s="29">
        <v>0</v>
      </c>
      <c r="AJ176" s="29">
        <v>0</v>
      </c>
      <c r="AK176" s="29">
        <v>1</v>
      </c>
      <c r="AL176" s="29">
        <v>0</v>
      </c>
      <c r="AM176" s="29">
        <v>0</v>
      </c>
      <c r="AN176" s="29">
        <v>0</v>
      </c>
      <c r="AO176" s="29">
        <v>6</v>
      </c>
      <c r="AP176" s="29">
        <v>1</v>
      </c>
      <c r="AQ176" s="29">
        <v>0</v>
      </c>
      <c r="AR176" s="29">
        <v>1</v>
      </c>
      <c r="AS176" s="29">
        <v>0</v>
      </c>
      <c r="AT176" s="29">
        <v>0</v>
      </c>
      <c r="AU176" s="29">
        <v>0</v>
      </c>
      <c r="AV176" s="29">
        <v>0</v>
      </c>
      <c r="AW176" s="29">
        <v>0</v>
      </c>
      <c r="AX176" s="29">
        <v>0</v>
      </c>
      <c r="AY176" s="29">
        <v>1</v>
      </c>
      <c r="AZ176" s="29">
        <v>0</v>
      </c>
      <c r="BA176" s="29">
        <v>1</v>
      </c>
      <c r="BB176" s="29">
        <v>0</v>
      </c>
      <c r="BC176" s="29">
        <v>0</v>
      </c>
      <c r="BD176" s="29">
        <v>3</v>
      </c>
      <c r="BE176" s="29">
        <v>6</v>
      </c>
      <c r="BF176" s="29">
        <v>1</v>
      </c>
      <c r="BG176" s="29">
        <v>1</v>
      </c>
      <c r="BH176" s="29">
        <v>0</v>
      </c>
      <c r="BI176" s="29">
        <v>0</v>
      </c>
      <c r="BJ176" s="29">
        <v>34</v>
      </c>
      <c r="BK176" s="29">
        <v>0</v>
      </c>
      <c r="BL176" s="29">
        <v>0</v>
      </c>
      <c r="BM176" s="29">
        <v>0</v>
      </c>
      <c r="BN176" s="29">
        <v>2</v>
      </c>
      <c r="BO176" s="29">
        <v>0</v>
      </c>
      <c r="BP176" s="29">
        <v>0</v>
      </c>
      <c r="BQ176" s="29">
        <v>0</v>
      </c>
      <c r="BR176" s="29">
        <v>0</v>
      </c>
      <c r="BS176" s="29">
        <v>0</v>
      </c>
      <c r="BT176" s="29">
        <v>9</v>
      </c>
      <c r="BU176" s="29">
        <v>0</v>
      </c>
      <c r="BV176" s="29">
        <v>6</v>
      </c>
      <c r="BW176" s="29">
        <v>0</v>
      </c>
      <c r="BX176" s="29">
        <v>0</v>
      </c>
      <c r="BY176" s="29">
        <v>4</v>
      </c>
      <c r="BZ176" s="29">
        <v>0</v>
      </c>
      <c r="CA176" s="29">
        <v>0</v>
      </c>
      <c r="CB176" s="29">
        <v>9</v>
      </c>
      <c r="CC176" s="29">
        <v>1</v>
      </c>
      <c r="CD176" s="29">
        <v>3</v>
      </c>
      <c r="CE176" s="29">
        <v>0</v>
      </c>
      <c r="CF176" s="29">
        <v>0</v>
      </c>
      <c r="CG176" s="11">
        <v>0</v>
      </c>
      <c r="CH176" s="30">
        <v>101</v>
      </c>
      <c r="CI176" s="28"/>
      <c r="CJ176" s="16"/>
      <c r="CK176" s="16"/>
    </row>
    <row r="177" spans="1:89" x14ac:dyDescent="0.25">
      <c r="A177" s="31"/>
      <c r="B177" s="31" t="s">
        <v>21</v>
      </c>
      <c r="C177" s="31">
        <v>0</v>
      </c>
      <c r="D177" s="31" t="s">
        <v>210</v>
      </c>
      <c r="E177" s="31">
        <v>0</v>
      </c>
      <c r="F177" s="31">
        <v>0</v>
      </c>
      <c r="G177" s="31">
        <v>0</v>
      </c>
      <c r="H177" s="31">
        <v>2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1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32">
        <v>0</v>
      </c>
      <c r="Z177" s="32">
        <v>0</v>
      </c>
      <c r="AA177" s="32">
        <v>0</v>
      </c>
      <c r="AB177" s="32">
        <v>0</v>
      </c>
      <c r="AC177" s="32">
        <v>0</v>
      </c>
      <c r="AD177" s="32">
        <v>0</v>
      </c>
      <c r="AE177" s="32">
        <v>0</v>
      </c>
      <c r="AF177" s="32">
        <v>0</v>
      </c>
      <c r="AG177" s="32">
        <v>0</v>
      </c>
      <c r="AH177" s="32">
        <v>0</v>
      </c>
      <c r="AI177" s="32">
        <v>0</v>
      </c>
      <c r="AJ177" s="32">
        <v>0</v>
      </c>
      <c r="AK177" s="32">
        <v>0</v>
      </c>
      <c r="AL177" s="32">
        <v>0</v>
      </c>
      <c r="AM177" s="32">
        <v>0</v>
      </c>
      <c r="AN177" s="32">
        <v>0</v>
      </c>
      <c r="AO177" s="32">
        <v>0</v>
      </c>
      <c r="AP177" s="32">
        <v>1</v>
      </c>
      <c r="AQ177" s="32">
        <v>0</v>
      </c>
      <c r="AR177" s="32">
        <v>2</v>
      </c>
      <c r="AS177" s="32">
        <v>0</v>
      </c>
      <c r="AT177" s="32">
        <v>0</v>
      </c>
      <c r="AU177" s="32">
        <v>1</v>
      </c>
      <c r="AV177" s="32">
        <v>0</v>
      </c>
      <c r="AW177" s="32">
        <v>0</v>
      </c>
      <c r="AX177" s="32">
        <v>1</v>
      </c>
      <c r="AY177" s="32">
        <v>0</v>
      </c>
      <c r="AZ177" s="32">
        <v>0</v>
      </c>
      <c r="BA177" s="32">
        <v>0</v>
      </c>
      <c r="BB177" s="32">
        <v>0</v>
      </c>
      <c r="BC177" s="32">
        <v>0</v>
      </c>
      <c r="BD177" s="32">
        <v>0</v>
      </c>
      <c r="BE177" s="32">
        <v>0</v>
      </c>
      <c r="BF177" s="32">
        <v>0</v>
      </c>
      <c r="BG177" s="32">
        <v>0</v>
      </c>
      <c r="BH177" s="32">
        <v>0</v>
      </c>
      <c r="BI177" s="32">
        <v>0</v>
      </c>
      <c r="BJ177" s="32">
        <v>32</v>
      </c>
      <c r="BK177" s="32">
        <v>0</v>
      </c>
      <c r="BL177" s="32">
        <v>0</v>
      </c>
      <c r="BM177" s="32">
        <v>0</v>
      </c>
      <c r="BN177" s="32">
        <v>0</v>
      </c>
      <c r="BO177" s="32">
        <v>0</v>
      </c>
      <c r="BP177" s="32">
        <v>0</v>
      </c>
      <c r="BQ177" s="32">
        <v>0</v>
      </c>
      <c r="BR177" s="32">
        <v>0</v>
      </c>
      <c r="BS177" s="32">
        <v>0</v>
      </c>
      <c r="BT177" s="32">
        <v>37</v>
      </c>
      <c r="BU177" s="32">
        <v>0</v>
      </c>
      <c r="BV177" s="32">
        <v>0</v>
      </c>
      <c r="BW177" s="32">
        <v>0</v>
      </c>
      <c r="BX177" s="32">
        <v>0</v>
      </c>
      <c r="BY177" s="32">
        <v>0</v>
      </c>
      <c r="BZ177" s="32">
        <v>0</v>
      </c>
      <c r="CA177" s="32">
        <v>0</v>
      </c>
      <c r="CB177" s="32">
        <v>0</v>
      </c>
      <c r="CC177" s="32">
        <v>0</v>
      </c>
      <c r="CD177" s="32">
        <v>0</v>
      </c>
      <c r="CE177" s="32">
        <v>0</v>
      </c>
      <c r="CF177" s="32">
        <v>0</v>
      </c>
      <c r="CG177" s="33">
        <v>0</v>
      </c>
      <c r="CH177" s="34">
        <v>77</v>
      </c>
      <c r="CI177" s="28"/>
      <c r="CJ177" s="16"/>
      <c r="CK177" s="16"/>
    </row>
    <row r="178" spans="1:89" x14ac:dyDescent="0.25">
      <c r="A178" s="9" t="s">
        <v>6</v>
      </c>
      <c r="B178" s="9" t="s">
        <v>20</v>
      </c>
      <c r="C178" s="19">
        <v>0</v>
      </c>
      <c r="D178" s="19" t="s">
        <v>210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29">
        <v>0</v>
      </c>
      <c r="V178" s="29">
        <v>0</v>
      </c>
      <c r="W178" s="29">
        <v>0</v>
      </c>
      <c r="X178" s="29">
        <v>0</v>
      </c>
      <c r="Y178" s="29">
        <v>0</v>
      </c>
      <c r="Z178" s="29">
        <v>0</v>
      </c>
      <c r="AA178" s="29">
        <v>0</v>
      </c>
      <c r="AB178" s="29">
        <v>0</v>
      </c>
      <c r="AC178" s="29">
        <v>0</v>
      </c>
      <c r="AD178" s="29">
        <v>0</v>
      </c>
      <c r="AE178" s="29">
        <v>0</v>
      </c>
      <c r="AF178" s="29">
        <v>0</v>
      </c>
      <c r="AG178" s="29">
        <v>0</v>
      </c>
      <c r="AH178" s="29">
        <v>0</v>
      </c>
      <c r="AI178" s="29">
        <v>0</v>
      </c>
      <c r="AJ178" s="29">
        <v>0</v>
      </c>
      <c r="AK178" s="29">
        <v>0</v>
      </c>
      <c r="AL178" s="29">
        <v>0</v>
      </c>
      <c r="AM178" s="29">
        <v>0</v>
      </c>
      <c r="AN178" s="29">
        <v>0</v>
      </c>
      <c r="AO178" s="29">
        <v>0</v>
      </c>
      <c r="AP178" s="29">
        <v>0</v>
      </c>
      <c r="AQ178" s="29">
        <v>0</v>
      </c>
      <c r="AR178" s="29">
        <v>0</v>
      </c>
      <c r="AS178" s="29">
        <v>0</v>
      </c>
      <c r="AT178" s="29">
        <v>0</v>
      </c>
      <c r="AU178" s="29">
        <v>0</v>
      </c>
      <c r="AV178" s="29">
        <v>0</v>
      </c>
      <c r="AW178" s="29">
        <v>0</v>
      </c>
      <c r="AX178" s="29">
        <v>0</v>
      </c>
      <c r="AY178" s="29">
        <v>0</v>
      </c>
      <c r="AZ178" s="29">
        <v>0</v>
      </c>
      <c r="BA178" s="29">
        <v>0</v>
      </c>
      <c r="BB178" s="29">
        <v>0</v>
      </c>
      <c r="BC178" s="29">
        <v>0</v>
      </c>
      <c r="BD178" s="29">
        <v>0</v>
      </c>
      <c r="BE178" s="29">
        <v>0</v>
      </c>
      <c r="BF178" s="29">
        <v>0</v>
      </c>
      <c r="BG178" s="29">
        <v>1</v>
      </c>
      <c r="BH178" s="29">
        <v>0</v>
      </c>
      <c r="BI178" s="29">
        <v>0</v>
      </c>
      <c r="BJ178" s="29">
        <v>0</v>
      </c>
      <c r="BK178" s="29">
        <v>0</v>
      </c>
      <c r="BL178" s="29">
        <v>0</v>
      </c>
      <c r="BM178" s="29">
        <v>0</v>
      </c>
      <c r="BN178" s="29">
        <v>0</v>
      </c>
      <c r="BO178" s="29">
        <v>0</v>
      </c>
      <c r="BP178" s="29">
        <v>0</v>
      </c>
      <c r="BQ178" s="29">
        <v>0</v>
      </c>
      <c r="BR178" s="29">
        <v>0</v>
      </c>
      <c r="BS178" s="29">
        <v>1</v>
      </c>
      <c r="BT178" s="29">
        <v>0</v>
      </c>
      <c r="BU178" s="29">
        <v>0</v>
      </c>
      <c r="BV178" s="29">
        <v>0</v>
      </c>
      <c r="BW178" s="29">
        <v>0</v>
      </c>
      <c r="BX178" s="29">
        <v>0</v>
      </c>
      <c r="BY178" s="29">
        <v>0</v>
      </c>
      <c r="BZ178" s="29">
        <v>0</v>
      </c>
      <c r="CA178" s="29">
        <v>0</v>
      </c>
      <c r="CB178" s="29">
        <v>1</v>
      </c>
      <c r="CC178" s="29">
        <v>0</v>
      </c>
      <c r="CD178" s="29">
        <v>0</v>
      </c>
      <c r="CE178" s="29">
        <v>0</v>
      </c>
      <c r="CF178" s="29">
        <v>0</v>
      </c>
      <c r="CG178" s="11">
        <v>0</v>
      </c>
      <c r="CH178" s="30">
        <v>3</v>
      </c>
      <c r="CI178" s="28"/>
      <c r="CJ178" s="16"/>
      <c r="CK178" s="16"/>
    </row>
    <row r="179" spans="1:89" x14ac:dyDescent="0.25">
      <c r="A179" s="31"/>
      <c r="B179" s="31" t="s">
        <v>21</v>
      </c>
      <c r="C179" s="31">
        <v>0</v>
      </c>
      <c r="D179" s="31" t="s">
        <v>210</v>
      </c>
      <c r="E179" s="31">
        <v>0</v>
      </c>
      <c r="F179" s="31">
        <v>0</v>
      </c>
      <c r="G179" s="31">
        <v>0</v>
      </c>
      <c r="H179" s="31">
        <v>1</v>
      </c>
      <c r="I179" s="31">
        <v>0</v>
      </c>
      <c r="J179" s="31">
        <v>0</v>
      </c>
      <c r="K179" s="31">
        <v>0</v>
      </c>
      <c r="L179" s="31">
        <v>0</v>
      </c>
      <c r="M179" s="31">
        <v>1</v>
      </c>
      <c r="N179" s="31">
        <v>0</v>
      </c>
      <c r="O179" s="31">
        <v>1</v>
      </c>
      <c r="P179" s="31">
        <v>0</v>
      </c>
      <c r="Q179" s="31">
        <v>0</v>
      </c>
      <c r="R179" s="31">
        <v>0</v>
      </c>
      <c r="S179" s="31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32">
        <v>0</v>
      </c>
      <c r="AC179" s="32">
        <v>0</v>
      </c>
      <c r="AD179" s="32">
        <v>1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0</v>
      </c>
      <c r="AP179" s="32">
        <v>0</v>
      </c>
      <c r="AQ179" s="32">
        <v>0</v>
      </c>
      <c r="AR179" s="32">
        <v>0</v>
      </c>
      <c r="AS179" s="32">
        <v>1</v>
      </c>
      <c r="AT179" s="32">
        <v>0</v>
      </c>
      <c r="AU179" s="32">
        <v>0</v>
      </c>
      <c r="AV179" s="32">
        <v>0</v>
      </c>
      <c r="AW179" s="32">
        <v>0</v>
      </c>
      <c r="AX179" s="32">
        <v>0</v>
      </c>
      <c r="AY179" s="32">
        <v>0</v>
      </c>
      <c r="AZ179" s="32">
        <v>0</v>
      </c>
      <c r="BA179" s="32">
        <v>0</v>
      </c>
      <c r="BB179" s="32">
        <v>0</v>
      </c>
      <c r="BC179" s="32">
        <v>0</v>
      </c>
      <c r="BD179" s="32">
        <v>1</v>
      </c>
      <c r="BE179" s="32">
        <v>1</v>
      </c>
      <c r="BF179" s="32">
        <v>0</v>
      </c>
      <c r="BG179" s="32">
        <v>0</v>
      </c>
      <c r="BH179" s="32">
        <v>0</v>
      </c>
      <c r="BI179" s="32">
        <v>0</v>
      </c>
      <c r="BJ179" s="32">
        <v>5</v>
      </c>
      <c r="BK179" s="32">
        <v>0</v>
      </c>
      <c r="BL179" s="32">
        <v>0</v>
      </c>
      <c r="BM179" s="32">
        <v>0</v>
      </c>
      <c r="BN179" s="32">
        <v>0</v>
      </c>
      <c r="BO179" s="32">
        <v>0</v>
      </c>
      <c r="BP179" s="32">
        <v>0</v>
      </c>
      <c r="BQ179" s="32">
        <v>0</v>
      </c>
      <c r="BR179" s="32">
        <v>0</v>
      </c>
      <c r="BS179" s="32">
        <v>0</v>
      </c>
      <c r="BT179" s="32">
        <v>5</v>
      </c>
      <c r="BU179" s="32">
        <v>0</v>
      </c>
      <c r="BV179" s="32">
        <v>0</v>
      </c>
      <c r="BW179" s="32">
        <v>0</v>
      </c>
      <c r="BX179" s="32">
        <v>0</v>
      </c>
      <c r="BY179" s="32">
        <v>3</v>
      </c>
      <c r="BZ179" s="32">
        <v>0</v>
      </c>
      <c r="CA179" s="32">
        <v>0</v>
      </c>
      <c r="CB179" s="32">
        <v>1</v>
      </c>
      <c r="CC179" s="32">
        <v>0</v>
      </c>
      <c r="CD179" s="32">
        <v>0</v>
      </c>
      <c r="CE179" s="32">
        <v>0</v>
      </c>
      <c r="CF179" s="32">
        <v>0</v>
      </c>
      <c r="CG179" s="33">
        <v>0</v>
      </c>
      <c r="CH179" s="34">
        <v>21</v>
      </c>
      <c r="CI179" s="28"/>
      <c r="CJ179" s="16"/>
      <c r="CK179" s="16"/>
    </row>
    <row r="180" spans="1:89" x14ac:dyDescent="0.25">
      <c r="A180" s="9" t="s">
        <v>7</v>
      </c>
      <c r="B180" s="9" t="s">
        <v>20</v>
      </c>
      <c r="C180" s="19">
        <v>0</v>
      </c>
      <c r="D180" s="19" t="s">
        <v>210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1</v>
      </c>
      <c r="K180" s="19">
        <v>1</v>
      </c>
      <c r="L180" s="19">
        <v>0</v>
      </c>
      <c r="M180" s="19">
        <v>2</v>
      </c>
      <c r="N180" s="19">
        <v>0</v>
      </c>
      <c r="O180" s="19">
        <v>0</v>
      </c>
      <c r="P180" s="19">
        <v>0</v>
      </c>
      <c r="Q180" s="19">
        <v>0</v>
      </c>
      <c r="R180" s="19">
        <v>1</v>
      </c>
      <c r="S180" s="19">
        <v>2</v>
      </c>
      <c r="T180" s="19">
        <v>0</v>
      </c>
      <c r="U180" s="29">
        <v>0</v>
      </c>
      <c r="V180" s="29">
        <v>1</v>
      </c>
      <c r="W180" s="29">
        <v>0</v>
      </c>
      <c r="X180" s="29">
        <v>0</v>
      </c>
      <c r="Y180" s="29">
        <v>0</v>
      </c>
      <c r="Z180" s="29">
        <v>1</v>
      </c>
      <c r="AA180" s="29">
        <v>0</v>
      </c>
      <c r="AB180" s="29">
        <v>0</v>
      </c>
      <c r="AC180" s="29">
        <v>0</v>
      </c>
      <c r="AD180" s="29">
        <v>0</v>
      </c>
      <c r="AE180" s="29">
        <v>0</v>
      </c>
      <c r="AF180" s="29">
        <v>0</v>
      </c>
      <c r="AG180" s="29">
        <v>0</v>
      </c>
      <c r="AH180" s="29">
        <v>0</v>
      </c>
      <c r="AI180" s="29">
        <v>0</v>
      </c>
      <c r="AJ180" s="29">
        <v>0</v>
      </c>
      <c r="AK180" s="29">
        <v>0</v>
      </c>
      <c r="AL180" s="29">
        <v>0</v>
      </c>
      <c r="AM180" s="29">
        <v>0</v>
      </c>
      <c r="AN180" s="29">
        <v>0</v>
      </c>
      <c r="AO180" s="29">
        <v>4</v>
      </c>
      <c r="AP180" s="29">
        <v>0</v>
      </c>
      <c r="AQ180" s="29">
        <v>0</v>
      </c>
      <c r="AR180" s="29">
        <v>0</v>
      </c>
      <c r="AS180" s="29">
        <v>2</v>
      </c>
      <c r="AT180" s="29">
        <v>0</v>
      </c>
      <c r="AU180" s="29">
        <v>0</v>
      </c>
      <c r="AV180" s="29">
        <v>0</v>
      </c>
      <c r="AW180" s="29">
        <v>1</v>
      </c>
      <c r="AX180" s="29">
        <v>0</v>
      </c>
      <c r="AY180" s="29">
        <v>0</v>
      </c>
      <c r="AZ180" s="29">
        <v>1</v>
      </c>
      <c r="BA180" s="29">
        <v>1</v>
      </c>
      <c r="BB180" s="29">
        <v>0</v>
      </c>
      <c r="BC180" s="29">
        <v>0</v>
      </c>
      <c r="BD180" s="29">
        <v>2</v>
      </c>
      <c r="BE180" s="29">
        <v>3</v>
      </c>
      <c r="BF180" s="29">
        <v>0</v>
      </c>
      <c r="BG180" s="29">
        <v>1</v>
      </c>
      <c r="BH180" s="29">
        <v>0</v>
      </c>
      <c r="BI180" s="29">
        <v>0</v>
      </c>
      <c r="BJ180" s="29">
        <v>23</v>
      </c>
      <c r="BK180" s="29">
        <v>0</v>
      </c>
      <c r="BL180" s="29">
        <v>0</v>
      </c>
      <c r="BM180" s="29">
        <v>0</v>
      </c>
      <c r="BN180" s="29">
        <v>0</v>
      </c>
      <c r="BO180" s="29">
        <v>1</v>
      </c>
      <c r="BP180" s="29">
        <v>0</v>
      </c>
      <c r="BQ180" s="29">
        <v>0</v>
      </c>
      <c r="BR180" s="29">
        <v>0</v>
      </c>
      <c r="BS180" s="29">
        <v>0</v>
      </c>
      <c r="BT180" s="29">
        <v>9</v>
      </c>
      <c r="BU180" s="29">
        <v>0</v>
      </c>
      <c r="BV180" s="29">
        <v>0</v>
      </c>
      <c r="BW180" s="29">
        <v>0</v>
      </c>
      <c r="BX180" s="29">
        <v>0</v>
      </c>
      <c r="BY180" s="29">
        <v>4</v>
      </c>
      <c r="BZ180" s="29">
        <v>0</v>
      </c>
      <c r="CA180" s="29">
        <v>2</v>
      </c>
      <c r="CB180" s="29">
        <v>3</v>
      </c>
      <c r="CC180" s="29">
        <v>1</v>
      </c>
      <c r="CD180" s="29">
        <v>3</v>
      </c>
      <c r="CE180" s="29">
        <v>0</v>
      </c>
      <c r="CF180" s="29">
        <v>0</v>
      </c>
      <c r="CG180" s="11">
        <v>1</v>
      </c>
      <c r="CH180" s="30">
        <v>71</v>
      </c>
      <c r="CI180" s="28"/>
      <c r="CJ180" s="16"/>
      <c r="CK180" s="16"/>
    </row>
    <row r="181" spans="1:89" x14ac:dyDescent="0.25">
      <c r="A181" s="31"/>
      <c r="B181" s="31" t="s">
        <v>21</v>
      </c>
      <c r="C181" s="31">
        <v>0</v>
      </c>
      <c r="D181" s="31" t="s">
        <v>210</v>
      </c>
      <c r="E181" s="31">
        <v>0</v>
      </c>
      <c r="F181" s="31">
        <v>0</v>
      </c>
      <c r="G181" s="31">
        <v>0</v>
      </c>
      <c r="H181" s="31">
        <v>1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32">
        <v>0</v>
      </c>
      <c r="AC181" s="32">
        <v>0</v>
      </c>
      <c r="AD181" s="32">
        <v>0</v>
      </c>
      <c r="AE181" s="32">
        <v>0</v>
      </c>
      <c r="AF181" s="32">
        <v>0</v>
      </c>
      <c r="AG181" s="32">
        <v>0</v>
      </c>
      <c r="AH181" s="32">
        <v>0</v>
      </c>
      <c r="AI181" s="32">
        <v>0</v>
      </c>
      <c r="AJ181" s="32">
        <v>0</v>
      </c>
      <c r="AK181" s="32">
        <v>0</v>
      </c>
      <c r="AL181" s="32">
        <v>0</v>
      </c>
      <c r="AM181" s="32">
        <v>0</v>
      </c>
      <c r="AN181" s="32">
        <v>0</v>
      </c>
      <c r="AO181" s="32">
        <v>0</v>
      </c>
      <c r="AP181" s="32">
        <v>0</v>
      </c>
      <c r="AQ181" s="32">
        <v>0</v>
      </c>
      <c r="AR181" s="32">
        <v>0</v>
      </c>
      <c r="AS181" s="32">
        <v>0</v>
      </c>
      <c r="AT181" s="32">
        <v>0</v>
      </c>
      <c r="AU181" s="32">
        <v>0</v>
      </c>
      <c r="AV181" s="32">
        <v>0</v>
      </c>
      <c r="AW181" s="32">
        <v>1</v>
      </c>
      <c r="AX181" s="32">
        <v>0</v>
      </c>
      <c r="AY181" s="32">
        <v>0</v>
      </c>
      <c r="AZ181" s="32">
        <v>0</v>
      </c>
      <c r="BA181" s="32">
        <v>0</v>
      </c>
      <c r="BB181" s="32">
        <v>0</v>
      </c>
      <c r="BC181" s="32">
        <v>0</v>
      </c>
      <c r="BD181" s="32">
        <v>0</v>
      </c>
      <c r="BE181" s="32">
        <v>0</v>
      </c>
      <c r="BF181" s="32">
        <v>0</v>
      </c>
      <c r="BG181" s="32">
        <v>0</v>
      </c>
      <c r="BH181" s="32">
        <v>0</v>
      </c>
      <c r="BI181" s="32">
        <v>0</v>
      </c>
      <c r="BJ181" s="32">
        <v>11</v>
      </c>
      <c r="BK181" s="32">
        <v>0</v>
      </c>
      <c r="BL181" s="32">
        <v>0</v>
      </c>
      <c r="BM181" s="32">
        <v>0</v>
      </c>
      <c r="BN181" s="32">
        <v>0</v>
      </c>
      <c r="BO181" s="32">
        <v>0</v>
      </c>
      <c r="BP181" s="32">
        <v>0</v>
      </c>
      <c r="BQ181" s="32">
        <v>0</v>
      </c>
      <c r="BR181" s="32">
        <v>0</v>
      </c>
      <c r="BS181" s="32">
        <v>0</v>
      </c>
      <c r="BT181" s="32">
        <v>21</v>
      </c>
      <c r="BU181" s="32">
        <v>0</v>
      </c>
      <c r="BV181" s="32">
        <v>0</v>
      </c>
      <c r="BW181" s="32">
        <v>0</v>
      </c>
      <c r="BX181" s="32">
        <v>0</v>
      </c>
      <c r="BY181" s="32">
        <v>0</v>
      </c>
      <c r="BZ181" s="32">
        <v>0</v>
      </c>
      <c r="CA181" s="32">
        <v>0</v>
      </c>
      <c r="CB181" s="32">
        <v>0</v>
      </c>
      <c r="CC181" s="32">
        <v>0</v>
      </c>
      <c r="CD181" s="32">
        <v>0</v>
      </c>
      <c r="CE181" s="32">
        <v>0</v>
      </c>
      <c r="CF181" s="32">
        <v>0</v>
      </c>
      <c r="CG181" s="33">
        <v>0</v>
      </c>
      <c r="CH181" s="34">
        <v>34</v>
      </c>
      <c r="CI181" s="28"/>
      <c r="CJ181" s="16"/>
      <c r="CK181" s="16"/>
    </row>
    <row r="182" spans="1:89" x14ac:dyDescent="0.25">
      <c r="A182" s="9" t="s">
        <v>24</v>
      </c>
      <c r="B182" s="9" t="s">
        <v>20</v>
      </c>
      <c r="C182" s="19">
        <v>0</v>
      </c>
      <c r="D182" s="19" t="s">
        <v>210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29">
        <v>0</v>
      </c>
      <c r="V182" s="29">
        <v>0</v>
      </c>
      <c r="W182" s="29">
        <v>0</v>
      </c>
      <c r="X182" s="29">
        <v>0</v>
      </c>
      <c r="Y182" s="29">
        <v>0</v>
      </c>
      <c r="Z182" s="29">
        <v>0</v>
      </c>
      <c r="AA182" s="29">
        <v>0</v>
      </c>
      <c r="AB182" s="29">
        <v>0</v>
      </c>
      <c r="AC182" s="29">
        <v>0</v>
      </c>
      <c r="AD182" s="29">
        <v>0</v>
      </c>
      <c r="AE182" s="29">
        <v>0</v>
      </c>
      <c r="AF182" s="29">
        <v>0</v>
      </c>
      <c r="AG182" s="29">
        <v>0</v>
      </c>
      <c r="AH182" s="29">
        <v>0</v>
      </c>
      <c r="AI182" s="29">
        <v>0</v>
      </c>
      <c r="AJ182" s="29">
        <v>0</v>
      </c>
      <c r="AK182" s="29">
        <v>0</v>
      </c>
      <c r="AL182" s="29">
        <v>0</v>
      </c>
      <c r="AM182" s="29">
        <v>0</v>
      </c>
      <c r="AN182" s="29">
        <v>0</v>
      </c>
      <c r="AO182" s="29">
        <v>0</v>
      </c>
      <c r="AP182" s="29">
        <v>0</v>
      </c>
      <c r="AQ182" s="29">
        <v>0</v>
      </c>
      <c r="AR182" s="29">
        <v>0</v>
      </c>
      <c r="AS182" s="29">
        <v>0</v>
      </c>
      <c r="AT182" s="29">
        <v>0</v>
      </c>
      <c r="AU182" s="29">
        <v>0</v>
      </c>
      <c r="AV182" s="29">
        <v>0</v>
      </c>
      <c r="AW182" s="29">
        <v>0</v>
      </c>
      <c r="AX182" s="29">
        <v>0</v>
      </c>
      <c r="AY182" s="29">
        <v>0</v>
      </c>
      <c r="AZ182" s="29">
        <v>0</v>
      </c>
      <c r="BA182" s="29">
        <v>0</v>
      </c>
      <c r="BB182" s="29">
        <v>0</v>
      </c>
      <c r="BC182" s="29">
        <v>0</v>
      </c>
      <c r="BD182" s="29">
        <v>0</v>
      </c>
      <c r="BE182" s="29">
        <v>0</v>
      </c>
      <c r="BF182" s="29">
        <v>0</v>
      </c>
      <c r="BG182" s="29">
        <v>0</v>
      </c>
      <c r="BH182" s="29">
        <v>0</v>
      </c>
      <c r="BI182" s="29">
        <v>0</v>
      </c>
      <c r="BJ182" s="29">
        <v>0</v>
      </c>
      <c r="BK182" s="29">
        <v>0</v>
      </c>
      <c r="BL182" s="29">
        <v>0</v>
      </c>
      <c r="BM182" s="29">
        <v>0</v>
      </c>
      <c r="BN182" s="29">
        <v>0</v>
      </c>
      <c r="BO182" s="29">
        <v>0</v>
      </c>
      <c r="BP182" s="29">
        <v>0</v>
      </c>
      <c r="BQ182" s="29">
        <v>0</v>
      </c>
      <c r="BR182" s="29">
        <v>0</v>
      </c>
      <c r="BS182" s="29">
        <v>0</v>
      </c>
      <c r="BT182" s="29">
        <v>0</v>
      </c>
      <c r="BU182" s="29">
        <v>0</v>
      </c>
      <c r="BV182" s="29">
        <v>0</v>
      </c>
      <c r="BW182" s="29">
        <v>0</v>
      </c>
      <c r="BX182" s="29">
        <v>0</v>
      </c>
      <c r="BY182" s="29">
        <v>0</v>
      </c>
      <c r="BZ182" s="29">
        <v>0</v>
      </c>
      <c r="CA182" s="29">
        <v>0</v>
      </c>
      <c r="CB182" s="29">
        <v>0</v>
      </c>
      <c r="CC182" s="29">
        <v>0</v>
      </c>
      <c r="CD182" s="29">
        <v>0</v>
      </c>
      <c r="CE182" s="29">
        <v>0</v>
      </c>
      <c r="CF182" s="29">
        <v>0</v>
      </c>
      <c r="CG182" s="11">
        <v>0</v>
      </c>
      <c r="CH182" s="30">
        <v>0</v>
      </c>
      <c r="CI182" s="28"/>
      <c r="CJ182" s="16"/>
      <c r="CK182" s="16"/>
    </row>
    <row r="183" spans="1:89" x14ac:dyDescent="0.25">
      <c r="A183" s="31"/>
      <c r="B183" s="31" t="s">
        <v>21</v>
      </c>
      <c r="C183" s="31">
        <v>0</v>
      </c>
      <c r="D183" s="31" t="s">
        <v>210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32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v>0</v>
      </c>
      <c r="AP183" s="32">
        <v>0</v>
      </c>
      <c r="AQ183" s="32">
        <v>0</v>
      </c>
      <c r="AR183" s="32">
        <v>0</v>
      </c>
      <c r="AS183" s="32">
        <v>0</v>
      </c>
      <c r="AT183" s="32">
        <v>0</v>
      </c>
      <c r="AU183" s="32">
        <v>0</v>
      </c>
      <c r="AV183" s="32">
        <v>0</v>
      </c>
      <c r="AW183" s="32">
        <v>0</v>
      </c>
      <c r="AX183" s="32">
        <v>0</v>
      </c>
      <c r="AY183" s="32">
        <v>0</v>
      </c>
      <c r="AZ183" s="32">
        <v>0</v>
      </c>
      <c r="BA183" s="32">
        <v>0</v>
      </c>
      <c r="BB183" s="32">
        <v>0</v>
      </c>
      <c r="BC183" s="32">
        <v>0</v>
      </c>
      <c r="BD183" s="32">
        <v>0</v>
      </c>
      <c r="BE183" s="32">
        <v>0</v>
      </c>
      <c r="BF183" s="32">
        <v>0</v>
      </c>
      <c r="BG183" s="32">
        <v>0</v>
      </c>
      <c r="BH183" s="32">
        <v>0</v>
      </c>
      <c r="BI183" s="32">
        <v>0</v>
      </c>
      <c r="BJ183" s="32">
        <v>0</v>
      </c>
      <c r="BK183" s="32">
        <v>0</v>
      </c>
      <c r="BL183" s="32">
        <v>0</v>
      </c>
      <c r="BM183" s="32">
        <v>0</v>
      </c>
      <c r="BN183" s="32">
        <v>0</v>
      </c>
      <c r="BO183" s="32">
        <v>0</v>
      </c>
      <c r="BP183" s="32">
        <v>0</v>
      </c>
      <c r="BQ183" s="32">
        <v>0</v>
      </c>
      <c r="BR183" s="32">
        <v>0</v>
      </c>
      <c r="BS183" s="32">
        <v>0</v>
      </c>
      <c r="BT183" s="32">
        <v>0</v>
      </c>
      <c r="BU183" s="32">
        <v>0</v>
      </c>
      <c r="BV183" s="32">
        <v>0</v>
      </c>
      <c r="BW183" s="32">
        <v>0</v>
      </c>
      <c r="BX183" s="32">
        <v>0</v>
      </c>
      <c r="BY183" s="32">
        <v>0</v>
      </c>
      <c r="BZ183" s="32">
        <v>0</v>
      </c>
      <c r="CA183" s="32">
        <v>0</v>
      </c>
      <c r="CB183" s="32">
        <v>0</v>
      </c>
      <c r="CC183" s="32">
        <v>0</v>
      </c>
      <c r="CD183" s="32">
        <v>0</v>
      </c>
      <c r="CE183" s="32">
        <v>0</v>
      </c>
      <c r="CF183" s="32">
        <v>0</v>
      </c>
      <c r="CG183" s="33">
        <v>0</v>
      </c>
      <c r="CH183" s="34">
        <v>0</v>
      </c>
      <c r="CI183" s="28"/>
      <c r="CJ183" s="16"/>
      <c r="CK183" s="16"/>
    </row>
    <row r="184" spans="1:89" x14ac:dyDescent="0.25">
      <c r="A184" s="9" t="s">
        <v>8</v>
      </c>
      <c r="B184" s="9" t="s">
        <v>20</v>
      </c>
      <c r="C184" s="19">
        <v>0</v>
      </c>
      <c r="D184" s="19" t="s">
        <v>210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1</v>
      </c>
      <c r="N184" s="19">
        <v>0</v>
      </c>
      <c r="O184" s="19">
        <v>0</v>
      </c>
      <c r="P184" s="19">
        <v>0</v>
      </c>
      <c r="Q184" s="19">
        <v>1</v>
      </c>
      <c r="R184" s="19">
        <v>1</v>
      </c>
      <c r="S184" s="19">
        <v>0</v>
      </c>
      <c r="T184" s="19">
        <v>0</v>
      </c>
      <c r="U184" s="29">
        <v>0</v>
      </c>
      <c r="V184" s="29">
        <v>0</v>
      </c>
      <c r="W184" s="29">
        <v>0</v>
      </c>
      <c r="X184" s="29">
        <v>0</v>
      </c>
      <c r="Y184" s="29">
        <v>0</v>
      </c>
      <c r="Z184" s="29">
        <v>0</v>
      </c>
      <c r="AA184" s="29">
        <v>0</v>
      </c>
      <c r="AB184" s="29">
        <v>0</v>
      </c>
      <c r="AC184" s="29">
        <v>1</v>
      </c>
      <c r="AD184" s="29">
        <v>0</v>
      </c>
      <c r="AE184" s="29">
        <v>1</v>
      </c>
      <c r="AF184" s="29">
        <v>0</v>
      </c>
      <c r="AG184" s="29">
        <v>0</v>
      </c>
      <c r="AH184" s="29">
        <v>0</v>
      </c>
      <c r="AI184" s="29">
        <v>0</v>
      </c>
      <c r="AJ184" s="29">
        <v>0</v>
      </c>
      <c r="AK184" s="29">
        <v>0</v>
      </c>
      <c r="AL184" s="29">
        <v>0</v>
      </c>
      <c r="AM184" s="29">
        <v>0</v>
      </c>
      <c r="AN184" s="29">
        <v>0</v>
      </c>
      <c r="AO184" s="29">
        <v>0</v>
      </c>
      <c r="AP184" s="29">
        <v>0</v>
      </c>
      <c r="AQ184" s="29">
        <v>0</v>
      </c>
      <c r="AR184" s="29">
        <v>1</v>
      </c>
      <c r="AS184" s="29">
        <v>2</v>
      </c>
      <c r="AT184" s="29">
        <v>0</v>
      </c>
      <c r="AU184" s="29">
        <v>0</v>
      </c>
      <c r="AV184" s="29">
        <v>0</v>
      </c>
      <c r="AW184" s="29">
        <v>0</v>
      </c>
      <c r="AX184" s="29">
        <v>0</v>
      </c>
      <c r="AY184" s="29">
        <v>0</v>
      </c>
      <c r="AZ184" s="29">
        <v>0</v>
      </c>
      <c r="BA184" s="29">
        <v>0</v>
      </c>
      <c r="BB184" s="29">
        <v>0</v>
      </c>
      <c r="BC184" s="29">
        <v>0</v>
      </c>
      <c r="BD184" s="29">
        <v>0</v>
      </c>
      <c r="BE184" s="29">
        <v>3</v>
      </c>
      <c r="BF184" s="29">
        <v>0</v>
      </c>
      <c r="BG184" s="29">
        <v>0</v>
      </c>
      <c r="BH184" s="29">
        <v>0</v>
      </c>
      <c r="BI184" s="29">
        <v>0</v>
      </c>
      <c r="BJ184" s="29">
        <v>14</v>
      </c>
      <c r="BK184" s="29">
        <v>3</v>
      </c>
      <c r="BL184" s="29">
        <v>0</v>
      </c>
      <c r="BM184" s="29">
        <v>0</v>
      </c>
      <c r="BN184" s="29">
        <v>0</v>
      </c>
      <c r="BO184" s="29">
        <v>0</v>
      </c>
      <c r="BP184" s="29">
        <v>0</v>
      </c>
      <c r="BQ184" s="29">
        <v>0</v>
      </c>
      <c r="BR184" s="29">
        <v>0</v>
      </c>
      <c r="BS184" s="29">
        <v>0</v>
      </c>
      <c r="BT184" s="29">
        <v>6</v>
      </c>
      <c r="BU184" s="29">
        <v>0</v>
      </c>
      <c r="BV184" s="29">
        <v>4</v>
      </c>
      <c r="BW184" s="29">
        <v>1</v>
      </c>
      <c r="BX184" s="29">
        <v>0</v>
      </c>
      <c r="BY184" s="29">
        <v>4</v>
      </c>
      <c r="BZ184" s="29">
        <v>0</v>
      </c>
      <c r="CA184" s="29">
        <v>1</v>
      </c>
      <c r="CB184" s="29">
        <v>1</v>
      </c>
      <c r="CC184" s="29">
        <v>1</v>
      </c>
      <c r="CD184" s="29">
        <v>4</v>
      </c>
      <c r="CE184" s="29">
        <v>0</v>
      </c>
      <c r="CF184" s="29">
        <v>0</v>
      </c>
      <c r="CG184" s="11">
        <v>0</v>
      </c>
      <c r="CH184" s="30">
        <v>50</v>
      </c>
      <c r="CI184" s="28"/>
      <c r="CJ184" s="16"/>
      <c r="CK184" s="16"/>
    </row>
    <row r="185" spans="1:89" x14ac:dyDescent="0.25">
      <c r="A185" s="31"/>
      <c r="B185" s="31" t="s">
        <v>21</v>
      </c>
      <c r="C185" s="31">
        <v>0</v>
      </c>
      <c r="D185" s="31" t="s">
        <v>210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32">
        <v>1</v>
      </c>
      <c r="AC185" s="32">
        <v>0</v>
      </c>
      <c r="AD185" s="32">
        <v>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0</v>
      </c>
      <c r="AP185" s="32">
        <v>0</v>
      </c>
      <c r="AQ185" s="32">
        <v>0</v>
      </c>
      <c r="AR185" s="32">
        <v>0</v>
      </c>
      <c r="AS185" s="32">
        <v>0</v>
      </c>
      <c r="AT185" s="32">
        <v>0</v>
      </c>
      <c r="AU185" s="32">
        <v>0</v>
      </c>
      <c r="AV185" s="32">
        <v>0</v>
      </c>
      <c r="AW185" s="32">
        <v>0</v>
      </c>
      <c r="AX185" s="32">
        <v>0</v>
      </c>
      <c r="AY185" s="32">
        <v>1</v>
      </c>
      <c r="AZ185" s="32">
        <v>0</v>
      </c>
      <c r="BA185" s="32">
        <v>0</v>
      </c>
      <c r="BB185" s="32">
        <v>0</v>
      </c>
      <c r="BC185" s="32">
        <v>0</v>
      </c>
      <c r="BD185" s="32">
        <v>0</v>
      </c>
      <c r="BE185" s="32">
        <v>0</v>
      </c>
      <c r="BF185" s="32">
        <v>0</v>
      </c>
      <c r="BG185" s="32">
        <v>0</v>
      </c>
      <c r="BH185" s="32">
        <v>0</v>
      </c>
      <c r="BI185" s="32">
        <v>0</v>
      </c>
      <c r="BJ185" s="32">
        <v>9</v>
      </c>
      <c r="BK185" s="32">
        <v>0</v>
      </c>
      <c r="BL185" s="32">
        <v>0</v>
      </c>
      <c r="BM185" s="32">
        <v>0</v>
      </c>
      <c r="BN185" s="32">
        <v>0</v>
      </c>
      <c r="BO185" s="32">
        <v>0</v>
      </c>
      <c r="BP185" s="32">
        <v>0</v>
      </c>
      <c r="BQ185" s="32">
        <v>0</v>
      </c>
      <c r="BR185" s="32">
        <v>0</v>
      </c>
      <c r="BS185" s="32">
        <v>0</v>
      </c>
      <c r="BT185" s="32">
        <v>20</v>
      </c>
      <c r="BU185" s="32">
        <v>0</v>
      </c>
      <c r="BV185" s="32">
        <v>0</v>
      </c>
      <c r="BW185" s="32">
        <v>0</v>
      </c>
      <c r="BX185" s="32">
        <v>0</v>
      </c>
      <c r="BY185" s="32">
        <v>0</v>
      </c>
      <c r="BZ185" s="32">
        <v>0</v>
      </c>
      <c r="CA185" s="32">
        <v>0</v>
      </c>
      <c r="CB185" s="32">
        <v>0</v>
      </c>
      <c r="CC185" s="32">
        <v>0</v>
      </c>
      <c r="CD185" s="32">
        <v>0</v>
      </c>
      <c r="CE185" s="32">
        <v>1</v>
      </c>
      <c r="CF185" s="32">
        <v>0</v>
      </c>
      <c r="CG185" s="33">
        <v>0</v>
      </c>
      <c r="CH185" s="34">
        <v>32</v>
      </c>
      <c r="CI185" s="28"/>
      <c r="CJ185" s="16"/>
      <c r="CK185" s="16"/>
    </row>
    <row r="186" spans="1:89" x14ac:dyDescent="0.25">
      <c r="A186" s="9" t="s">
        <v>193</v>
      </c>
      <c r="B186" s="9" t="s">
        <v>20</v>
      </c>
      <c r="C186" s="19">
        <v>0</v>
      </c>
      <c r="D186" s="19" t="s">
        <v>210</v>
      </c>
      <c r="E186" s="19">
        <v>0</v>
      </c>
      <c r="F186" s="19">
        <v>0</v>
      </c>
      <c r="G186" s="19">
        <v>1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>
        <v>0</v>
      </c>
      <c r="AD186" s="19">
        <v>0</v>
      </c>
      <c r="AE186" s="19">
        <v>0</v>
      </c>
      <c r="AF186" s="19">
        <v>0</v>
      </c>
      <c r="AG186" s="19">
        <v>0</v>
      </c>
      <c r="AH186" s="19">
        <v>0</v>
      </c>
      <c r="AI186" s="19">
        <v>0</v>
      </c>
      <c r="AJ186" s="19">
        <v>0</v>
      </c>
      <c r="AK186" s="19">
        <v>0</v>
      </c>
      <c r="AL186" s="19">
        <v>0</v>
      </c>
      <c r="AM186" s="19">
        <v>0</v>
      </c>
      <c r="AN186" s="19">
        <v>0</v>
      </c>
      <c r="AO186" s="19">
        <v>0</v>
      </c>
      <c r="AP186" s="19">
        <v>0</v>
      </c>
      <c r="AQ186" s="19">
        <v>0</v>
      </c>
      <c r="AR186" s="19">
        <v>0</v>
      </c>
      <c r="AS186" s="19">
        <v>0</v>
      </c>
      <c r="AT186" s="19">
        <v>0</v>
      </c>
      <c r="AU186" s="19">
        <v>0</v>
      </c>
      <c r="AV186" s="19">
        <v>0</v>
      </c>
      <c r="AW186" s="19">
        <v>0</v>
      </c>
      <c r="AX186" s="19">
        <v>0</v>
      </c>
      <c r="AY186" s="19">
        <v>0</v>
      </c>
      <c r="AZ186" s="19">
        <v>0</v>
      </c>
      <c r="BA186" s="19">
        <v>0</v>
      </c>
      <c r="BB186" s="19">
        <v>0</v>
      </c>
      <c r="BC186" s="19">
        <v>0</v>
      </c>
      <c r="BD186" s="19">
        <v>0</v>
      </c>
      <c r="BE186" s="19">
        <v>0</v>
      </c>
      <c r="BF186" s="19">
        <v>0</v>
      </c>
      <c r="BG186" s="19">
        <v>0</v>
      </c>
      <c r="BH186" s="19">
        <v>0</v>
      </c>
      <c r="BI186" s="19">
        <v>0</v>
      </c>
      <c r="BJ186" s="19">
        <v>0</v>
      </c>
      <c r="BK186" s="19">
        <v>0</v>
      </c>
      <c r="BL186" s="19">
        <v>0</v>
      </c>
      <c r="BM186" s="19">
        <v>0</v>
      </c>
      <c r="BN186" s="19">
        <v>0</v>
      </c>
      <c r="BO186" s="19">
        <v>0</v>
      </c>
      <c r="BP186" s="19">
        <v>0</v>
      </c>
      <c r="BQ186" s="19">
        <v>0</v>
      </c>
      <c r="BR186" s="19">
        <v>0</v>
      </c>
      <c r="BS186" s="19">
        <v>0</v>
      </c>
      <c r="BT186" s="19">
        <v>0</v>
      </c>
      <c r="BU186" s="19">
        <v>0</v>
      </c>
      <c r="BV186" s="19">
        <v>0</v>
      </c>
      <c r="BW186" s="19">
        <v>0</v>
      </c>
      <c r="BX186" s="19">
        <v>0</v>
      </c>
      <c r="BY186" s="19">
        <v>0</v>
      </c>
      <c r="BZ186" s="19">
        <v>0</v>
      </c>
      <c r="CA186" s="19">
        <v>0</v>
      </c>
      <c r="CB186" s="19">
        <v>0</v>
      </c>
      <c r="CC186" s="19">
        <v>0</v>
      </c>
      <c r="CD186" s="19">
        <v>0</v>
      </c>
      <c r="CE186" s="19">
        <v>0</v>
      </c>
      <c r="CF186" s="19">
        <v>0</v>
      </c>
      <c r="CG186" s="11">
        <v>0</v>
      </c>
      <c r="CH186" s="30">
        <v>1</v>
      </c>
      <c r="CI186" s="28"/>
      <c r="CJ186" s="16"/>
      <c r="CK186" s="16"/>
    </row>
    <row r="187" spans="1:89" x14ac:dyDescent="0.25">
      <c r="A187" s="31"/>
      <c r="B187" s="31" t="s">
        <v>21</v>
      </c>
      <c r="C187" s="31">
        <v>0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v>0</v>
      </c>
      <c r="AD187" s="31">
        <v>0</v>
      </c>
      <c r="AE187" s="31">
        <v>0</v>
      </c>
      <c r="AF187" s="31">
        <v>0</v>
      </c>
      <c r="AG187" s="31">
        <v>0</v>
      </c>
      <c r="AH187" s="31">
        <v>0</v>
      </c>
      <c r="AI187" s="31">
        <v>0</v>
      </c>
      <c r="AJ187" s="31">
        <v>0</v>
      </c>
      <c r="AK187" s="31">
        <v>0</v>
      </c>
      <c r="AL187" s="31">
        <v>0</v>
      </c>
      <c r="AM187" s="31">
        <v>0</v>
      </c>
      <c r="AN187" s="31">
        <v>0</v>
      </c>
      <c r="AO187" s="31">
        <v>0</v>
      </c>
      <c r="AP187" s="31">
        <v>0</v>
      </c>
      <c r="AQ187" s="31">
        <v>0</v>
      </c>
      <c r="AR187" s="31">
        <v>0</v>
      </c>
      <c r="AS187" s="31">
        <v>0</v>
      </c>
      <c r="AT187" s="31">
        <v>0</v>
      </c>
      <c r="AU187" s="31">
        <v>0</v>
      </c>
      <c r="AV187" s="31">
        <v>0</v>
      </c>
      <c r="AW187" s="31">
        <v>0</v>
      </c>
      <c r="AX187" s="31">
        <v>0</v>
      </c>
      <c r="AY187" s="31">
        <v>0</v>
      </c>
      <c r="AZ187" s="31">
        <v>0</v>
      </c>
      <c r="BA187" s="31">
        <v>0</v>
      </c>
      <c r="BB187" s="31">
        <v>0</v>
      </c>
      <c r="BC187" s="31">
        <v>0</v>
      </c>
      <c r="BD187" s="31">
        <v>0</v>
      </c>
      <c r="BE187" s="31">
        <v>0</v>
      </c>
      <c r="BF187" s="31">
        <v>0</v>
      </c>
      <c r="BG187" s="31">
        <v>0</v>
      </c>
      <c r="BH187" s="31">
        <v>0</v>
      </c>
      <c r="BI187" s="31">
        <v>0</v>
      </c>
      <c r="BJ187" s="31">
        <v>0</v>
      </c>
      <c r="BK187" s="31">
        <v>0</v>
      </c>
      <c r="BL187" s="31">
        <v>0</v>
      </c>
      <c r="BM187" s="31">
        <v>0</v>
      </c>
      <c r="BN187" s="31">
        <v>0</v>
      </c>
      <c r="BO187" s="31">
        <v>0</v>
      </c>
      <c r="BP187" s="31">
        <v>0</v>
      </c>
      <c r="BQ187" s="31">
        <v>0</v>
      </c>
      <c r="BR187" s="31">
        <v>0</v>
      </c>
      <c r="BS187" s="31">
        <v>0</v>
      </c>
      <c r="BT187" s="31">
        <v>0</v>
      </c>
      <c r="BU187" s="31">
        <v>0</v>
      </c>
      <c r="BV187" s="31">
        <v>0</v>
      </c>
      <c r="BW187" s="31">
        <v>0</v>
      </c>
      <c r="BX187" s="31">
        <v>0</v>
      </c>
      <c r="BY187" s="31">
        <v>0</v>
      </c>
      <c r="BZ187" s="31">
        <v>0</v>
      </c>
      <c r="CA187" s="31">
        <v>0</v>
      </c>
      <c r="CB187" s="31">
        <v>0</v>
      </c>
      <c r="CC187" s="31">
        <v>0</v>
      </c>
      <c r="CD187" s="31">
        <v>0</v>
      </c>
      <c r="CE187" s="31">
        <v>0</v>
      </c>
      <c r="CF187" s="31">
        <v>0</v>
      </c>
      <c r="CG187" s="33">
        <v>0</v>
      </c>
      <c r="CH187" s="34">
        <v>0</v>
      </c>
      <c r="CI187" s="28"/>
      <c r="CJ187" s="16"/>
      <c r="CK187" s="16"/>
    </row>
    <row r="188" spans="1:89" x14ac:dyDescent="0.25">
      <c r="A188" s="9" t="s">
        <v>25</v>
      </c>
      <c r="B188" s="9" t="s">
        <v>20</v>
      </c>
      <c r="C188" s="19">
        <v>0</v>
      </c>
      <c r="D188" s="19" t="s">
        <v>210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29">
        <v>0</v>
      </c>
      <c r="V188" s="29">
        <v>0</v>
      </c>
      <c r="W188" s="29">
        <v>0</v>
      </c>
      <c r="X188" s="29">
        <v>0</v>
      </c>
      <c r="Y188" s="29">
        <v>0</v>
      </c>
      <c r="Z188" s="29">
        <v>0</v>
      </c>
      <c r="AA188" s="29">
        <v>0</v>
      </c>
      <c r="AB188" s="29">
        <v>0</v>
      </c>
      <c r="AC188" s="29">
        <v>0</v>
      </c>
      <c r="AD188" s="29">
        <v>0</v>
      </c>
      <c r="AE188" s="29">
        <v>0</v>
      </c>
      <c r="AF188" s="29">
        <v>0</v>
      </c>
      <c r="AG188" s="29">
        <v>0</v>
      </c>
      <c r="AH188" s="29">
        <v>0</v>
      </c>
      <c r="AI188" s="29">
        <v>0</v>
      </c>
      <c r="AJ188" s="29">
        <v>0</v>
      </c>
      <c r="AK188" s="29">
        <v>0</v>
      </c>
      <c r="AL188" s="29">
        <v>0</v>
      </c>
      <c r="AM188" s="29">
        <v>0</v>
      </c>
      <c r="AN188" s="29">
        <v>0</v>
      </c>
      <c r="AO188" s="29">
        <v>0</v>
      </c>
      <c r="AP188" s="29">
        <v>0</v>
      </c>
      <c r="AQ188" s="29">
        <v>0</v>
      </c>
      <c r="AR188" s="29">
        <v>0</v>
      </c>
      <c r="AS188" s="29">
        <v>0</v>
      </c>
      <c r="AT188" s="29">
        <v>0</v>
      </c>
      <c r="AU188" s="29">
        <v>0</v>
      </c>
      <c r="AV188" s="29">
        <v>0</v>
      </c>
      <c r="AW188" s="29">
        <v>0</v>
      </c>
      <c r="AX188" s="29">
        <v>0</v>
      </c>
      <c r="AY188" s="29">
        <v>0</v>
      </c>
      <c r="AZ188" s="29">
        <v>0</v>
      </c>
      <c r="BA188" s="29">
        <v>0</v>
      </c>
      <c r="BB188" s="29">
        <v>0</v>
      </c>
      <c r="BC188" s="29">
        <v>0</v>
      </c>
      <c r="BD188" s="29">
        <v>0</v>
      </c>
      <c r="BE188" s="29">
        <v>0</v>
      </c>
      <c r="BF188" s="29">
        <v>0</v>
      </c>
      <c r="BG188" s="29">
        <v>0</v>
      </c>
      <c r="BH188" s="29">
        <v>0</v>
      </c>
      <c r="BI188" s="29">
        <v>0</v>
      </c>
      <c r="BJ188" s="29">
        <v>0</v>
      </c>
      <c r="BK188" s="29">
        <v>0</v>
      </c>
      <c r="BL188" s="29">
        <v>0</v>
      </c>
      <c r="BM188" s="29">
        <v>0</v>
      </c>
      <c r="BN188" s="29">
        <v>0</v>
      </c>
      <c r="BO188" s="29">
        <v>0</v>
      </c>
      <c r="BP188" s="29">
        <v>0</v>
      </c>
      <c r="BQ188" s="29">
        <v>0</v>
      </c>
      <c r="BR188" s="29">
        <v>0</v>
      </c>
      <c r="BS188" s="29">
        <v>0</v>
      </c>
      <c r="BT188" s="29">
        <v>0</v>
      </c>
      <c r="BU188" s="29">
        <v>0</v>
      </c>
      <c r="BV188" s="29">
        <v>0</v>
      </c>
      <c r="BW188" s="29">
        <v>0</v>
      </c>
      <c r="BX188" s="29">
        <v>0</v>
      </c>
      <c r="BY188" s="29">
        <v>0</v>
      </c>
      <c r="BZ188" s="29">
        <v>0</v>
      </c>
      <c r="CA188" s="29">
        <v>0</v>
      </c>
      <c r="CB188" s="29">
        <v>0</v>
      </c>
      <c r="CC188" s="29">
        <v>0</v>
      </c>
      <c r="CD188" s="29">
        <v>0</v>
      </c>
      <c r="CE188" s="29">
        <v>0</v>
      </c>
      <c r="CF188" s="29">
        <v>0</v>
      </c>
      <c r="CG188" s="11">
        <v>0</v>
      </c>
      <c r="CH188" s="30">
        <v>0</v>
      </c>
      <c r="CI188" s="28"/>
      <c r="CJ188" s="16"/>
      <c r="CK188" s="16"/>
    </row>
    <row r="189" spans="1:89" x14ac:dyDescent="0.25">
      <c r="A189" s="31"/>
      <c r="B189" s="31" t="s">
        <v>21</v>
      </c>
      <c r="C189" s="31">
        <v>0</v>
      </c>
      <c r="D189" s="31" t="s">
        <v>210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32">
        <v>0</v>
      </c>
      <c r="AC189" s="32">
        <v>0</v>
      </c>
      <c r="AD189" s="32">
        <v>0</v>
      </c>
      <c r="AE189" s="32">
        <v>0</v>
      </c>
      <c r="AF189" s="32">
        <v>0</v>
      </c>
      <c r="AG189" s="32">
        <v>0</v>
      </c>
      <c r="AH189" s="32">
        <v>0</v>
      </c>
      <c r="AI189" s="32">
        <v>0</v>
      </c>
      <c r="AJ189" s="32">
        <v>0</v>
      </c>
      <c r="AK189" s="32">
        <v>0</v>
      </c>
      <c r="AL189" s="32">
        <v>0</v>
      </c>
      <c r="AM189" s="32">
        <v>0</v>
      </c>
      <c r="AN189" s="32">
        <v>0</v>
      </c>
      <c r="AO189" s="32">
        <v>0</v>
      </c>
      <c r="AP189" s="32">
        <v>0</v>
      </c>
      <c r="AQ189" s="32">
        <v>0</v>
      </c>
      <c r="AR189" s="32">
        <v>0</v>
      </c>
      <c r="AS189" s="32">
        <v>0</v>
      </c>
      <c r="AT189" s="32">
        <v>0</v>
      </c>
      <c r="AU189" s="32">
        <v>0</v>
      </c>
      <c r="AV189" s="32">
        <v>0</v>
      </c>
      <c r="AW189" s="32">
        <v>0</v>
      </c>
      <c r="AX189" s="32">
        <v>0</v>
      </c>
      <c r="AY189" s="32">
        <v>0</v>
      </c>
      <c r="AZ189" s="32">
        <v>0</v>
      </c>
      <c r="BA189" s="32">
        <v>0</v>
      </c>
      <c r="BB189" s="32">
        <v>0</v>
      </c>
      <c r="BC189" s="32">
        <v>0</v>
      </c>
      <c r="BD189" s="32">
        <v>0</v>
      </c>
      <c r="BE189" s="32">
        <v>0</v>
      </c>
      <c r="BF189" s="32">
        <v>0</v>
      </c>
      <c r="BG189" s="32">
        <v>0</v>
      </c>
      <c r="BH189" s="32">
        <v>0</v>
      </c>
      <c r="BI189" s="32">
        <v>0</v>
      </c>
      <c r="BJ189" s="32">
        <v>0</v>
      </c>
      <c r="BK189" s="32">
        <v>0</v>
      </c>
      <c r="BL189" s="32">
        <v>0</v>
      </c>
      <c r="BM189" s="32">
        <v>0</v>
      </c>
      <c r="BN189" s="32">
        <v>0</v>
      </c>
      <c r="BO189" s="32">
        <v>0</v>
      </c>
      <c r="BP189" s="32">
        <v>0</v>
      </c>
      <c r="BQ189" s="32">
        <v>0</v>
      </c>
      <c r="BR189" s="32">
        <v>0</v>
      </c>
      <c r="BS189" s="32">
        <v>0</v>
      </c>
      <c r="BT189" s="32">
        <v>0</v>
      </c>
      <c r="BU189" s="32">
        <v>0</v>
      </c>
      <c r="BV189" s="32">
        <v>0</v>
      </c>
      <c r="BW189" s="32">
        <v>0</v>
      </c>
      <c r="BX189" s="32">
        <v>0</v>
      </c>
      <c r="BY189" s="32">
        <v>0</v>
      </c>
      <c r="BZ189" s="32">
        <v>0</v>
      </c>
      <c r="CA189" s="32">
        <v>0</v>
      </c>
      <c r="CB189" s="32">
        <v>0</v>
      </c>
      <c r="CC189" s="32">
        <v>0</v>
      </c>
      <c r="CD189" s="32">
        <v>0</v>
      </c>
      <c r="CE189" s="32">
        <v>0</v>
      </c>
      <c r="CF189" s="32">
        <v>0</v>
      </c>
      <c r="CG189" s="33">
        <v>0</v>
      </c>
      <c r="CH189" s="34">
        <v>0</v>
      </c>
      <c r="CI189" s="28"/>
      <c r="CJ189" s="16"/>
      <c r="CK189" s="16"/>
    </row>
    <row r="190" spans="1:89" x14ac:dyDescent="0.25">
      <c r="A190" s="9" t="s">
        <v>176</v>
      </c>
      <c r="B190" s="9" t="s">
        <v>20</v>
      </c>
      <c r="C190" s="19">
        <v>0</v>
      </c>
      <c r="D190" s="19" t="s">
        <v>210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1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0</v>
      </c>
      <c r="AA190" s="29">
        <v>0</v>
      </c>
      <c r="AB190" s="29">
        <v>0</v>
      </c>
      <c r="AC190" s="29">
        <v>0</v>
      </c>
      <c r="AD190" s="29">
        <v>0</v>
      </c>
      <c r="AE190" s="29">
        <v>0</v>
      </c>
      <c r="AF190" s="29">
        <v>0</v>
      </c>
      <c r="AG190" s="29">
        <v>0</v>
      </c>
      <c r="AH190" s="29">
        <v>0</v>
      </c>
      <c r="AI190" s="29">
        <v>0</v>
      </c>
      <c r="AJ190" s="29">
        <v>0</v>
      </c>
      <c r="AK190" s="29">
        <v>0</v>
      </c>
      <c r="AL190" s="29">
        <v>0</v>
      </c>
      <c r="AM190" s="29">
        <v>0</v>
      </c>
      <c r="AN190" s="29">
        <v>0</v>
      </c>
      <c r="AO190" s="29">
        <v>0</v>
      </c>
      <c r="AP190" s="29">
        <v>0</v>
      </c>
      <c r="AQ190" s="29">
        <v>0</v>
      </c>
      <c r="AR190" s="29">
        <v>0</v>
      </c>
      <c r="AS190" s="29">
        <v>0</v>
      </c>
      <c r="AT190" s="29">
        <v>0</v>
      </c>
      <c r="AU190" s="29">
        <v>0</v>
      </c>
      <c r="AV190" s="29">
        <v>0</v>
      </c>
      <c r="AW190" s="29">
        <v>3</v>
      </c>
      <c r="AX190" s="29">
        <v>0</v>
      </c>
      <c r="AY190" s="29">
        <v>0</v>
      </c>
      <c r="AZ190" s="29">
        <v>0</v>
      </c>
      <c r="BA190" s="29">
        <v>0</v>
      </c>
      <c r="BB190" s="29">
        <v>0</v>
      </c>
      <c r="BC190" s="29">
        <v>0</v>
      </c>
      <c r="BD190" s="29">
        <v>0</v>
      </c>
      <c r="BE190" s="29">
        <v>0</v>
      </c>
      <c r="BF190" s="29">
        <v>0</v>
      </c>
      <c r="BG190" s="29">
        <v>0</v>
      </c>
      <c r="BH190" s="29">
        <v>0</v>
      </c>
      <c r="BI190" s="29">
        <v>0</v>
      </c>
      <c r="BJ190" s="29">
        <v>0</v>
      </c>
      <c r="BK190" s="29">
        <v>0</v>
      </c>
      <c r="BL190" s="29">
        <v>0</v>
      </c>
      <c r="BM190" s="29">
        <v>0</v>
      </c>
      <c r="BN190" s="29">
        <v>1</v>
      </c>
      <c r="BO190" s="29">
        <v>0</v>
      </c>
      <c r="BP190" s="29">
        <v>0</v>
      </c>
      <c r="BQ190" s="29">
        <v>0</v>
      </c>
      <c r="BR190" s="29">
        <v>0</v>
      </c>
      <c r="BS190" s="29">
        <v>0</v>
      </c>
      <c r="BT190" s="29">
        <v>0</v>
      </c>
      <c r="BU190" s="29">
        <v>0</v>
      </c>
      <c r="BV190" s="29">
        <v>0</v>
      </c>
      <c r="BW190" s="29">
        <v>0</v>
      </c>
      <c r="BX190" s="29">
        <v>0</v>
      </c>
      <c r="BY190" s="29">
        <v>0</v>
      </c>
      <c r="BZ190" s="29">
        <v>0</v>
      </c>
      <c r="CA190" s="29">
        <v>0</v>
      </c>
      <c r="CB190" s="29">
        <v>0</v>
      </c>
      <c r="CC190" s="29">
        <v>0</v>
      </c>
      <c r="CD190" s="29">
        <v>0</v>
      </c>
      <c r="CE190" s="29">
        <v>0</v>
      </c>
      <c r="CF190" s="29">
        <v>0</v>
      </c>
      <c r="CG190" s="11">
        <v>0</v>
      </c>
      <c r="CH190" s="30">
        <v>5</v>
      </c>
      <c r="CI190" s="28"/>
      <c r="CJ190" s="16"/>
      <c r="CK190" s="16"/>
    </row>
    <row r="191" spans="1:89" x14ac:dyDescent="0.25">
      <c r="A191" s="31"/>
      <c r="B191" s="31" t="s">
        <v>21</v>
      </c>
      <c r="C191" s="31">
        <v>0</v>
      </c>
      <c r="D191" s="31" t="s">
        <v>210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1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32">
        <v>0</v>
      </c>
      <c r="Z191" s="32">
        <v>0</v>
      </c>
      <c r="AA191" s="32">
        <v>0</v>
      </c>
      <c r="AB191" s="32">
        <v>0</v>
      </c>
      <c r="AC191" s="32">
        <v>0</v>
      </c>
      <c r="AD191" s="32">
        <v>0</v>
      </c>
      <c r="AE191" s="32">
        <v>0</v>
      </c>
      <c r="AF191" s="32">
        <v>0</v>
      </c>
      <c r="AG191" s="32">
        <v>0</v>
      </c>
      <c r="AH191" s="32">
        <v>0</v>
      </c>
      <c r="AI191" s="32">
        <v>0</v>
      </c>
      <c r="AJ191" s="32">
        <v>0</v>
      </c>
      <c r="AK191" s="32">
        <v>0</v>
      </c>
      <c r="AL191" s="32">
        <v>0</v>
      </c>
      <c r="AM191" s="32">
        <v>0</v>
      </c>
      <c r="AN191" s="32">
        <v>0</v>
      </c>
      <c r="AO191" s="32">
        <v>0</v>
      </c>
      <c r="AP191" s="32">
        <v>0</v>
      </c>
      <c r="AQ191" s="32">
        <v>0</v>
      </c>
      <c r="AR191" s="32">
        <v>0</v>
      </c>
      <c r="AS191" s="32">
        <v>0</v>
      </c>
      <c r="AT191" s="32">
        <v>0</v>
      </c>
      <c r="AU191" s="32">
        <v>0</v>
      </c>
      <c r="AV191" s="32">
        <v>0</v>
      </c>
      <c r="AW191" s="32">
        <v>0</v>
      </c>
      <c r="AX191" s="32">
        <v>0</v>
      </c>
      <c r="AY191" s="32">
        <v>0</v>
      </c>
      <c r="AZ191" s="32">
        <v>0</v>
      </c>
      <c r="BA191" s="32">
        <v>0</v>
      </c>
      <c r="BB191" s="32">
        <v>0</v>
      </c>
      <c r="BC191" s="32">
        <v>0</v>
      </c>
      <c r="BD191" s="32">
        <v>0</v>
      </c>
      <c r="BE191" s="32">
        <v>0</v>
      </c>
      <c r="BF191" s="32">
        <v>0</v>
      </c>
      <c r="BG191" s="32">
        <v>0</v>
      </c>
      <c r="BH191" s="32">
        <v>0</v>
      </c>
      <c r="BI191" s="32">
        <v>0</v>
      </c>
      <c r="BJ191" s="32">
        <v>0</v>
      </c>
      <c r="BK191" s="32">
        <v>0</v>
      </c>
      <c r="BL191" s="32">
        <v>0</v>
      </c>
      <c r="BM191" s="32">
        <v>0</v>
      </c>
      <c r="BN191" s="32">
        <v>0</v>
      </c>
      <c r="BO191" s="32">
        <v>0</v>
      </c>
      <c r="BP191" s="32">
        <v>0</v>
      </c>
      <c r="BQ191" s="32">
        <v>0</v>
      </c>
      <c r="BR191" s="32">
        <v>0</v>
      </c>
      <c r="BS191" s="32">
        <v>0</v>
      </c>
      <c r="BT191" s="32">
        <v>2</v>
      </c>
      <c r="BU191" s="32">
        <v>0</v>
      </c>
      <c r="BV191" s="32">
        <v>0</v>
      </c>
      <c r="BW191" s="32">
        <v>0</v>
      </c>
      <c r="BX191" s="32">
        <v>0</v>
      </c>
      <c r="BY191" s="32">
        <v>0</v>
      </c>
      <c r="BZ191" s="32">
        <v>0</v>
      </c>
      <c r="CA191" s="32">
        <v>0</v>
      </c>
      <c r="CB191" s="32">
        <v>0</v>
      </c>
      <c r="CC191" s="32">
        <v>0</v>
      </c>
      <c r="CD191" s="32">
        <v>0</v>
      </c>
      <c r="CE191" s="32">
        <v>1</v>
      </c>
      <c r="CF191" s="32">
        <v>0</v>
      </c>
      <c r="CG191" s="33">
        <v>0</v>
      </c>
      <c r="CH191" s="34">
        <v>4</v>
      </c>
      <c r="CI191" s="28"/>
      <c r="CJ191" s="16"/>
      <c r="CK191" s="16"/>
    </row>
    <row r="192" spans="1:89" x14ac:dyDescent="0.25">
      <c r="A192" s="9" t="s">
        <v>5</v>
      </c>
      <c r="B192" s="9" t="s">
        <v>20</v>
      </c>
      <c r="C192" s="19">
        <v>0</v>
      </c>
      <c r="D192" s="19" t="s">
        <v>210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29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0</v>
      </c>
      <c r="AA192" s="29">
        <v>0</v>
      </c>
      <c r="AB192" s="29">
        <v>0</v>
      </c>
      <c r="AC192" s="29">
        <v>0</v>
      </c>
      <c r="AD192" s="29">
        <v>0</v>
      </c>
      <c r="AE192" s="29">
        <v>0</v>
      </c>
      <c r="AF192" s="29">
        <v>0</v>
      </c>
      <c r="AG192" s="29">
        <v>0</v>
      </c>
      <c r="AH192" s="29">
        <v>0</v>
      </c>
      <c r="AI192" s="29">
        <v>0</v>
      </c>
      <c r="AJ192" s="29">
        <v>0</v>
      </c>
      <c r="AK192" s="29">
        <v>0</v>
      </c>
      <c r="AL192" s="29">
        <v>0</v>
      </c>
      <c r="AM192" s="29">
        <v>0</v>
      </c>
      <c r="AN192" s="29">
        <v>0</v>
      </c>
      <c r="AO192" s="29">
        <v>0</v>
      </c>
      <c r="AP192" s="29">
        <v>0</v>
      </c>
      <c r="AQ192" s="29">
        <v>0</v>
      </c>
      <c r="AR192" s="29">
        <v>0</v>
      </c>
      <c r="AS192" s="29">
        <v>0</v>
      </c>
      <c r="AT192" s="29">
        <v>0</v>
      </c>
      <c r="AU192" s="29">
        <v>0</v>
      </c>
      <c r="AV192" s="29">
        <v>0</v>
      </c>
      <c r="AW192" s="29">
        <v>0</v>
      </c>
      <c r="AX192" s="29">
        <v>0</v>
      </c>
      <c r="AY192" s="29">
        <v>0</v>
      </c>
      <c r="AZ192" s="29">
        <v>0</v>
      </c>
      <c r="BA192" s="29">
        <v>0</v>
      </c>
      <c r="BB192" s="29">
        <v>0</v>
      </c>
      <c r="BC192" s="29">
        <v>0</v>
      </c>
      <c r="BD192" s="29">
        <v>0</v>
      </c>
      <c r="BE192" s="29">
        <v>2</v>
      </c>
      <c r="BF192" s="29">
        <v>0</v>
      </c>
      <c r="BG192" s="29">
        <v>0</v>
      </c>
      <c r="BH192" s="29">
        <v>0</v>
      </c>
      <c r="BI192" s="29">
        <v>0</v>
      </c>
      <c r="BJ192" s="29">
        <v>1</v>
      </c>
      <c r="BK192" s="29">
        <v>0</v>
      </c>
      <c r="BL192" s="29">
        <v>0</v>
      </c>
      <c r="BM192" s="29">
        <v>0</v>
      </c>
      <c r="BN192" s="29">
        <v>0</v>
      </c>
      <c r="BO192" s="29">
        <v>0</v>
      </c>
      <c r="BP192" s="29">
        <v>0</v>
      </c>
      <c r="BQ192" s="29">
        <v>0</v>
      </c>
      <c r="BR192" s="29">
        <v>0</v>
      </c>
      <c r="BS192" s="29">
        <v>0</v>
      </c>
      <c r="BT192" s="29">
        <v>0</v>
      </c>
      <c r="BU192" s="29">
        <v>0</v>
      </c>
      <c r="BV192" s="29">
        <v>0</v>
      </c>
      <c r="BW192" s="29">
        <v>0</v>
      </c>
      <c r="BX192" s="29">
        <v>0</v>
      </c>
      <c r="BY192" s="29">
        <v>0</v>
      </c>
      <c r="BZ192" s="29">
        <v>0</v>
      </c>
      <c r="CA192" s="29">
        <v>0</v>
      </c>
      <c r="CB192" s="29">
        <v>0</v>
      </c>
      <c r="CC192" s="29">
        <v>0</v>
      </c>
      <c r="CD192" s="29">
        <v>0</v>
      </c>
      <c r="CE192" s="29">
        <v>0</v>
      </c>
      <c r="CF192" s="29">
        <v>0</v>
      </c>
      <c r="CG192" s="11">
        <v>0</v>
      </c>
      <c r="CH192" s="30">
        <v>3</v>
      </c>
      <c r="CI192" s="28"/>
      <c r="CJ192" s="16"/>
      <c r="CK192" s="16"/>
    </row>
    <row r="193" spans="1:89" x14ac:dyDescent="0.25">
      <c r="A193" s="31"/>
      <c r="B193" s="31" t="s">
        <v>21</v>
      </c>
      <c r="C193" s="31">
        <v>0</v>
      </c>
      <c r="D193" s="31" t="s">
        <v>210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1</v>
      </c>
      <c r="Y193" s="32">
        <v>0</v>
      </c>
      <c r="Z193" s="32">
        <v>0</v>
      </c>
      <c r="AA193" s="32">
        <v>0</v>
      </c>
      <c r="AB193" s="32">
        <v>0</v>
      </c>
      <c r="AC193" s="32">
        <v>0</v>
      </c>
      <c r="AD193" s="32">
        <v>0</v>
      </c>
      <c r="AE193" s="32">
        <v>0</v>
      </c>
      <c r="AF193" s="32">
        <v>0</v>
      </c>
      <c r="AG193" s="32">
        <v>0</v>
      </c>
      <c r="AH193" s="32">
        <v>0</v>
      </c>
      <c r="AI193" s="32">
        <v>0</v>
      </c>
      <c r="AJ193" s="32">
        <v>0</v>
      </c>
      <c r="AK193" s="32">
        <v>0</v>
      </c>
      <c r="AL193" s="32">
        <v>0</v>
      </c>
      <c r="AM193" s="32">
        <v>0</v>
      </c>
      <c r="AN193" s="32">
        <v>0</v>
      </c>
      <c r="AO193" s="32">
        <v>0</v>
      </c>
      <c r="AP193" s="32">
        <v>0</v>
      </c>
      <c r="AQ193" s="32">
        <v>0</v>
      </c>
      <c r="AR193" s="32">
        <v>0</v>
      </c>
      <c r="AS193" s="32">
        <v>0</v>
      </c>
      <c r="AT193" s="32">
        <v>0</v>
      </c>
      <c r="AU193" s="32">
        <v>0</v>
      </c>
      <c r="AV193" s="32">
        <v>0</v>
      </c>
      <c r="AW193" s="32">
        <v>0</v>
      </c>
      <c r="AX193" s="32">
        <v>0</v>
      </c>
      <c r="AY193" s="32">
        <v>0</v>
      </c>
      <c r="AZ193" s="32">
        <v>0</v>
      </c>
      <c r="BA193" s="32">
        <v>0</v>
      </c>
      <c r="BB193" s="32">
        <v>0</v>
      </c>
      <c r="BC193" s="32">
        <v>0</v>
      </c>
      <c r="BD193" s="32">
        <v>0</v>
      </c>
      <c r="BE193" s="32">
        <v>3</v>
      </c>
      <c r="BF193" s="32">
        <v>0</v>
      </c>
      <c r="BG193" s="32">
        <v>0</v>
      </c>
      <c r="BH193" s="32">
        <v>0</v>
      </c>
      <c r="BI193" s="32">
        <v>0</v>
      </c>
      <c r="BJ193" s="32">
        <v>2</v>
      </c>
      <c r="BK193" s="32">
        <v>0</v>
      </c>
      <c r="BL193" s="32">
        <v>0</v>
      </c>
      <c r="BM193" s="32">
        <v>0</v>
      </c>
      <c r="BN193" s="32">
        <v>0</v>
      </c>
      <c r="BO193" s="32">
        <v>0</v>
      </c>
      <c r="BP193" s="32">
        <v>0</v>
      </c>
      <c r="BQ193" s="32">
        <v>0</v>
      </c>
      <c r="BR193" s="32">
        <v>0</v>
      </c>
      <c r="BS193" s="32">
        <v>0</v>
      </c>
      <c r="BT193" s="32">
        <v>0</v>
      </c>
      <c r="BU193" s="32">
        <v>0</v>
      </c>
      <c r="BV193" s="32">
        <v>0</v>
      </c>
      <c r="BW193" s="32">
        <v>0</v>
      </c>
      <c r="BX193" s="32">
        <v>0</v>
      </c>
      <c r="BY193" s="32">
        <v>3</v>
      </c>
      <c r="BZ193" s="32">
        <v>0</v>
      </c>
      <c r="CA193" s="32">
        <v>0</v>
      </c>
      <c r="CB193" s="32">
        <v>2</v>
      </c>
      <c r="CC193" s="32">
        <v>0</v>
      </c>
      <c r="CD193" s="32">
        <v>0</v>
      </c>
      <c r="CE193" s="32">
        <v>0</v>
      </c>
      <c r="CF193" s="32">
        <v>0</v>
      </c>
      <c r="CG193" s="33">
        <v>0</v>
      </c>
      <c r="CH193" s="34">
        <v>11</v>
      </c>
      <c r="CI193" s="28"/>
      <c r="CJ193" s="16"/>
      <c r="CK193" s="16"/>
    </row>
    <row r="194" spans="1:89" x14ac:dyDescent="0.25">
      <c r="A194" s="9" t="s">
        <v>27</v>
      </c>
      <c r="B194" s="9" t="s">
        <v>20</v>
      </c>
      <c r="C194" s="19">
        <v>0</v>
      </c>
      <c r="D194" s="19" t="s">
        <v>210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29">
        <v>0</v>
      </c>
      <c r="V194" s="29">
        <v>0</v>
      </c>
      <c r="W194" s="29">
        <v>0</v>
      </c>
      <c r="X194" s="29">
        <v>0</v>
      </c>
      <c r="Y194" s="29">
        <v>0</v>
      </c>
      <c r="Z194" s="29">
        <v>0</v>
      </c>
      <c r="AA194" s="29">
        <v>0</v>
      </c>
      <c r="AB194" s="29">
        <v>1</v>
      </c>
      <c r="AC194" s="29">
        <v>0</v>
      </c>
      <c r="AD194" s="29">
        <v>0</v>
      </c>
      <c r="AE194" s="29">
        <v>0</v>
      </c>
      <c r="AF194" s="29">
        <v>0</v>
      </c>
      <c r="AG194" s="29">
        <v>0</v>
      </c>
      <c r="AH194" s="29">
        <v>0</v>
      </c>
      <c r="AI194" s="29">
        <v>0</v>
      </c>
      <c r="AJ194" s="29">
        <v>0</v>
      </c>
      <c r="AK194" s="29">
        <v>0</v>
      </c>
      <c r="AL194" s="29">
        <v>0</v>
      </c>
      <c r="AM194" s="29">
        <v>0</v>
      </c>
      <c r="AN194" s="29">
        <v>0</v>
      </c>
      <c r="AO194" s="29">
        <v>0</v>
      </c>
      <c r="AP194" s="29">
        <v>0</v>
      </c>
      <c r="AQ194" s="29">
        <v>0</v>
      </c>
      <c r="AR194" s="29">
        <v>1</v>
      </c>
      <c r="AS194" s="29">
        <v>0</v>
      </c>
      <c r="AT194" s="29">
        <v>0</v>
      </c>
      <c r="AU194" s="29">
        <v>0</v>
      </c>
      <c r="AV194" s="29">
        <v>0</v>
      </c>
      <c r="AW194" s="29">
        <v>0</v>
      </c>
      <c r="AX194" s="29">
        <v>0</v>
      </c>
      <c r="AY194" s="29">
        <v>0</v>
      </c>
      <c r="AZ194" s="29">
        <v>0</v>
      </c>
      <c r="BA194" s="29">
        <v>0</v>
      </c>
      <c r="BB194" s="29">
        <v>0</v>
      </c>
      <c r="BC194" s="29">
        <v>0</v>
      </c>
      <c r="BD194" s="29">
        <v>0</v>
      </c>
      <c r="BE194" s="29">
        <v>0</v>
      </c>
      <c r="BF194" s="29">
        <v>0</v>
      </c>
      <c r="BG194" s="29">
        <v>0</v>
      </c>
      <c r="BH194" s="29">
        <v>0</v>
      </c>
      <c r="BI194" s="29">
        <v>0</v>
      </c>
      <c r="BJ194" s="29">
        <v>0</v>
      </c>
      <c r="BK194" s="29">
        <v>0</v>
      </c>
      <c r="BL194" s="29">
        <v>0</v>
      </c>
      <c r="BM194" s="29">
        <v>0</v>
      </c>
      <c r="BN194" s="29">
        <v>0</v>
      </c>
      <c r="BO194" s="29">
        <v>0</v>
      </c>
      <c r="BP194" s="29">
        <v>0</v>
      </c>
      <c r="BQ194" s="29">
        <v>0</v>
      </c>
      <c r="BR194" s="29">
        <v>0</v>
      </c>
      <c r="BS194" s="29">
        <v>0</v>
      </c>
      <c r="BT194" s="29">
        <v>0</v>
      </c>
      <c r="BU194" s="29">
        <v>0</v>
      </c>
      <c r="BV194" s="29">
        <v>0</v>
      </c>
      <c r="BW194" s="29">
        <v>0</v>
      </c>
      <c r="BX194" s="29">
        <v>0</v>
      </c>
      <c r="BY194" s="29">
        <v>0</v>
      </c>
      <c r="BZ194" s="29">
        <v>0</v>
      </c>
      <c r="CA194" s="29">
        <v>0</v>
      </c>
      <c r="CB194" s="29">
        <v>1</v>
      </c>
      <c r="CC194" s="29">
        <v>0</v>
      </c>
      <c r="CD194" s="29">
        <v>0</v>
      </c>
      <c r="CE194" s="29">
        <v>0</v>
      </c>
      <c r="CF194" s="29">
        <v>0</v>
      </c>
      <c r="CG194" s="11">
        <v>0</v>
      </c>
      <c r="CH194" s="30">
        <v>3</v>
      </c>
      <c r="CI194" s="28"/>
      <c r="CJ194" s="16"/>
      <c r="CK194" s="16"/>
    </row>
    <row r="195" spans="1:89" x14ac:dyDescent="0.25">
      <c r="A195" s="31"/>
      <c r="B195" s="31" t="s">
        <v>21</v>
      </c>
      <c r="C195" s="31">
        <v>0</v>
      </c>
      <c r="D195" s="31" t="s">
        <v>210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32">
        <v>0</v>
      </c>
      <c r="Z195" s="32">
        <v>0</v>
      </c>
      <c r="AA195" s="32">
        <v>0</v>
      </c>
      <c r="AB195" s="32">
        <v>0</v>
      </c>
      <c r="AC195" s="32">
        <v>0</v>
      </c>
      <c r="AD195" s="32">
        <v>1</v>
      </c>
      <c r="AE195" s="32">
        <v>0</v>
      </c>
      <c r="AF195" s="32">
        <v>0</v>
      </c>
      <c r="AG195" s="32">
        <v>0</v>
      </c>
      <c r="AH195" s="32">
        <v>0</v>
      </c>
      <c r="AI195" s="32">
        <v>0</v>
      </c>
      <c r="AJ195" s="32">
        <v>0</v>
      </c>
      <c r="AK195" s="32">
        <v>0</v>
      </c>
      <c r="AL195" s="32">
        <v>0</v>
      </c>
      <c r="AM195" s="32">
        <v>0</v>
      </c>
      <c r="AN195" s="32">
        <v>0</v>
      </c>
      <c r="AO195" s="32">
        <v>0</v>
      </c>
      <c r="AP195" s="32">
        <v>0</v>
      </c>
      <c r="AQ195" s="32">
        <v>0</v>
      </c>
      <c r="AR195" s="32">
        <v>0</v>
      </c>
      <c r="AS195" s="32">
        <v>0</v>
      </c>
      <c r="AT195" s="32">
        <v>0</v>
      </c>
      <c r="AU195" s="32">
        <v>1</v>
      </c>
      <c r="AV195" s="32">
        <v>0</v>
      </c>
      <c r="AW195" s="32">
        <v>0</v>
      </c>
      <c r="AX195" s="32">
        <v>0</v>
      </c>
      <c r="AY195" s="32">
        <v>0</v>
      </c>
      <c r="AZ195" s="32">
        <v>0</v>
      </c>
      <c r="BA195" s="32">
        <v>0</v>
      </c>
      <c r="BB195" s="32">
        <v>0</v>
      </c>
      <c r="BC195" s="32">
        <v>0</v>
      </c>
      <c r="BD195" s="32">
        <v>0</v>
      </c>
      <c r="BE195" s="32">
        <v>0</v>
      </c>
      <c r="BF195" s="32">
        <v>0</v>
      </c>
      <c r="BG195" s="32">
        <v>0</v>
      </c>
      <c r="BH195" s="32">
        <v>0</v>
      </c>
      <c r="BI195" s="32">
        <v>0</v>
      </c>
      <c r="BJ195" s="32">
        <v>1</v>
      </c>
      <c r="BK195" s="32">
        <v>0</v>
      </c>
      <c r="BL195" s="32">
        <v>0</v>
      </c>
      <c r="BM195" s="32">
        <v>0</v>
      </c>
      <c r="BN195" s="32">
        <v>0</v>
      </c>
      <c r="BO195" s="32">
        <v>0</v>
      </c>
      <c r="BP195" s="32">
        <v>0</v>
      </c>
      <c r="BQ195" s="32">
        <v>0</v>
      </c>
      <c r="BR195" s="32">
        <v>0</v>
      </c>
      <c r="BS195" s="32">
        <v>0</v>
      </c>
      <c r="BT195" s="32">
        <v>0</v>
      </c>
      <c r="BU195" s="32">
        <v>0</v>
      </c>
      <c r="BV195" s="32">
        <v>0</v>
      </c>
      <c r="BW195" s="32">
        <v>0</v>
      </c>
      <c r="BX195" s="32">
        <v>0</v>
      </c>
      <c r="BY195" s="32">
        <v>0</v>
      </c>
      <c r="BZ195" s="32">
        <v>0</v>
      </c>
      <c r="CA195" s="32">
        <v>0</v>
      </c>
      <c r="CB195" s="32">
        <v>0</v>
      </c>
      <c r="CC195" s="32">
        <v>0</v>
      </c>
      <c r="CD195" s="32">
        <v>0</v>
      </c>
      <c r="CE195" s="32">
        <v>0</v>
      </c>
      <c r="CF195" s="32">
        <v>0</v>
      </c>
      <c r="CG195" s="33">
        <v>0</v>
      </c>
      <c r="CH195" s="34">
        <v>3</v>
      </c>
      <c r="CI195" s="28"/>
      <c r="CJ195" s="16"/>
      <c r="CK195" s="16"/>
    </row>
    <row r="196" spans="1:89" x14ac:dyDescent="0.25">
      <c r="A196" s="9" t="s">
        <v>131</v>
      </c>
      <c r="B196" s="9" t="s">
        <v>20</v>
      </c>
      <c r="C196" s="19">
        <v>0</v>
      </c>
      <c r="D196" s="19" t="s">
        <v>210</v>
      </c>
      <c r="E196" s="19">
        <v>1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29">
        <v>0</v>
      </c>
      <c r="AA196" s="29">
        <v>0</v>
      </c>
      <c r="AB196" s="29">
        <v>0</v>
      </c>
      <c r="AC196" s="29">
        <v>0</v>
      </c>
      <c r="AD196" s="29">
        <v>0</v>
      </c>
      <c r="AE196" s="29">
        <v>0</v>
      </c>
      <c r="AF196" s="29">
        <v>0</v>
      </c>
      <c r="AG196" s="29">
        <v>0</v>
      </c>
      <c r="AH196" s="29">
        <v>0</v>
      </c>
      <c r="AI196" s="29">
        <v>0</v>
      </c>
      <c r="AJ196" s="29">
        <v>0</v>
      </c>
      <c r="AK196" s="29">
        <v>0</v>
      </c>
      <c r="AL196" s="29">
        <v>0</v>
      </c>
      <c r="AM196" s="29">
        <v>0</v>
      </c>
      <c r="AN196" s="29">
        <v>0</v>
      </c>
      <c r="AO196" s="29">
        <v>0</v>
      </c>
      <c r="AP196" s="29">
        <v>0</v>
      </c>
      <c r="AQ196" s="29">
        <v>0</v>
      </c>
      <c r="AR196" s="29">
        <v>0</v>
      </c>
      <c r="AS196" s="29">
        <v>0</v>
      </c>
      <c r="AT196" s="29">
        <v>0</v>
      </c>
      <c r="AU196" s="29">
        <v>0</v>
      </c>
      <c r="AV196" s="29">
        <v>0</v>
      </c>
      <c r="AW196" s="29">
        <v>0</v>
      </c>
      <c r="AX196" s="29">
        <v>0</v>
      </c>
      <c r="AY196" s="29">
        <v>0</v>
      </c>
      <c r="AZ196" s="29">
        <v>0</v>
      </c>
      <c r="BA196" s="29">
        <v>0</v>
      </c>
      <c r="BB196" s="29">
        <v>0</v>
      </c>
      <c r="BC196" s="29">
        <v>0</v>
      </c>
      <c r="BD196" s="29">
        <v>0</v>
      </c>
      <c r="BE196" s="29">
        <v>0</v>
      </c>
      <c r="BF196" s="29">
        <v>0</v>
      </c>
      <c r="BG196" s="29">
        <v>0</v>
      </c>
      <c r="BH196" s="29">
        <v>0</v>
      </c>
      <c r="BI196" s="29">
        <v>0</v>
      </c>
      <c r="BJ196" s="29">
        <v>0</v>
      </c>
      <c r="BK196" s="29">
        <v>0</v>
      </c>
      <c r="BL196" s="29">
        <v>0</v>
      </c>
      <c r="BM196" s="29">
        <v>0</v>
      </c>
      <c r="BN196" s="29">
        <v>0</v>
      </c>
      <c r="BO196" s="29">
        <v>0</v>
      </c>
      <c r="BP196" s="29">
        <v>0</v>
      </c>
      <c r="BQ196" s="29">
        <v>0</v>
      </c>
      <c r="BR196" s="29">
        <v>0</v>
      </c>
      <c r="BS196" s="29">
        <v>0</v>
      </c>
      <c r="BT196" s="29">
        <v>0</v>
      </c>
      <c r="BU196" s="29">
        <v>0</v>
      </c>
      <c r="BV196" s="29">
        <v>0</v>
      </c>
      <c r="BW196" s="29">
        <v>0</v>
      </c>
      <c r="BX196" s="29">
        <v>0</v>
      </c>
      <c r="BY196" s="29">
        <v>0</v>
      </c>
      <c r="BZ196" s="29">
        <v>0</v>
      </c>
      <c r="CA196" s="29">
        <v>0</v>
      </c>
      <c r="CB196" s="29">
        <v>1</v>
      </c>
      <c r="CC196" s="29">
        <v>0</v>
      </c>
      <c r="CD196" s="29">
        <v>0</v>
      </c>
      <c r="CE196" s="29">
        <v>0</v>
      </c>
      <c r="CF196" s="29">
        <v>0</v>
      </c>
      <c r="CG196" s="11">
        <v>0</v>
      </c>
      <c r="CH196" s="30">
        <v>2</v>
      </c>
      <c r="CI196" s="28"/>
      <c r="CJ196" s="16"/>
      <c r="CK196" s="16"/>
    </row>
    <row r="197" spans="1:89" x14ac:dyDescent="0.25">
      <c r="A197" s="31"/>
      <c r="B197" s="31" t="s">
        <v>21</v>
      </c>
      <c r="C197" s="31">
        <v>0</v>
      </c>
      <c r="D197" s="31" t="s">
        <v>210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1</v>
      </c>
      <c r="P197" s="31">
        <v>0</v>
      </c>
      <c r="Q197" s="31">
        <v>0</v>
      </c>
      <c r="R197" s="31">
        <v>0</v>
      </c>
      <c r="S197" s="31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32">
        <v>0</v>
      </c>
      <c r="Z197" s="32">
        <v>0</v>
      </c>
      <c r="AA197" s="32">
        <v>0</v>
      </c>
      <c r="AB197" s="32">
        <v>0</v>
      </c>
      <c r="AC197" s="32">
        <v>0</v>
      </c>
      <c r="AD197" s="32">
        <v>0</v>
      </c>
      <c r="AE197" s="32">
        <v>0</v>
      </c>
      <c r="AF197" s="32">
        <v>0</v>
      </c>
      <c r="AG197" s="32">
        <v>0</v>
      </c>
      <c r="AH197" s="32">
        <v>0</v>
      </c>
      <c r="AI197" s="32">
        <v>0</v>
      </c>
      <c r="AJ197" s="32">
        <v>0</v>
      </c>
      <c r="AK197" s="32">
        <v>0</v>
      </c>
      <c r="AL197" s="32">
        <v>0</v>
      </c>
      <c r="AM197" s="32">
        <v>0</v>
      </c>
      <c r="AN197" s="32">
        <v>0</v>
      </c>
      <c r="AO197" s="32">
        <v>0</v>
      </c>
      <c r="AP197" s="32">
        <v>0</v>
      </c>
      <c r="AQ197" s="32">
        <v>0</v>
      </c>
      <c r="AR197" s="32">
        <v>0</v>
      </c>
      <c r="AS197" s="32">
        <v>0</v>
      </c>
      <c r="AT197" s="32">
        <v>0</v>
      </c>
      <c r="AU197" s="32">
        <v>0</v>
      </c>
      <c r="AV197" s="32">
        <v>0</v>
      </c>
      <c r="AW197" s="32">
        <v>0</v>
      </c>
      <c r="AX197" s="32">
        <v>0</v>
      </c>
      <c r="AY197" s="32">
        <v>0</v>
      </c>
      <c r="AZ197" s="32">
        <v>0</v>
      </c>
      <c r="BA197" s="32">
        <v>0</v>
      </c>
      <c r="BB197" s="32">
        <v>0</v>
      </c>
      <c r="BC197" s="32">
        <v>0</v>
      </c>
      <c r="BD197" s="32">
        <v>0</v>
      </c>
      <c r="BE197" s="32">
        <v>0</v>
      </c>
      <c r="BF197" s="32">
        <v>0</v>
      </c>
      <c r="BG197" s="32">
        <v>0</v>
      </c>
      <c r="BH197" s="32">
        <v>0</v>
      </c>
      <c r="BI197" s="32">
        <v>0</v>
      </c>
      <c r="BJ197" s="32">
        <v>2</v>
      </c>
      <c r="BK197" s="32">
        <v>0</v>
      </c>
      <c r="BL197" s="32">
        <v>0</v>
      </c>
      <c r="BM197" s="32">
        <v>0</v>
      </c>
      <c r="BN197" s="32">
        <v>0</v>
      </c>
      <c r="BO197" s="32">
        <v>0</v>
      </c>
      <c r="BP197" s="32">
        <v>0</v>
      </c>
      <c r="BQ197" s="32">
        <v>0</v>
      </c>
      <c r="BR197" s="32">
        <v>0</v>
      </c>
      <c r="BS197" s="32">
        <v>0</v>
      </c>
      <c r="BT197" s="32">
        <v>0</v>
      </c>
      <c r="BU197" s="32">
        <v>0</v>
      </c>
      <c r="BV197" s="32">
        <v>0</v>
      </c>
      <c r="BW197" s="32">
        <v>0</v>
      </c>
      <c r="BX197" s="32">
        <v>0</v>
      </c>
      <c r="BY197" s="32">
        <v>0</v>
      </c>
      <c r="BZ197" s="32">
        <v>0</v>
      </c>
      <c r="CA197" s="32">
        <v>0</v>
      </c>
      <c r="CB197" s="32">
        <v>0</v>
      </c>
      <c r="CC197" s="32">
        <v>0</v>
      </c>
      <c r="CD197" s="32">
        <v>0</v>
      </c>
      <c r="CE197" s="32">
        <v>1</v>
      </c>
      <c r="CF197" s="32">
        <v>0</v>
      </c>
      <c r="CG197" s="33">
        <v>0</v>
      </c>
      <c r="CH197" s="34">
        <v>4</v>
      </c>
      <c r="CI197" s="28"/>
      <c r="CJ197" s="16"/>
      <c r="CK197" s="16"/>
    </row>
    <row r="198" spans="1:89" x14ac:dyDescent="0.25">
      <c r="A198" s="9" t="s">
        <v>194</v>
      </c>
      <c r="B198" s="9" t="s">
        <v>20</v>
      </c>
      <c r="C198" s="19">
        <v>0</v>
      </c>
      <c r="D198" s="19" t="s">
        <v>210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29">
        <v>0</v>
      </c>
      <c r="V198" s="29">
        <v>0</v>
      </c>
      <c r="W198" s="29">
        <v>0</v>
      </c>
      <c r="X198" s="29">
        <v>0</v>
      </c>
      <c r="Y198" s="29">
        <v>0</v>
      </c>
      <c r="Z198" s="29">
        <v>0</v>
      </c>
      <c r="AA198" s="29">
        <v>0</v>
      </c>
      <c r="AB198" s="29">
        <v>0</v>
      </c>
      <c r="AC198" s="29">
        <v>0</v>
      </c>
      <c r="AD198" s="29">
        <v>0</v>
      </c>
      <c r="AE198" s="29">
        <v>0</v>
      </c>
      <c r="AF198" s="29">
        <v>0</v>
      </c>
      <c r="AG198" s="29">
        <v>0</v>
      </c>
      <c r="AH198" s="29">
        <v>0</v>
      </c>
      <c r="AI198" s="29">
        <v>0</v>
      </c>
      <c r="AJ198" s="29">
        <v>0</v>
      </c>
      <c r="AK198" s="29">
        <v>0</v>
      </c>
      <c r="AL198" s="29">
        <v>0</v>
      </c>
      <c r="AM198" s="29">
        <v>0</v>
      </c>
      <c r="AN198" s="29">
        <v>0</v>
      </c>
      <c r="AO198" s="29">
        <v>0</v>
      </c>
      <c r="AP198" s="29">
        <v>0</v>
      </c>
      <c r="AQ198" s="29">
        <v>0</v>
      </c>
      <c r="AR198" s="29">
        <v>0</v>
      </c>
      <c r="AS198" s="29">
        <v>0</v>
      </c>
      <c r="AT198" s="29">
        <v>0</v>
      </c>
      <c r="AU198" s="29">
        <v>0</v>
      </c>
      <c r="AV198" s="29">
        <v>0</v>
      </c>
      <c r="AW198" s="29">
        <v>0</v>
      </c>
      <c r="AX198" s="29">
        <v>0</v>
      </c>
      <c r="AY198" s="29">
        <v>0</v>
      </c>
      <c r="AZ198" s="29">
        <v>0</v>
      </c>
      <c r="BA198" s="29">
        <v>0</v>
      </c>
      <c r="BB198" s="29">
        <v>0</v>
      </c>
      <c r="BC198" s="29">
        <v>0</v>
      </c>
      <c r="BD198" s="29">
        <v>0</v>
      </c>
      <c r="BE198" s="29">
        <v>0</v>
      </c>
      <c r="BF198" s="29">
        <v>0</v>
      </c>
      <c r="BG198" s="29">
        <v>0</v>
      </c>
      <c r="BH198" s="29">
        <v>0</v>
      </c>
      <c r="BI198" s="29">
        <v>0</v>
      </c>
      <c r="BJ198" s="29">
        <v>0</v>
      </c>
      <c r="BK198" s="29">
        <v>0</v>
      </c>
      <c r="BL198" s="29">
        <v>0</v>
      </c>
      <c r="BM198" s="29">
        <v>0</v>
      </c>
      <c r="BN198" s="29">
        <v>0</v>
      </c>
      <c r="BO198" s="29">
        <v>0</v>
      </c>
      <c r="BP198" s="29">
        <v>0</v>
      </c>
      <c r="BQ198" s="29">
        <v>0</v>
      </c>
      <c r="BR198" s="29">
        <v>0</v>
      </c>
      <c r="BS198" s="29">
        <v>0</v>
      </c>
      <c r="BT198" s="29">
        <v>0</v>
      </c>
      <c r="BU198" s="29">
        <v>0</v>
      </c>
      <c r="BV198" s="29">
        <v>0</v>
      </c>
      <c r="BW198" s="29">
        <v>0</v>
      </c>
      <c r="BX198" s="29">
        <v>0</v>
      </c>
      <c r="BY198" s="29">
        <v>0</v>
      </c>
      <c r="BZ198" s="29">
        <v>0</v>
      </c>
      <c r="CA198" s="29">
        <v>0</v>
      </c>
      <c r="CB198" s="29">
        <v>0</v>
      </c>
      <c r="CC198" s="29">
        <v>0</v>
      </c>
      <c r="CD198" s="29">
        <v>0</v>
      </c>
      <c r="CE198" s="29">
        <v>0</v>
      </c>
      <c r="CF198" s="29">
        <v>0</v>
      </c>
      <c r="CG198" s="11">
        <v>0</v>
      </c>
      <c r="CH198" s="30">
        <v>0</v>
      </c>
      <c r="CI198" s="28"/>
      <c r="CJ198" s="16"/>
      <c r="CK198" s="16"/>
    </row>
    <row r="199" spans="1:89" x14ac:dyDescent="0.25">
      <c r="A199" s="31"/>
      <c r="B199" s="31" t="s">
        <v>21</v>
      </c>
      <c r="C199" s="31">
        <v>0</v>
      </c>
      <c r="D199" s="31" t="s">
        <v>210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  <c r="Z199" s="32">
        <v>0</v>
      </c>
      <c r="AA199" s="32">
        <v>0</v>
      </c>
      <c r="AB199" s="32">
        <v>0</v>
      </c>
      <c r="AC199" s="32">
        <v>0</v>
      </c>
      <c r="AD199" s="32">
        <v>0</v>
      </c>
      <c r="AE199" s="32">
        <v>0</v>
      </c>
      <c r="AF199" s="32">
        <v>0</v>
      </c>
      <c r="AG199" s="32">
        <v>0</v>
      </c>
      <c r="AH199" s="32">
        <v>0</v>
      </c>
      <c r="AI199" s="32">
        <v>0</v>
      </c>
      <c r="AJ199" s="32">
        <v>0</v>
      </c>
      <c r="AK199" s="32">
        <v>0</v>
      </c>
      <c r="AL199" s="32">
        <v>0</v>
      </c>
      <c r="AM199" s="32">
        <v>0</v>
      </c>
      <c r="AN199" s="32">
        <v>0</v>
      </c>
      <c r="AO199" s="32">
        <v>0</v>
      </c>
      <c r="AP199" s="32">
        <v>0</v>
      </c>
      <c r="AQ199" s="32">
        <v>0</v>
      </c>
      <c r="AR199" s="32">
        <v>0</v>
      </c>
      <c r="AS199" s="32">
        <v>0</v>
      </c>
      <c r="AT199" s="32">
        <v>0</v>
      </c>
      <c r="AU199" s="32">
        <v>0</v>
      </c>
      <c r="AV199" s="32">
        <v>0</v>
      </c>
      <c r="AW199" s="32">
        <v>0</v>
      </c>
      <c r="AX199" s="32">
        <v>0</v>
      </c>
      <c r="AY199" s="32">
        <v>0</v>
      </c>
      <c r="AZ199" s="32">
        <v>0</v>
      </c>
      <c r="BA199" s="32">
        <v>0</v>
      </c>
      <c r="BB199" s="32">
        <v>0</v>
      </c>
      <c r="BC199" s="32">
        <v>0</v>
      </c>
      <c r="BD199" s="32">
        <v>0</v>
      </c>
      <c r="BE199" s="32">
        <v>0</v>
      </c>
      <c r="BF199" s="32">
        <v>0</v>
      </c>
      <c r="BG199" s="32">
        <v>0</v>
      </c>
      <c r="BH199" s="32">
        <v>0</v>
      </c>
      <c r="BI199" s="32">
        <v>0</v>
      </c>
      <c r="BJ199" s="32">
        <v>0</v>
      </c>
      <c r="BK199" s="32">
        <v>0</v>
      </c>
      <c r="BL199" s="32">
        <v>0</v>
      </c>
      <c r="BM199" s="32">
        <v>0</v>
      </c>
      <c r="BN199" s="32">
        <v>0</v>
      </c>
      <c r="BO199" s="32">
        <v>0</v>
      </c>
      <c r="BP199" s="32">
        <v>0</v>
      </c>
      <c r="BQ199" s="32">
        <v>0</v>
      </c>
      <c r="BR199" s="32">
        <v>0</v>
      </c>
      <c r="BS199" s="32">
        <v>0</v>
      </c>
      <c r="BT199" s="32">
        <v>0</v>
      </c>
      <c r="BU199" s="32">
        <v>0</v>
      </c>
      <c r="BV199" s="32">
        <v>0</v>
      </c>
      <c r="BW199" s="32">
        <v>0</v>
      </c>
      <c r="BX199" s="32">
        <v>0</v>
      </c>
      <c r="BY199" s="32">
        <v>0</v>
      </c>
      <c r="BZ199" s="32">
        <v>0</v>
      </c>
      <c r="CA199" s="32">
        <v>0</v>
      </c>
      <c r="CB199" s="32">
        <v>0</v>
      </c>
      <c r="CC199" s="32">
        <v>0</v>
      </c>
      <c r="CD199" s="32">
        <v>0</v>
      </c>
      <c r="CE199" s="32">
        <v>0</v>
      </c>
      <c r="CF199" s="32">
        <v>0</v>
      </c>
      <c r="CG199" s="33">
        <v>0</v>
      </c>
      <c r="CH199" s="34">
        <v>0</v>
      </c>
      <c r="CI199" s="28"/>
      <c r="CJ199" s="16"/>
      <c r="CK199" s="16"/>
    </row>
    <row r="200" spans="1:89" x14ac:dyDescent="0.25">
      <c r="A200" s="9" t="s">
        <v>9</v>
      </c>
      <c r="B200" s="9" t="s">
        <v>20</v>
      </c>
      <c r="C200" s="19">
        <v>0</v>
      </c>
      <c r="D200" s="19" t="s">
        <v>210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29">
        <v>0</v>
      </c>
      <c r="AB200" s="29">
        <v>0</v>
      </c>
      <c r="AC200" s="29">
        <v>0</v>
      </c>
      <c r="AD200" s="29">
        <v>0</v>
      </c>
      <c r="AE200" s="29">
        <v>0</v>
      </c>
      <c r="AF200" s="29">
        <v>0</v>
      </c>
      <c r="AG200" s="29">
        <v>0</v>
      </c>
      <c r="AH200" s="29">
        <v>0</v>
      </c>
      <c r="AI200" s="29">
        <v>0</v>
      </c>
      <c r="AJ200" s="29">
        <v>0</v>
      </c>
      <c r="AK200" s="29">
        <v>0</v>
      </c>
      <c r="AL200" s="29">
        <v>0</v>
      </c>
      <c r="AM200" s="29">
        <v>0</v>
      </c>
      <c r="AN200" s="29">
        <v>0</v>
      </c>
      <c r="AO200" s="29">
        <v>0</v>
      </c>
      <c r="AP200" s="29">
        <v>0</v>
      </c>
      <c r="AQ200" s="29">
        <v>0</v>
      </c>
      <c r="AR200" s="29">
        <v>0</v>
      </c>
      <c r="AS200" s="29">
        <v>0</v>
      </c>
      <c r="AT200" s="29">
        <v>0</v>
      </c>
      <c r="AU200" s="29">
        <v>0</v>
      </c>
      <c r="AV200" s="29">
        <v>0</v>
      </c>
      <c r="AW200" s="29">
        <v>0</v>
      </c>
      <c r="AX200" s="29">
        <v>0</v>
      </c>
      <c r="AY200" s="29">
        <v>0</v>
      </c>
      <c r="AZ200" s="29">
        <v>0</v>
      </c>
      <c r="BA200" s="29">
        <v>0</v>
      </c>
      <c r="BB200" s="29">
        <v>0</v>
      </c>
      <c r="BC200" s="29">
        <v>0</v>
      </c>
      <c r="BD200" s="29">
        <v>0</v>
      </c>
      <c r="BE200" s="29">
        <v>0</v>
      </c>
      <c r="BF200" s="29">
        <v>0</v>
      </c>
      <c r="BG200" s="29">
        <v>0</v>
      </c>
      <c r="BH200" s="29">
        <v>0</v>
      </c>
      <c r="BI200" s="29">
        <v>0</v>
      </c>
      <c r="BJ200" s="29">
        <v>0</v>
      </c>
      <c r="BK200" s="29">
        <v>0</v>
      </c>
      <c r="BL200" s="29">
        <v>0</v>
      </c>
      <c r="BM200" s="29">
        <v>0</v>
      </c>
      <c r="BN200" s="29">
        <v>0</v>
      </c>
      <c r="BO200" s="29">
        <v>0</v>
      </c>
      <c r="BP200" s="29">
        <v>0</v>
      </c>
      <c r="BQ200" s="29">
        <v>0</v>
      </c>
      <c r="BR200" s="29">
        <v>0</v>
      </c>
      <c r="BS200" s="29">
        <v>0</v>
      </c>
      <c r="BT200" s="29">
        <v>0</v>
      </c>
      <c r="BU200" s="29">
        <v>0</v>
      </c>
      <c r="BV200" s="29">
        <v>0</v>
      </c>
      <c r="BW200" s="29">
        <v>0</v>
      </c>
      <c r="BX200" s="29">
        <v>0</v>
      </c>
      <c r="BY200" s="29">
        <v>0</v>
      </c>
      <c r="BZ200" s="29">
        <v>0</v>
      </c>
      <c r="CA200" s="29">
        <v>0</v>
      </c>
      <c r="CB200" s="29">
        <v>0</v>
      </c>
      <c r="CC200" s="29">
        <v>0</v>
      </c>
      <c r="CD200" s="29">
        <v>0</v>
      </c>
      <c r="CE200" s="29">
        <v>0</v>
      </c>
      <c r="CF200" s="29">
        <v>0</v>
      </c>
      <c r="CG200" s="11">
        <v>0</v>
      </c>
      <c r="CH200" s="30">
        <v>0</v>
      </c>
      <c r="CI200" s="28"/>
      <c r="CJ200" s="16"/>
      <c r="CK200" s="16"/>
    </row>
    <row r="201" spans="1:89" x14ac:dyDescent="0.25">
      <c r="A201" s="31"/>
      <c r="B201" s="31" t="s">
        <v>21</v>
      </c>
      <c r="C201" s="31">
        <v>0</v>
      </c>
      <c r="D201" s="31" t="s">
        <v>210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32">
        <v>0</v>
      </c>
      <c r="AA201" s="32">
        <v>0</v>
      </c>
      <c r="AB201" s="32">
        <v>0</v>
      </c>
      <c r="AC201" s="32">
        <v>0</v>
      </c>
      <c r="AD201" s="32">
        <v>0</v>
      </c>
      <c r="AE201" s="32">
        <v>0</v>
      </c>
      <c r="AF201" s="32">
        <v>0</v>
      </c>
      <c r="AG201" s="32">
        <v>0</v>
      </c>
      <c r="AH201" s="32">
        <v>0</v>
      </c>
      <c r="AI201" s="32">
        <v>0</v>
      </c>
      <c r="AJ201" s="32">
        <v>0</v>
      </c>
      <c r="AK201" s="32">
        <v>0</v>
      </c>
      <c r="AL201" s="32">
        <v>0</v>
      </c>
      <c r="AM201" s="32">
        <v>0</v>
      </c>
      <c r="AN201" s="32">
        <v>0</v>
      </c>
      <c r="AO201" s="32">
        <v>0</v>
      </c>
      <c r="AP201" s="32">
        <v>0</v>
      </c>
      <c r="AQ201" s="32">
        <v>0</v>
      </c>
      <c r="AR201" s="32">
        <v>0</v>
      </c>
      <c r="AS201" s="32">
        <v>0</v>
      </c>
      <c r="AT201" s="32">
        <v>0</v>
      </c>
      <c r="AU201" s="32">
        <v>0</v>
      </c>
      <c r="AV201" s="32">
        <v>0</v>
      </c>
      <c r="AW201" s="32">
        <v>0</v>
      </c>
      <c r="AX201" s="32">
        <v>0</v>
      </c>
      <c r="AY201" s="32">
        <v>0</v>
      </c>
      <c r="AZ201" s="32">
        <v>0</v>
      </c>
      <c r="BA201" s="32">
        <v>0</v>
      </c>
      <c r="BB201" s="32">
        <v>0</v>
      </c>
      <c r="BC201" s="32">
        <v>0</v>
      </c>
      <c r="BD201" s="32">
        <v>0</v>
      </c>
      <c r="BE201" s="32">
        <v>0</v>
      </c>
      <c r="BF201" s="32">
        <v>0</v>
      </c>
      <c r="BG201" s="32">
        <v>0</v>
      </c>
      <c r="BH201" s="32">
        <v>0</v>
      </c>
      <c r="BI201" s="32">
        <v>0</v>
      </c>
      <c r="BJ201" s="32">
        <v>0</v>
      </c>
      <c r="BK201" s="32">
        <v>0</v>
      </c>
      <c r="BL201" s="32">
        <v>0</v>
      </c>
      <c r="BM201" s="32">
        <v>0</v>
      </c>
      <c r="BN201" s="32">
        <v>0</v>
      </c>
      <c r="BO201" s="32">
        <v>0</v>
      </c>
      <c r="BP201" s="32">
        <v>0</v>
      </c>
      <c r="BQ201" s="32">
        <v>0</v>
      </c>
      <c r="BR201" s="32">
        <v>0</v>
      </c>
      <c r="BS201" s="32">
        <v>0</v>
      </c>
      <c r="BT201" s="32">
        <v>0</v>
      </c>
      <c r="BU201" s="32">
        <v>0</v>
      </c>
      <c r="BV201" s="32">
        <v>0</v>
      </c>
      <c r="BW201" s="32">
        <v>0</v>
      </c>
      <c r="BX201" s="32">
        <v>0</v>
      </c>
      <c r="BY201" s="32">
        <v>0</v>
      </c>
      <c r="BZ201" s="32">
        <v>0</v>
      </c>
      <c r="CA201" s="32">
        <v>0</v>
      </c>
      <c r="CB201" s="32">
        <v>0</v>
      </c>
      <c r="CC201" s="32">
        <v>0</v>
      </c>
      <c r="CD201" s="32">
        <v>0</v>
      </c>
      <c r="CE201" s="32">
        <v>0</v>
      </c>
      <c r="CF201" s="32">
        <v>0</v>
      </c>
      <c r="CG201" s="33">
        <v>0</v>
      </c>
      <c r="CH201" s="34">
        <v>0</v>
      </c>
      <c r="CI201" s="28"/>
      <c r="CJ201" s="16"/>
      <c r="CK201" s="16"/>
    </row>
    <row r="202" spans="1:89" x14ac:dyDescent="0.25">
      <c r="A202" s="9" t="s">
        <v>177</v>
      </c>
      <c r="B202" s="9" t="s">
        <v>20</v>
      </c>
      <c r="C202" s="19">
        <v>0</v>
      </c>
      <c r="D202" s="19" t="s">
        <v>210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29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0</v>
      </c>
      <c r="AA202" s="29">
        <v>0</v>
      </c>
      <c r="AB202" s="29">
        <v>0</v>
      </c>
      <c r="AC202" s="29">
        <v>0</v>
      </c>
      <c r="AD202" s="29">
        <v>0</v>
      </c>
      <c r="AE202" s="29">
        <v>0</v>
      </c>
      <c r="AF202" s="29">
        <v>0</v>
      </c>
      <c r="AG202" s="29">
        <v>0</v>
      </c>
      <c r="AH202" s="29">
        <v>0</v>
      </c>
      <c r="AI202" s="29">
        <v>0</v>
      </c>
      <c r="AJ202" s="29">
        <v>0</v>
      </c>
      <c r="AK202" s="29">
        <v>0</v>
      </c>
      <c r="AL202" s="29">
        <v>0</v>
      </c>
      <c r="AM202" s="29">
        <v>0</v>
      </c>
      <c r="AN202" s="29">
        <v>0</v>
      </c>
      <c r="AO202" s="29">
        <v>0</v>
      </c>
      <c r="AP202" s="29">
        <v>0</v>
      </c>
      <c r="AQ202" s="29">
        <v>0</v>
      </c>
      <c r="AR202" s="29">
        <v>0</v>
      </c>
      <c r="AS202" s="29">
        <v>0</v>
      </c>
      <c r="AT202" s="29">
        <v>0</v>
      </c>
      <c r="AU202" s="29">
        <v>0</v>
      </c>
      <c r="AV202" s="29">
        <v>0</v>
      </c>
      <c r="AW202" s="29">
        <v>0</v>
      </c>
      <c r="AX202" s="29">
        <v>0</v>
      </c>
      <c r="AY202" s="29">
        <v>0</v>
      </c>
      <c r="AZ202" s="29">
        <v>0</v>
      </c>
      <c r="BA202" s="29">
        <v>0</v>
      </c>
      <c r="BB202" s="29">
        <v>0</v>
      </c>
      <c r="BC202" s="29">
        <v>0</v>
      </c>
      <c r="BD202" s="29">
        <v>0</v>
      </c>
      <c r="BE202" s="29">
        <v>0</v>
      </c>
      <c r="BF202" s="29">
        <v>0</v>
      </c>
      <c r="BG202" s="29">
        <v>0</v>
      </c>
      <c r="BH202" s="29">
        <v>0</v>
      </c>
      <c r="BI202" s="29">
        <v>0</v>
      </c>
      <c r="BJ202" s="29">
        <v>0</v>
      </c>
      <c r="BK202" s="29">
        <v>0</v>
      </c>
      <c r="BL202" s="29">
        <v>0</v>
      </c>
      <c r="BM202" s="29">
        <v>0</v>
      </c>
      <c r="BN202" s="29">
        <v>0</v>
      </c>
      <c r="BO202" s="29">
        <v>0</v>
      </c>
      <c r="BP202" s="29">
        <v>0</v>
      </c>
      <c r="BQ202" s="29">
        <v>0</v>
      </c>
      <c r="BR202" s="29">
        <v>0</v>
      </c>
      <c r="BS202" s="29">
        <v>0</v>
      </c>
      <c r="BT202" s="29">
        <v>0</v>
      </c>
      <c r="BU202" s="29">
        <v>0</v>
      </c>
      <c r="BV202" s="29">
        <v>0</v>
      </c>
      <c r="BW202" s="29">
        <v>0</v>
      </c>
      <c r="BX202" s="29">
        <v>0</v>
      </c>
      <c r="BY202" s="29">
        <v>0</v>
      </c>
      <c r="BZ202" s="29">
        <v>0</v>
      </c>
      <c r="CA202" s="29">
        <v>0</v>
      </c>
      <c r="CB202" s="29">
        <v>0</v>
      </c>
      <c r="CC202" s="29">
        <v>0</v>
      </c>
      <c r="CD202" s="29">
        <v>0</v>
      </c>
      <c r="CE202" s="29">
        <v>0</v>
      </c>
      <c r="CF202" s="29">
        <v>0</v>
      </c>
      <c r="CG202" s="11">
        <v>0</v>
      </c>
      <c r="CH202" s="30">
        <v>0</v>
      </c>
      <c r="CI202" s="28"/>
      <c r="CJ202" s="16"/>
      <c r="CK202" s="16"/>
    </row>
    <row r="203" spans="1:89" x14ac:dyDescent="0.25">
      <c r="A203" s="31"/>
      <c r="B203" s="31" t="s">
        <v>21</v>
      </c>
      <c r="C203" s="31">
        <v>0</v>
      </c>
      <c r="D203" s="31" t="s">
        <v>210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32">
        <v>0</v>
      </c>
      <c r="Z203" s="32">
        <v>0</v>
      </c>
      <c r="AA203" s="32">
        <v>0</v>
      </c>
      <c r="AB203" s="32">
        <v>0</v>
      </c>
      <c r="AC203" s="32">
        <v>0</v>
      </c>
      <c r="AD203" s="32">
        <v>0</v>
      </c>
      <c r="AE203" s="32">
        <v>0</v>
      </c>
      <c r="AF203" s="32">
        <v>0</v>
      </c>
      <c r="AG203" s="32">
        <v>0</v>
      </c>
      <c r="AH203" s="32">
        <v>0</v>
      </c>
      <c r="AI203" s="32">
        <v>0</v>
      </c>
      <c r="AJ203" s="32">
        <v>0</v>
      </c>
      <c r="AK203" s="32">
        <v>0</v>
      </c>
      <c r="AL203" s="32">
        <v>0</v>
      </c>
      <c r="AM203" s="32">
        <v>0</v>
      </c>
      <c r="AN203" s="32">
        <v>0</v>
      </c>
      <c r="AO203" s="32">
        <v>0</v>
      </c>
      <c r="AP203" s="32">
        <v>0</v>
      </c>
      <c r="AQ203" s="32">
        <v>0</v>
      </c>
      <c r="AR203" s="32">
        <v>0</v>
      </c>
      <c r="AS203" s="32">
        <v>0</v>
      </c>
      <c r="AT203" s="32">
        <v>0</v>
      </c>
      <c r="AU203" s="32">
        <v>0</v>
      </c>
      <c r="AV203" s="32">
        <v>0</v>
      </c>
      <c r="AW203" s="32">
        <v>0</v>
      </c>
      <c r="AX203" s="32">
        <v>0</v>
      </c>
      <c r="AY203" s="32">
        <v>0</v>
      </c>
      <c r="AZ203" s="32">
        <v>0</v>
      </c>
      <c r="BA203" s="32">
        <v>0</v>
      </c>
      <c r="BB203" s="32">
        <v>0</v>
      </c>
      <c r="BC203" s="32">
        <v>0</v>
      </c>
      <c r="BD203" s="32">
        <v>0</v>
      </c>
      <c r="BE203" s="32">
        <v>0</v>
      </c>
      <c r="BF203" s="32">
        <v>0</v>
      </c>
      <c r="BG203" s="32">
        <v>0</v>
      </c>
      <c r="BH203" s="32">
        <v>0</v>
      </c>
      <c r="BI203" s="32">
        <v>0</v>
      </c>
      <c r="BJ203" s="32">
        <v>0</v>
      </c>
      <c r="BK203" s="32">
        <v>0</v>
      </c>
      <c r="BL203" s="32">
        <v>0</v>
      </c>
      <c r="BM203" s="32">
        <v>0</v>
      </c>
      <c r="BN203" s="32">
        <v>0</v>
      </c>
      <c r="BO203" s="32">
        <v>0</v>
      </c>
      <c r="BP203" s="32">
        <v>0</v>
      </c>
      <c r="BQ203" s="32">
        <v>0</v>
      </c>
      <c r="BR203" s="32">
        <v>0</v>
      </c>
      <c r="BS203" s="32">
        <v>0</v>
      </c>
      <c r="BT203" s="32">
        <v>0</v>
      </c>
      <c r="BU203" s="32">
        <v>0</v>
      </c>
      <c r="BV203" s="32">
        <v>0</v>
      </c>
      <c r="BW203" s="32">
        <v>0</v>
      </c>
      <c r="BX203" s="32">
        <v>0</v>
      </c>
      <c r="BY203" s="32">
        <v>0</v>
      </c>
      <c r="BZ203" s="32">
        <v>0</v>
      </c>
      <c r="CA203" s="32">
        <v>0</v>
      </c>
      <c r="CB203" s="32">
        <v>0</v>
      </c>
      <c r="CC203" s="32">
        <v>0</v>
      </c>
      <c r="CD203" s="32">
        <v>0</v>
      </c>
      <c r="CE203" s="32">
        <v>0</v>
      </c>
      <c r="CF203" s="32">
        <v>0</v>
      </c>
      <c r="CG203" s="33">
        <v>0</v>
      </c>
      <c r="CH203" s="34">
        <v>0</v>
      </c>
      <c r="CI203" s="28"/>
      <c r="CJ203" s="16"/>
      <c r="CK203" s="16"/>
    </row>
    <row r="204" spans="1:89" x14ac:dyDescent="0.25">
      <c r="A204" s="9" t="s">
        <v>29</v>
      </c>
      <c r="B204" s="9" t="s">
        <v>20</v>
      </c>
      <c r="C204" s="19">
        <v>0</v>
      </c>
      <c r="D204" s="19" t="s">
        <v>210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29">
        <v>0</v>
      </c>
      <c r="V204" s="29">
        <v>0</v>
      </c>
      <c r="W204" s="29">
        <v>0</v>
      </c>
      <c r="X204" s="29">
        <v>0</v>
      </c>
      <c r="Y204" s="29">
        <v>0</v>
      </c>
      <c r="Z204" s="29">
        <v>0</v>
      </c>
      <c r="AA204" s="29">
        <v>0</v>
      </c>
      <c r="AB204" s="29">
        <v>0</v>
      </c>
      <c r="AC204" s="29">
        <v>0</v>
      </c>
      <c r="AD204" s="29">
        <v>0</v>
      </c>
      <c r="AE204" s="29">
        <v>0</v>
      </c>
      <c r="AF204" s="29">
        <v>0</v>
      </c>
      <c r="AG204" s="29">
        <v>0</v>
      </c>
      <c r="AH204" s="29">
        <v>0</v>
      </c>
      <c r="AI204" s="29">
        <v>0</v>
      </c>
      <c r="AJ204" s="29">
        <v>0</v>
      </c>
      <c r="AK204" s="29">
        <v>0</v>
      </c>
      <c r="AL204" s="29">
        <v>0</v>
      </c>
      <c r="AM204" s="29">
        <v>0</v>
      </c>
      <c r="AN204" s="29">
        <v>0</v>
      </c>
      <c r="AO204" s="29">
        <v>0</v>
      </c>
      <c r="AP204" s="29">
        <v>0</v>
      </c>
      <c r="AQ204" s="29">
        <v>0</v>
      </c>
      <c r="AR204" s="29">
        <v>0</v>
      </c>
      <c r="AS204" s="29">
        <v>0</v>
      </c>
      <c r="AT204" s="29">
        <v>0</v>
      </c>
      <c r="AU204" s="29">
        <v>0</v>
      </c>
      <c r="AV204" s="29">
        <v>0</v>
      </c>
      <c r="AW204" s="29">
        <v>0</v>
      </c>
      <c r="AX204" s="29">
        <v>0</v>
      </c>
      <c r="AY204" s="29">
        <v>0</v>
      </c>
      <c r="AZ204" s="29">
        <v>0</v>
      </c>
      <c r="BA204" s="29">
        <v>0</v>
      </c>
      <c r="BB204" s="29">
        <v>0</v>
      </c>
      <c r="BC204" s="29">
        <v>0</v>
      </c>
      <c r="BD204" s="29">
        <v>0</v>
      </c>
      <c r="BE204" s="29">
        <v>0</v>
      </c>
      <c r="BF204" s="29">
        <v>0</v>
      </c>
      <c r="BG204" s="29">
        <v>0</v>
      </c>
      <c r="BH204" s="29">
        <v>0</v>
      </c>
      <c r="BI204" s="29">
        <v>0</v>
      </c>
      <c r="BJ204" s="29">
        <v>0</v>
      </c>
      <c r="BK204" s="29">
        <v>0</v>
      </c>
      <c r="BL204" s="29">
        <v>0</v>
      </c>
      <c r="BM204" s="29">
        <v>0</v>
      </c>
      <c r="BN204" s="29">
        <v>0</v>
      </c>
      <c r="BO204" s="29">
        <v>0</v>
      </c>
      <c r="BP204" s="29">
        <v>0</v>
      </c>
      <c r="BQ204" s="29">
        <v>0</v>
      </c>
      <c r="BR204" s="29">
        <v>0</v>
      </c>
      <c r="BS204" s="29">
        <v>0</v>
      </c>
      <c r="BT204" s="29">
        <v>0</v>
      </c>
      <c r="BU204" s="29">
        <v>0</v>
      </c>
      <c r="BV204" s="29">
        <v>0</v>
      </c>
      <c r="BW204" s="29">
        <v>0</v>
      </c>
      <c r="BX204" s="29">
        <v>0</v>
      </c>
      <c r="BY204" s="29">
        <v>0</v>
      </c>
      <c r="BZ204" s="29">
        <v>0</v>
      </c>
      <c r="CA204" s="29">
        <v>0</v>
      </c>
      <c r="CB204" s="29">
        <v>0</v>
      </c>
      <c r="CC204" s="29">
        <v>0</v>
      </c>
      <c r="CD204" s="29">
        <v>0</v>
      </c>
      <c r="CE204" s="29">
        <v>0</v>
      </c>
      <c r="CF204" s="29">
        <v>0</v>
      </c>
      <c r="CG204" s="11">
        <v>0</v>
      </c>
      <c r="CH204" s="30">
        <v>0</v>
      </c>
      <c r="CI204" s="28"/>
      <c r="CJ204" s="16"/>
      <c r="CK204" s="16"/>
    </row>
    <row r="205" spans="1:89" x14ac:dyDescent="0.25">
      <c r="A205" s="31"/>
      <c r="B205" s="31" t="s">
        <v>21</v>
      </c>
      <c r="C205" s="31">
        <v>0</v>
      </c>
      <c r="D205" s="31" t="s">
        <v>210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32">
        <v>0</v>
      </c>
      <c r="Z205" s="32">
        <v>0</v>
      </c>
      <c r="AA205" s="32">
        <v>0</v>
      </c>
      <c r="AB205" s="32">
        <v>0</v>
      </c>
      <c r="AC205" s="32">
        <v>0</v>
      </c>
      <c r="AD205" s="32">
        <v>0</v>
      </c>
      <c r="AE205" s="32">
        <v>0</v>
      </c>
      <c r="AF205" s="32">
        <v>0</v>
      </c>
      <c r="AG205" s="32">
        <v>0</v>
      </c>
      <c r="AH205" s="32">
        <v>0</v>
      </c>
      <c r="AI205" s="32">
        <v>0</v>
      </c>
      <c r="AJ205" s="32">
        <v>0</v>
      </c>
      <c r="AK205" s="32">
        <v>0</v>
      </c>
      <c r="AL205" s="32">
        <v>0</v>
      </c>
      <c r="AM205" s="32">
        <v>0</v>
      </c>
      <c r="AN205" s="32">
        <v>0</v>
      </c>
      <c r="AO205" s="32">
        <v>0</v>
      </c>
      <c r="AP205" s="32">
        <v>0</v>
      </c>
      <c r="AQ205" s="32">
        <v>0</v>
      </c>
      <c r="AR205" s="32">
        <v>0</v>
      </c>
      <c r="AS205" s="32">
        <v>0</v>
      </c>
      <c r="AT205" s="32">
        <v>0</v>
      </c>
      <c r="AU205" s="32">
        <v>0</v>
      </c>
      <c r="AV205" s="32">
        <v>0</v>
      </c>
      <c r="AW205" s="32">
        <v>0</v>
      </c>
      <c r="AX205" s="32">
        <v>0</v>
      </c>
      <c r="AY205" s="32">
        <v>0</v>
      </c>
      <c r="AZ205" s="32">
        <v>0</v>
      </c>
      <c r="BA205" s="32">
        <v>0</v>
      </c>
      <c r="BB205" s="32">
        <v>0</v>
      </c>
      <c r="BC205" s="32">
        <v>0</v>
      </c>
      <c r="BD205" s="32">
        <v>0</v>
      </c>
      <c r="BE205" s="32">
        <v>0</v>
      </c>
      <c r="BF205" s="32">
        <v>0</v>
      </c>
      <c r="BG205" s="32">
        <v>0</v>
      </c>
      <c r="BH205" s="32">
        <v>0</v>
      </c>
      <c r="BI205" s="32">
        <v>0</v>
      </c>
      <c r="BJ205" s="32">
        <v>0</v>
      </c>
      <c r="BK205" s="32">
        <v>0</v>
      </c>
      <c r="BL205" s="32">
        <v>0</v>
      </c>
      <c r="BM205" s="32">
        <v>0</v>
      </c>
      <c r="BN205" s="32">
        <v>0</v>
      </c>
      <c r="BO205" s="32">
        <v>0</v>
      </c>
      <c r="BP205" s="32">
        <v>0</v>
      </c>
      <c r="BQ205" s="32">
        <v>0</v>
      </c>
      <c r="BR205" s="32">
        <v>0</v>
      </c>
      <c r="BS205" s="32">
        <v>0</v>
      </c>
      <c r="BT205" s="32">
        <v>0</v>
      </c>
      <c r="BU205" s="32">
        <v>0</v>
      </c>
      <c r="BV205" s="32">
        <v>0</v>
      </c>
      <c r="BW205" s="32">
        <v>0</v>
      </c>
      <c r="BX205" s="32">
        <v>0</v>
      </c>
      <c r="BY205" s="32">
        <v>0</v>
      </c>
      <c r="BZ205" s="32">
        <v>0</v>
      </c>
      <c r="CA205" s="32">
        <v>0</v>
      </c>
      <c r="CB205" s="32">
        <v>0</v>
      </c>
      <c r="CC205" s="32">
        <v>0</v>
      </c>
      <c r="CD205" s="32">
        <v>0</v>
      </c>
      <c r="CE205" s="32">
        <v>0</v>
      </c>
      <c r="CF205" s="32">
        <v>0</v>
      </c>
      <c r="CG205" s="33">
        <v>0</v>
      </c>
      <c r="CH205" s="34">
        <v>0</v>
      </c>
      <c r="CI205" s="28"/>
      <c r="CJ205" s="16"/>
      <c r="CK205" s="16"/>
    </row>
    <row r="206" spans="1:89" x14ac:dyDescent="0.25">
      <c r="A206" s="9" t="s">
        <v>10</v>
      </c>
      <c r="B206" s="9" t="s">
        <v>20</v>
      </c>
      <c r="C206" s="19">
        <v>0</v>
      </c>
      <c r="D206" s="19" t="s">
        <v>210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29">
        <v>0</v>
      </c>
      <c r="V206" s="29">
        <v>0</v>
      </c>
      <c r="W206" s="29">
        <v>0</v>
      </c>
      <c r="X206" s="29">
        <v>0</v>
      </c>
      <c r="Y206" s="29">
        <v>0</v>
      </c>
      <c r="Z206" s="29">
        <v>0</v>
      </c>
      <c r="AA206" s="29">
        <v>0</v>
      </c>
      <c r="AB206" s="29">
        <v>0</v>
      </c>
      <c r="AC206" s="29">
        <v>0</v>
      </c>
      <c r="AD206" s="29">
        <v>0</v>
      </c>
      <c r="AE206" s="29">
        <v>0</v>
      </c>
      <c r="AF206" s="29">
        <v>0</v>
      </c>
      <c r="AG206" s="29">
        <v>0</v>
      </c>
      <c r="AH206" s="29">
        <v>0</v>
      </c>
      <c r="AI206" s="29">
        <v>0</v>
      </c>
      <c r="AJ206" s="29">
        <v>0</v>
      </c>
      <c r="AK206" s="29">
        <v>0</v>
      </c>
      <c r="AL206" s="29">
        <v>0</v>
      </c>
      <c r="AM206" s="29">
        <v>0</v>
      </c>
      <c r="AN206" s="29">
        <v>0</v>
      </c>
      <c r="AO206" s="29">
        <v>0</v>
      </c>
      <c r="AP206" s="29">
        <v>0</v>
      </c>
      <c r="AQ206" s="29">
        <v>0</v>
      </c>
      <c r="AR206" s="29">
        <v>0</v>
      </c>
      <c r="AS206" s="29">
        <v>0</v>
      </c>
      <c r="AT206" s="29">
        <v>0</v>
      </c>
      <c r="AU206" s="29">
        <v>0</v>
      </c>
      <c r="AV206" s="29">
        <v>0</v>
      </c>
      <c r="AW206" s="29">
        <v>0</v>
      </c>
      <c r="AX206" s="29">
        <v>0</v>
      </c>
      <c r="AY206" s="29">
        <v>0</v>
      </c>
      <c r="AZ206" s="29">
        <v>0</v>
      </c>
      <c r="BA206" s="29">
        <v>0</v>
      </c>
      <c r="BB206" s="29">
        <v>0</v>
      </c>
      <c r="BC206" s="29">
        <v>0</v>
      </c>
      <c r="BD206" s="29">
        <v>0</v>
      </c>
      <c r="BE206" s="29">
        <v>0</v>
      </c>
      <c r="BF206" s="29">
        <v>0</v>
      </c>
      <c r="BG206" s="29">
        <v>0</v>
      </c>
      <c r="BH206" s="29">
        <v>0</v>
      </c>
      <c r="BI206" s="29">
        <v>0</v>
      </c>
      <c r="BJ206" s="29">
        <v>0</v>
      </c>
      <c r="BK206" s="29">
        <v>0</v>
      </c>
      <c r="BL206" s="29">
        <v>0</v>
      </c>
      <c r="BM206" s="29">
        <v>0</v>
      </c>
      <c r="BN206" s="29">
        <v>0</v>
      </c>
      <c r="BO206" s="29">
        <v>0</v>
      </c>
      <c r="BP206" s="29">
        <v>0</v>
      </c>
      <c r="BQ206" s="29">
        <v>0</v>
      </c>
      <c r="BR206" s="29">
        <v>0</v>
      </c>
      <c r="BS206" s="29">
        <v>0</v>
      </c>
      <c r="BT206" s="29">
        <v>0</v>
      </c>
      <c r="BU206" s="29">
        <v>0</v>
      </c>
      <c r="BV206" s="29">
        <v>0</v>
      </c>
      <c r="BW206" s="29">
        <v>0</v>
      </c>
      <c r="BX206" s="29">
        <v>0</v>
      </c>
      <c r="BY206" s="29">
        <v>0</v>
      </c>
      <c r="BZ206" s="29">
        <v>0</v>
      </c>
      <c r="CA206" s="29">
        <v>0</v>
      </c>
      <c r="CB206" s="29">
        <v>0</v>
      </c>
      <c r="CC206" s="29">
        <v>0</v>
      </c>
      <c r="CD206" s="29">
        <v>0</v>
      </c>
      <c r="CE206" s="29">
        <v>0</v>
      </c>
      <c r="CF206" s="29">
        <v>0</v>
      </c>
      <c r="CG206" s="11">
        <v>0</v>
      </c>
      <c r="CH206" s="30">
        <v>0</v>
      </c>
      <c r="CI206" s="28"/>
      <c r="CJ206" s="16"/>
      <c r="CK206" s="16"/>
    </row>
    <row r="207" spans="1:89" x14ac:dyDescent="0.25">
      <c r="A207" s="31"/>
      <c r="B207" s="31" t="s">
        <v>21</v>
      </c>
      <c r="C207" s="31">
        <v>0</v>
      </c>
      <c r="D207" s="31" t="s">
        <v>210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32">
        <v>0</v>
      </c>
      <c r="Z207" s="32">
        <v>0</v>
      </c>
      <c r="AA207" s="32">
        <v>0</v>
      </c>
      <c r="AB207" s="32">
        <v>0</v>
      </c>
      <c r="AC207" s="32">
        <v>0</v>
      </c>
      <c r="AD207" s="32">
        <v>0</v>
      </c>
      <c r="AE207" s="32">
        <v>0</v>
      </c>
      <c r="AF207" s="32">
        <v>0</v>
      </c>
      <c r="AG207" s="32">
        <v>0</v>
      </c>
      <c r="AH207" s="32">
        <v>0</v>
      </c>
      <c r="AI207" s="32">
        <v>0</v>
      </c>
      <c r="AJ207" s="32">
        <v>0</v>
      </c>
      <c r="AK207" s="32">
        <v>0</v>
      </c>
      <c r="AL207" s="32">
        <v>0</v>
      </c>
      <c r="AM207" s="32">
        <v>0</v>
      </c>
      <c r="AN207" s="32">
        <v>0</v>
      </c>
      <c r="AO207" s="32">
        <v>0</v>
      </c>
      <c r="AP207" s="32">
        <v>0</v>
      </c>
      <c r="AQ207" s="32">
        <v>0</v>
      </c>
      <c r="AR207" s="32">
        <v>0</v>
      </c>
      <c r="AS207" s="32">
        <v>0</v>
      </c>
      <c r="AT207" s="32">
        <v>0</v>
      </c>
      <c r="AU207" s="32">
        <v>0</v>
      </c>
      <c r="AV207" s="32">
        <v>0</v>
      </c>
      <c r="AW207" s="32">
        <v>0</v>
      </c>
      <c r="AX207" s="32">
        <v>0</v>
      </c>
      <c r="AY207" s="32">
        <v>0</v>
      </c>
      <c r="AZ207" s="32">
        <v>0</v>
      </c>
      <c r="BA207" s="32">
        <v>0</v>
      </c>
      <c r="BB207" s="32">
        <v>0</v>
      </c>
      <c r="BC207" s="32">
        <v>0</v>
      </c>
      <c r="BD207" s="32">
        <v>0</v>
      </c>
      <c r="BE207" s="32">
        <v>0</v>
      </c>
      <c r="BF207" s="32">
        <v>0</v>
      </c>
      <c r="BG207" s="32">
        <v>0</v>
      </c>
      <c r="BH207" s="32">
        <v>0</v>
      </c>
      <c r="BI207" s="32">
        <v>0</v>
      </c>
      <c r="BJ207" s="32">
        <v>0</v>
      </c>
      <c r="BK207" s="32">
        <v>0</v>
      </c>
      <c r="BL207" s="32">
        <v>0</v>
      </c>
      <c r="BM207" s="32">
        <v>0</v>
      </c>
      <c r="BN207" s="32">
        <v>0</v>
      </c>
      <c r="BO207" s="32">
        <v>0</v>
      </c>
      <c r="BP207" s="32">
        <v>0</v>
      </c>
      <c r="BQ207" s="32">
        <v>0</v>
      </c>
      <c r="BR207" s="32">
        <v>0</v>
      </c>
      <c r="BS207" s="32">
        <v>0</v>
      </c>
      <c r="BT207" s="32">
        <v>0</v>
      </c>
      <c r="BU207" s="32">
        <v>0</v>
      </c>
      <c r="BV207" s="32">
        <v>0</v>
      </c>
      <c r="BW207" s="32">
        <v>0</v>
      </c>
      <c r="BX207" s="32">
        <v>0</v>
      </c>
      <c r="BY207" s="32">
        <v>0</v>
      </c>
      <c r="BZ207" s="32">
        <v>0</v>
      </c>
      <c r="CA207" s="32">
        <v>0</v>
      </c>
      <c r="CB207" s="32">
        <v>0</v>
      </c>
      <c r="CC207" s="32">
        <v>0</v>
      </c>
      <c r="CD207" s="32">
        <v>0</v>
      </c>
      <c r="CE207" s="32">
        <v>0</v>
      </c>
      <c r="CF207" s="32">
        <v>0</v>
      </c>
      <c r="CG207" s="33">
        <v>0</v>
      </c>
      <c r="CH207" s="34">
        <v>0</v>
      </c>
      <c r="CI207" s="28"/>
      <c r="CJ207" s="16"/>
      <c r="CK207" s="16"/>
    </row>
    <row r="208" spans="1:89" x14ac:dyDescent="0.25">
      <c r="A208" s="9" t="s">
        <v>32</v>
      </c>
      <c r="B208" s="9" t="s">
        <v>20</v>
      </c>
      <c r="C208" s="19">
        <v>0</v>
      </c>
      <c r="D208" s="19" t="s">
        <v>210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29">
        <v>0</v>
      </c>
      <c r="V208" s="29">
        <v>0</v>
      </c>
      <c r="W208" s="29">
        <v>0</v>
      </c>
      <c r="X208" s="29">
        <v>0</v>
      </c>
      <c r="Y208" s="29">
        <v>0</v>
      </c>
      <c r="Z208" s="29">
        <v>0</v>
      </c>
      <c r="AA208" s="29">
        <v>0</v>
      </c>
      <c r="AB208" s="29">
        <v>0</v>
      </c>
      <c r="AC208" s="29">
        <v>0</v>
      </c>
      <c r="AD208" s="29">
        <v>0</v>
      </c>
      <c r="AE208" s="29">
        <v>0</v>
      </c>
      <c r="AF208" s="29">
        <v>0</v>
      </c>
      <c r="AG208" s="29">
        <v>0</v>
      </c>
      <c r="AH208" s="29">
        <v>0</v>
      </c>
      <c r="AI208" s="29">
        <v>0</v>
      </c>
      <c r="AJ208" s="29">
        <v>0</v>
      </c>
      <c r="AK208" s="29">
        <v>0</v>
      </c>
      <c r="AL208" s="29">
        <v>0</v>
      </c>
      <c r="AM208" s="29">
        <v>0</v>
      </c>
      <c r="AN208" s="29">
        <v>0</v>
      </c>
      <c r="AO208" s="29">
        <v>0</v>
      </c>
      <c r="AP208" s="29">
        <v>0</v>
      </c>
      <c r="AQ208" s="29">
        <v>0</v>
      </c>
      <c r="AR208" s="29">
        <v>0</v>
      </c>
      <c r="AS208" s="29">
        <v>0</v>
      </c>
      <c r="AT208" s="29">
        <v>0</v>
      </c>
      <c r="AU208" s="29">
        <v>0</v>
      </c>
      <c r="AV208" s="29">
        <v>0</v>
      </c>
      <c r="AW208" s="29">
        <v>0</v>
      </c>
      <c r="AX208" s="29">
        <v>0</v>
      </c>
      <c r="AY208" s="29">
        <v>0</v>
      </c>
      <c r="AZ208" s="29">
        <v>0</v>
      </c>
      <c r="BA208" s="29">
        <v>0</v>
      </c>
      <c r="BB208" s="29">
        <v>0</v>
      </c>
      <c r="BC208" s="29">
        <v>0</v>
      </c>
      <c r="BD208" s="29">
        <v>0</v>
      </c>
      <c r="BE208" s="29">
        <v>0</v>
      </c>
      <c r="BF208" s="29">
        <v>0</v>
      </c>
      <c r="BG208" s="29">
        <v>0</v>
      </c>
      <c r="BH208" s="29">
        <v>0</v>
      </c>
      <c r="BI208" s="29">
        <v>0</v>
      </c>
      <c r="BJ208" s="29">
        <v>0</v>
      </c>
      <c r="BK208" s="29">
        <v>0</v>
      </c>
      <c r="BL208" s="29">
        <v>0</v>
      </c>
      <c r="BM208" s="29">
        <v>0</v>
      </c>
      <c r="BN208" s="29">
        <v>0</v>
      </c>
      <c r="BO208" s="29">
        <v>0</v>
      </c>
      <c r="BP208" s="29">
        <v>0</v>
      </c>
      <c r="BQ208" s="29">
        <v>0</v>
      </c>
      <c r="BR208" s="29">
        <v>0</v>
      </c>
      <c r="BS208" s="29">
        <v>0</v>
      </c>
      <c r="BT208" s="29">
        <v>0</v>
      </c>
      <c r="BU208" s="29">
        <v>0</v>
      </c>
      <c r="BV208" s="29">
        <v>0</v>
      </c>
      <c r="BW208" s="29">
        <v>0</v>
      </c>
      <c r="BX208" s="29">
        <v>0</v>
      </c>
      <c r="BY208" s="29">
        <v>0</v>
      </c>
      <c r="BZ208" s="29">
        <v>0</v>
      </c>
      <c r="CA208" s="29">
        <v>0</v>
      </c>
      <c r="CB208" s="29">
        <v>0</v>
      </c>
      <c r="CC208" s="29">
        <v>0</v>
      </c>
      <c r="CD208" s="29">
        <v>0</v>
      </c>
      <c r="CE208" s="29">
        <v>0</v>
      </c>
      <c r="CF208" s="29">
        <v>0</v>
      </c>
      <c r="CG208" s="11">
        <v>0</v>
      </c>
      <c r="CH208" s="30">
        <v>0</v>
      </c>
      <c r="CI208" s="28"/>
      <c r="CJ208" s="16"/>
      <c r="CK208" s="16"/>
    </row>
    <row r="209" spans="1:89" x14ac:dyDescent="0.25">
      <c r="A209" s="31"/>
      <c r="B209" s="31" t="s">
        <v>21</v>
      </c>
      <c r="C209" s="31">
        <v>0</v>
      </c>
      <c r="D209" s="31" t="s">
        <v>210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32">
        <v>0</v>
      </c>
      <c r="AA209" s="32">
        <v>0</v>
      </c>
      <c r="AB209" s="32">
        <v>0</v>
      </c>
      <c r="AC209" s="32">
        <v>0</v>
      </c>
      <c r="AD209" s="32">
        <v>0</v>
      </c>
      <c r="AE209" s="32">
        <v>0</v>
      </c>
      <c r="AF209" s="32">
        <v>0</v>
      </c>
      <c r="AG209" s="32">
        <v>0</v>
      </c>
      <c r="AH209" s="32">
        <v>0</v>
      </c>
      <c r="AI209" s="32">
        <v>0</v>
      </c>
      <c r="AJ209" s="32">
        <v>0</v>
      </c>
      <c r="AK209" s="32">
        <v>0</v>
      </c>
      <c r="AL209" s="32">
        <v>0</v>
      </c>
      <c r="AM209" s="32">
        <v>0</v>
      </c>
      <c r="AN209" s="32">
        <v>0</v>
      </c>
      <c r="AO209" s="32">
        <v>0</v>
      </c>
      <c r="AP209" s="32">
        <v>0</v>
      </c>
      <c r="AQ209" s="32">
        <v>0</v>
      </c>
      <c r="AR209" s="32">
        <v>0</v>
      </c>
      <c r="AS209" s="32">
        <v>0</v>
      </c>
      <c r="AT209" s="32">
        <v>0</v>
      </c>
      <c r="AU209" s="32">
        <v>0</v>
      </c>
      <c r="AV209" s="32">
        <v>0</v>
      </c>
      <c r="AW209" s="32">
        <v>0</v>
      </c>
      <c r="AX209" s="32">
        <v>0</v>
      </c>
      <c r="AY209" s="32">
        <v>0</v>
      </c>
      <c r="AZ209" s="32">
        <v>0</v>
      </c>
      <c r="BA209" s="32">
        <v>0</v>
      </c>
      <c r="BB209" s="32">
        <v>0</v>
      </c>
      <c r="BC209" s="32">
        <v>0</v>
      </c>
      <c r="BD209" s="32">
        <v>0</v>
      </c>
      <c r="BE209" s="32">
        <v>0</v>
      </c>
      <c r="BF209" s="32">
        <v>0</v>
      </c>
      <c r="BG209" s="32">
        <v>0</v>
      </c>
      <c r="BH209" s="32">
        <v>0</v>
      </c>
      <c r="BI209" s="32">
        <v>0</v>
      </c>
      <c r="BJ209" s="32">
        <v>0</v>
      </c>
      <c r="BK209" s="32">
        <v>0</v>
      </c>
      <c r="BL209" s="32">
        <v>0</v>
      </c>
      <c r="BM209" s="32">
        <v>0</v>
      </c>
      <c r="BN209" s="32">
        <v>0</v>
      </c>
      <c r="BO209" s="32">
        <v>0</v>
      </c>
      <c r="BP209" s="32">
        <v>0</v>
      </c>
      <c r="BQ209" s="32">
        <v>0</v>
      </c>
      <c r="BR209" s="32">
        <v>0</v>
      </c>
      <c r="BS209" s="32">
        <v>0</v>
      </c>
      <c r="BT209" s="32">
        <v>0</v>
      </c>
      <c r="BU209" s="32">
        <v>0</v>
      </c>
      <c r="BV209" s="32">
        <v>0</v>
      </c>
      <c r="BW209" s="32">
        <v>0</v>
      </c>
      <c r="BX209" s="32">
        <v>0</v>
      </c>
      <c r="BY209" s="32">
        <v>0</v>
      </c>
      <c r="BZ209" s="32">
        <v>0</v>
      </c>
      <c r="CA209" s="32">
        <v>0</v>
      </c>
      <c r="CB209" s="32">
        <v>0</v>
      </c>
      <c r="CC209" s="32">
        <v>0</v>
      </c>
      <c r="CD209" s="32">
        <v>0</v>
      </c>
      <c r="CE209" s="32">
        <v>0</v>
      </c>
      <c r="CF209" s="32">
        <v>0</v>
      </c>
      <c r="CG209" s="33">
        <v>0</v>
      </c>
      <c r="CH209" s="34">
        <v>0</v>
      </c>
      <c r="CI209" s="28"/>
      <c r="CJ209" s="16"/>
      <c r="CK209" s="16"/>
    </row>
    <row r="210" spans="1:89" x14ac:dyDescent="0.25">
      <c r="A210" s="9" t="s">
        <v>30</v>
      </c>
      <c r="B210" s="9" t="s">
        <v>20</v>
      </c>
      <c r="C210" s="19">
        <v>0</v>
      </c>
      <c r="D210" s="19" t="s">
        <v>210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29">
        <v>0</v>
      </c>
      <c r="V210" s="29">
        <v>0</v>
      </c>
      <c r="W210" s="29">
        <v>0</v>
      </c>
      <c r="X210" s="29">
        <v>0</v>
      </c>
      <c r="Y210" s="29">
        <v>0</v>
      </c>
      <c r="Z210" s="29">
        <v>0</v>
      </c>
      <c r="AA210" s="29">
        <v>0</v>
      </c>
      <c r="AB210" s="29">
        <v>0</v>
      </c>
      <c r="AC210" s="29">
        <v>0</v>
      </c>
      <c r="AD210" s="29">
        <v>0</v>
      </c>
      <c r="AE210" s="29">
        <v>0</v>
      </c>
      <c r="AF210" s="29">
        <v>0</v>
      </c>
      <c r="AG210" s="29">
        <v>0</v>
      </c>
      <c r="AH210" s="29">
        <v>0</v>
      </c>
      <c r="AI210" s="29">
        <v>0</v>
      </c>
      <c r="AJ210" s="29">
        <v>0</v>
      </c>
      <c r="AK210" s="29">
        <v>0</v>
      </c>
      <c r="AL210" s="29">
        <v>0</v>
      </c>
      <c r="AM210" s="29">
        <v>0</v>
      </c>
      <c r="AN210" s="29">
        <v>0</v>
      </c>
      <c r="AO210" s="29">
        <v>0</v>
      </c>
      <c r="AP210" s="29">
        <v>0</v>
      </c>
      <c r="AQ210" s="29">
        <v>0</v>
      </c>
      <c r="AR210" s="29">
        <v>0</v>
      </c>
      <c r="AS210" s="29">
        <v>0</v>
      </c>
      <c r="AT210" s="29">
        <v>0</v>
      </c>
      <c r="AU210" s="29">
        <v>0</v>
      </c>
      <c r="AV210" s="29">
        <v>0</v>
      </c>
      <c r="AW210" s="29">
        <v>0</v>
      </c>
      <c r="AX210" s="29">
        <v>0</v>
      </c>
      <c r="AY210" s="29">
        <v>0</v>
      </c>
      <c r="AZ210" s="29">
        <v>0</v>
      </c>
      <c r="BA210" s="29">
        <v>0</v>
      </c>
      <c r="BB210" s="29">
        <v>0</v>
      </c>
      <c r="BC210" s="29">
        <v>0</v>
      </c>
      <c r="BD210" s="29">
        <v>0</v>
      </c>
      <c r="BE210" s="29">
        <v>0</v>
      </c>
      <c r="BF210" s="29">
        <v>0</v>
      </c>
      <c r="BG210" s="29">
        <v>0</v>
      </c>
      <c r="BH210" s="29">
        <v>0</v>
      </c>
      <c r="BI210" s="29">
        <v>0</v>
      </c>
      <c r="BJ210" s="29">
        <v>0</v>
      </c>
      <c r="BK210" s="29">
        <v>0</v>
      </c>
      <c r="BL210" s="29">
        <v>0</v>
      </c>
      <c r="BM210" s="29">
        <v>0</v>
      </c>
      <c r="BN210" s="29">
        <v>0</v>
      </c>
      <c r="BO210" s="29">
        <v>0</v>
      </c>
      <c r="BP210" s="29">
        <v>0</v>
      </c>
      <c r="BQ210" s="29">
        <v>0</v>
      </c>
      <c r="BR210" s="29">
        <v>0</v>
      </c>
      <c r="BS210" s="29">
        <v>0</v>
      </c>
      <c r="BT210" s="29">
        <v>0</v>
      </c>
      <c r="BU210" s="29">
        <v>0</v>
      </c>
      <c r="BV210" s="29">
        <v>0</v>
      </c>
      <c r="BW210" s="29">
        <v>0</v>
      </c>
      <c r="BX210" s="29">
        <v>0</v>
      </c>
      <c r="BY210" s="29">
        <v>0</v>
      </c>
      <c r="BZ210" s="29">
        <v>0</v>
      </c>
      <c r="CA210" s="29">
        <v>0</v>
      </c>
      <c r="CB210" s="29">
        <v>0</v>
      </c>
      <c r="CC210" s="29">
        <v>0</v>
      </c>
      <c r="CD210" s="29">
        <v>26</v>
      </c>
      <c r="CE210" s="29">
        <v>0</v>
      </c>
      <c r="CF210" s="29">
        <v>0</v>
      </c>
      <c r="CG210" s="11">
        <v>0</v>
      </c>
      <c r="CH210" s="30">
        <v>26</v>
      </c>
      <c r="CI210" s="28"/>
      <c r="CJ210" s="16"/>
      <c r="CK210" s="16"/>
    </row>
    <row r="211" spans="1:89" x14ac:dyDescent="0.25">
      <c r="A211" s="31"/>
      <c r="B211" s="31" t="s">
        <v>21</v>
      </c>
      <c r="C211" s="31">
        <v>0</v>
      </c>
      <c r="D211" s="31" t="s">
        <v>210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32">
        <v>0</v>
      </c>
      <c r="Z211" s="32">
        <v>0</v>
      </c>
      <c r="AA211" s="32">
        <v>0</v>
      </c>
      <c r="AB211" s="32">
        <v>0</v>
      </c>
      <c r="AC211" s="32">
        <v>0</v>
      </c>
      <c r="AD211" s="32">
        <v>0</v>
      </c>
      <c r="AE211" s="32">
        <v>0</v>
      </c>
      <c r="AF211" s="32">
        <v>0</v>
      </c>
      <c r="AG211" s="32">
        <v>0</v>
      </c>
      <c r="AH211" s="32">
        <v>0</v>
      </c>
      <c r="AI211" s="32">
        <v>0</v>
      </c>
      <c r="AJ211" s="32">
        <v>0</v>
      </c>
      <c r="AK211" s="32">
        <v>0</v>
      </c>
      <c r="AL211" s="32">
        <v>0</v>
      </c>
      <c r="AM211" s="32">
        <v>0</v>
      </c>
      <c r="AN211" s="32">
        <v>0</v>
      </c>
      <c r="AO211" s="32">
        <v>0</v>
      </c>
      <c r="AP211" s="32">
        <v>0</v>
      </c>
      <c r="AQ211" s="32">
        <v>0</v>
      </c>
      <c r="AR211" s="32">
        <v>0</v>
      </c>
      <c r="AS211" s="32">
        <v>0</v>
      </c>
      <c r="AT211" s="32">
        <v>0</v>
      </c>
      <c r="AU211" s="32">
        <v>0</v>
      </c>
      <c r="AV211" s="32">
        <v>0</v>
      </c>
      <c r="AW211" s="32">
        <v>0</v>
      </c>
      <c r="AX211" s="32">
        <v>0</v>
      </c>
      <c r="AY211" s="32">
        <v>0</v>
      </c>
      <c r="AZ211" s="32">
        <v>0</v>
      </c>
      <c r="BA211" s="32">
        <v>0</v>
      </c>
      <c r="BB211" s="32">
        <v>0</v>
      </c>
      <c r="BC211" s="32">
        <v>0</v>
      </c>
      <c r="BD211" s="32">
        <v>0</v>
      </c>
      <c r="BE211" s="32">
        <v>0</v>
      </c>
      <c r="BF211" s="32">
        <v>0</v>
      </c>
      <c r="BG211" s="32">
        <v>0</v>
      </c>
      <c r="BH211" s="32">
        <v>0</v>
      </c>
      <c r="BI211" s="32">
        <v>0</v>
      </c>
      <c r="BJ211" s="32">
        <v>0</v>
      </c>
      <c r="BK211" s="32">
        <v>0</v>
      </c>
      <c r="BL211" s="32">
        <v>0</v>
      </c>
      <c r="BM211" s="32">
        <v>0</v>
      </c>
      <c r="BN211" s="32">
        <v>0</v>
      </c>
      <c r="BO211" s="32">
        <v>0</v>
      </c>
      <c r="BP211" s="32">
        <v>0</v>
      </c>
      <c r="BQ211" s="32">
        <v>0</v>
      </c>
      <c r="BR211" s="32">
        <v>0</v>
      </c>
      <c r="BS211" s="32">
        <v>0</v>
      </c>
      <c r="BT211" s="32">
        <v>0</v>
      </c>
      <c r="BU211" s="32">
        <v>0</v>
      </c>
      <c r="BV211" s="32">
        <v>0</v>
      </c>
      <c r="BW211" s="32">
        <v>0</v>
      </c>
      <c r="BX211" s="32">
        <v>0</v>
      </c>
      <c r="BY211" s="32">
        <v>0</v>
      </c>
      <c r="BZ211" s="32">
        <v>0</v>
      </c>
      <c r="CA211" s="32">
        <v>0</v>
      </c>
      <c r="CB211" s="32">
        <v>0</v>
      </c>
      <c r="CC211" s="32">
        <v>0</v>
      </c>
      <c r="CD211" s="32">
        <v>0</v>
      </c>
      <c r="CE211" s="32">
        <v>0</v>
      </c>
      <c r="CF211" s="32">
        <v>0</v>
      </c>
      <c r="CG211" s="33">
        <v>0</v>
      </c>
      <c r="CH211" s="34">
        <v>0</v>
      </c>
      <c r="CI211" s="28"/>
      <c r="CJ211" s="16"/>
      <c r="CK211" s="16"/>
    </row>
    <row r="212" spans="1:89" x14ac:dyDescent="0.25">
      <c r="A212" s="9" t="s">
        <v>31</v>
      </c>
      <c r="B212" s="9" t="s">
        <v>20</v>
      </c>
      <c r="C212" s="19">
        <v>0</v>
      </c>
      <c r="D212" s="19" t="s">
        <v>210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29">
        <v>0</v>
      </c>
      <c r="V212" s="29">
        <v>0</v>
      </c>
      <c r="W212" s="29">
        <v>0</v>
      </c>
      <c r="X212" s="29">
        <v>0</v>
      </c>
      <c r="Y212" s="29">
        <v>0</v>
      </c>
      <c r="Z212" s="29">
        <v>0</v>
      </c>
      <c r="AA212" s="29">
        <v>0</v>
      </c>
      <c r="AB212" s="29">
        <v>0</v>
      </c>
      <c r="AC212" s="29">
        <v>0</v>
      </c>
      <c r="AD212" s="29">
        <v>0</v>
      </c>
      <c r="AE212" s="29">
        <v>0</v>
      </c>
      <c r="AF212" s="29">
        <v>0</v>
      </c>
      <c r="AG212" s="29">
        <v>0</v>
      </c>
      <c r="AH212" s="29">
        <v>0</v>
      </c>
      <c r="AI212" s="29">
        <v>0</v>
      </c>
      <c r="AJ212" s="29">
        <v>0</v>
      </c>
      <c r="AK212" s="29">
        <v>0</v>
      </c>
      <c r="AL212" s="29">
        <v>0</v>
      </c>
      <c r="AM212" s="29">
        <v>0</v>
      </c>
      <c r="AN212" s="29">
        <v>0</v>
      </c>
      <c r="AO212" s="29">
        <v>0</v>
      </c>
      <c r="AP212" s="29">
        <v>0</v>
      </c>
      <c r="AQ212" s="29">
        <v>0</v>
      </c>
      <c r="AR212" s="29">
        <v>0</v>
      </c>
      <c r="AS212" s="29">
        <v>0</v>
      </c>
      <c r="AT212" s="29">
        <v>0</v>
      </c>
      <c r="AU212" s="29">
        <v>0</v>
      </c>
      <c r="AV212" s="29">
        <v>0</v>
      </c>
      <c r="AW212" s="29">
        <v>0</v>
      </c>
      <c r="AX212" s="29">
        <v>0</v>
      </c>
      <c r="AY212" s="29">
        <v>0</v>
      </c>
      <c r="AZ212" s="29">
        <v>0</v>
      </c>
      <c r="BA212" s="29">
        <v>0</v>
      </c>
      <c r="BB212" s="29">
        <v>0</v>
      </c>
      <c r="BC212" s="29">
        <v>0</v>
      </c>
      <c r="BD212" s="29">
        <v>0</v>
      </c>
      <c r="BE212" s="29">
        <v>0</v>
      </c>
      <c r="BF212" s="29">
        <v>0</v>
      </c>
      <c r="BG212" s="29">
        <v>0</v>
      </c>
      <c r="BH212" s="29">
        <v>0</v>
      </c>
      <c r="BI212" s="29">
        <v>0</v>
      </c>
      <c r="BJ212" s="29">
        <v>0</v>
      </c>
      <c r="BK212" s="29">
        <v>0</v>
      </c>
      <c r="BL212" s="29">
        <v>0</v>
      </c>
      <c r="BM212" s="29">
        <v>0</v>
      </c>
      <c r="BN212" s="29">
        <v>0</v>
      </c>
      <c r="BO212" s="29">
        <v>0</v>
      </c>
      <c r="BP212" s="29">
        <v>0</v>
      </c>
      <c r="BQ212" s="29">
        <v>0</v>
      </c>
      <c r="BR212" s="29">
        <v>0</v>
      </c>
      <c r="BS212" s="29">
        <v>0</v>
      </c>
      <c r="BT212" s="29">
        <v>0</v>
      </c>
      <c r="BU212" s="29">
        <v>0</v>
      </c>
      <c r="BV212" s="29">
        <v>0</v>
      </c>
      <c r="BW212" s="29">
        <v>0</v>
      </c>
      <c r="BX212" s="29">
        <v>0</v>
      </c>
      <c r="BY212" s="29">
        <v>0</v>
      </c>
      <c r="BZ212" s="29">
        <v>0</v>
      </c>
      <c r="CA212" s="29">
        <v>0</v>
      </c>
      <c r="CB212" s="29">
        <v>0</v>
      </c>
      <c r="CC212" s="29">
        <v>0</v>
      </c>
      <c r="CD212" s="29">
        <v>0</v>
      </c>
      <c r="CE212" s="29">
        <v>0</v>
      </c>
      <c r="CF212" s="29">
        <v>0</v>
      </c>
      <c r="CG212" s="11">
        <v>0</v>
      </c>
      <c r="CH212" s="30">
        <v>0</v>
      </c>
      <c r="CI212" s="28"/>
      <c r="CJ212" s="16"/>
      <c r="CK212" s="16"/>
    </row>
    <row r="213" spans="1:89" x14ac:dyDescent="0.25">
      <c r="A213" s="31"/>
      <c r="B213" s="31" t="s">
        <v>21</v>
      </c>
      <c r="C213" s="31">
        <v>0</v>
      </c>
      <c r="D213" s="31" t="s">
        <v>210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32">
        <v>0</v>
      </c>
      <c r="Z213" s="32">
        <v>0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32">
        <v>0</v>
      </c>
      <c r="AG213" s="32">
        <v>0</v>
      </c>
      <c r="AH213" s="32">
        <v>0</v>
      </c>
      <c r="AI213" s="32">
        <v>0</v>
      </c>
      <c r="AJ213" s="32">
        <v>0</v>
      </c>
      <c r="AK213" s="32">
        <v>0</v>
      </c>
      <c r="AL213" s="32">
        <v>0</v>
      </c>
      <c r="AM213" s="32">
        <v>0</v>
      </c>
      <c r="AN213" s="32">
        <v>0</v>
      </c>
      <c r="AO213" s="32">
        <v>0</v>
      </c>
      <c r="AP213" s="32">
        <v>0</v>
      </c>
      <c r="AQ213" s="32">
        <v>0</v>
      </c>
      <c r="AR213" s="32">
        <v>0</v>
      </c>
      <c r="AS213" s="32">
        <v>0</v>
      </c>
      <c r="AT213" s="32">
        <v>0</v>
      </c>
      <c r="AU213" s="32">
        <v>0</v>
      </c>
      <c r="AV213" s="32">
        <v>0</v>
      </c>
      <c r="AW213" s="32">
        <v>0</v>
      </c>
      <c r="AX213" s="32">
        <v>0</v>
      </c>
      <c r="AY213" s="32">
        <v>0</v>
      </c>
      <c r="AZ213" s="32">
        <v>0</v>
      </c>
      <c r="BA213" s="32">
        <v>0</v>
      </c>
      <c r="BB213" s="32">
        <v>0</v>
      </c>
      <c r="BC213" s="32">
        <v>0</v>
      </c>
      <c r="BD213" s="32">
        <v>0</v>
      </c>
      <c r="BE213" s="32">
        <v>0</v>
      </c>
      <c r="BF213" s="32">
        <v>0</v>
      </c>
      <c r="BG213" s="32">
        <v>0</v>
      </c>
      <c r="BH213" s="32">
        <v>0</v>
      </c>
      <c r="BI213" s="32">
        <v>0</v>
      </c>
      <c r="BJ213" s="32">
        <v>0</v>
      </c>
      <c r="BK213" s="32">
        <v>0</v>
      </c>
      <c r="BL213" s="32">
        <v>0</v>
      </c>
      <c r="BM213" s="32">
        <v>0</v>
      </c>
      <c r="BN213" s="32">
        <v>0</v>
      </c>
      <c r="BO213" s="32">
        <v>0</v>
      </c>
      <c r="BP213" s="32">
        <v>0</v>
      </c>
      <c r="BQ213" s="32">
        <v>0</v>
      </c>
      <c r="BR213" s="32">
        <v>0</v>
      </c>
      <c r="BS213" s="32">
        <v>0</v>
      </c>
      <c r="BT213" s="32">
        <v>0</v>
      </c>
      <c r="BU213" s="32">
        <v>0</v>
      </c>
      <c r="BV213" s="32">
        <v>0</v>
      </c>
      <c r="BW213" s="32">
        <v>0</v>
      </c>
      <c r="BX213" s="32">
        <v>0</v>
      </c>
      <c r="BY213" s="32">
        <v>0</v>
      </c>
      <c r="BZ213" s="32">
        <v>0</v>
      </c>
      <c r="CA213" s="32">
        <v>0</v>
      </c>
      <c r="CB213" s="32">
        <v>0</v>
      </c>
      <c r="CC213" s="32">
        <v>0</v>
      </c>
      <c r="CD213" s="32">
        <v>0</v>
      </c>
      <c r="CE213" s="32">
        <v>0</v>
      </c>
      <c r="CF213" s="32">
        <v>0</v>
      </c>
      <c r="CG213" s="33">
        <v>0</v>
      </c>
      <c r="CH213" s="34">
        <v>0</v>
      </c>
      <c r="CI213" s="28"/>
      <c r="CJ213" s="16"/>
      <c r="CK213" s="16"/>
    </row>
    <row r="214" spans="1:89" x14ac:dyDescent="0.25">
      <c r="A214" s="9" t="s">
        <v>11</v>
      </c>
      <c r="B214" s="9" t="s">
        <v>20</v>
      </c>
      <c r="C214" s="19">
        <v>1</v>
      </c>
      <c r="D214" s="19" t="s">
        <v>210</v>
      </c>
      <c r="E214" s="19">
        <v>0</v>
      </c>
      <c r="F214" s="19">
        <v>1</v>
      </c>
      <c r="G214" s="19">
        <v>0</v>
      </c>
      <c r="H214" s="19">
        <v>1</v>
      </c>
      <c r="I214" s="19">
        <v>0</v>
      </c>
      <c r="J214" s="19">
        <v>3</v>
      </c>
      <c r="K214" s="19">
        <v>4</v>
      </c>
      <c r="L214" s="19">
        <v>2</v>
      </c>
      <c r="M214" s="19">
        <v>2</v>
      </c>
      <c r="N214" s="19">
        <v>1</v>
      </c>
      <c r="O214" s="19">
        <v>2</v>
      </c>
      <c r="P214" s="19">
        <v>1</v>
      </c>
      <c r="Q214" s="19">
        <v>0</v>
      </c>
      <c r="R214" s="19">
        <v>9</v>
      </c>
      <c r="S214" s="19">
        <v>3</v>
      </c>
      <c r="T214" s="19">
        <v>0</v>
      </c>
      <c r="U214" s="29">
        <v>2</v>
      </c>
      <c r="V214" s="29">
        <v>0</v>
      </c>
      <c r="W214" s="29">
        <v>2</v>
      </c>
      <c r="X214" s="29">
        <v>1</v>
      </c>
      <c r="Y214" s="29">
        <v>0</v>
      </c>
      <c r="Z214" s="29">
        <v>0</v>
      </c>
      <c r="AA214" s="29">
        <v>0</v>
      </c>
      <c r="AB214" s="29">
        <v>2</v>
      </c>
      <c r="AC214" s="29">
        <v>1</v>
      </c>
      <c r="AD214" s="29">
        <v>1</v>
      </c>
      <c r="AE214" s="29">
        <v>5</v>
      </c>
      <c r="AF214" s="29">
        <v>0</v>
      </c>
      <c r="AG214" s="29">
        <v>0</v>
      </c>
      <c r="AH214" s="29">
        <v>1</v>
      </c>
      <c r="AI214" s="29">
        <v>1</v>
      </c>
      <c r="AJ214" s="29">
        <v>3</v>
      </c>
      <c r="AK214" s="29">
        <v>0</v>
      </c>
      <c r="AL214" s="29">
        <v>1</v>
      </c>
      <c r="AM214" s="29">
        <v>0</v>
      </c>
      <c r="AN214" s="29">
        <v>0</v>
      </c>
      <c r="AO214" s="29">
        <v>3</v>
      </c>
      <c r="AP214" s="29">
        <v>2</v>
      </c>
      <c r="AQ214" s="29">
        <v>1</v>
      </c>
      <c r="AR214" s="29">
        <v>2</v>
      </c>
      <c r="AS214" s="29">
        <v>4</v>
      </c>
      <c r="AT214" s="29">
        <v>0</v>
      </c>
      <c r="AU214" s="29">
        <v>2</v>
      </c>
      <c r="AV214" s="29">
        <v>0</v>
      </c>
      <c r="AW214" s="29">
        <v>1</v>
      </c>
      <c r="AX214" s="29">
        <v>0</v>
      </c>
      <c r="AY214" s="29">
        <v>0</v>
      </c>
      <c r="AZ214" s="29">
        <v>1</v>
      </c>
      <c r="BA214" s="29">
        <v>1</v>
      </c>
      <c r="BB214" s="29">
        <v>0</v>
      </c>
      <c r="BC214" s="29">
        <v>2</v>
      </c>
      <c r="BD214" s="29">
        <v>0</v>
      </c>
      <c r="BE214" s="29">
        <v>7</v>
      </c>
      <c r="BF214" s="29">
        <v>0</v>
      </c>
      <c r="BG214" s="29">
        <v>3</v>
      </c>
      <c r="BH214" s="29">
        <v>2</v>
      </c>
      <c r="BI214" s="29">
        <v>0</v>
      </c>
      <c r="BJ214" s="29">
        <v>149</v>
      </c>
      <c r="BK214" s="29">
        <v>3</v>
      </c>
      <c r="BL214" s="29">
        <v>0</v>
      </c>
      <c r="BM214" s="29">
        <v>1</v>
      </c>
      <c r="BN214" s="29">
        <v>1</v>
      </c>
      <c r="BO214" s="29">
        <v>0</v>
      </c>
      <c r="BP214" s="29">
        <v>0</v>
      </c>
      <c r="BQ214" s="29">
        <v>0</v>
      </c>
      <c r="BR214" s="29">
        <v>0</v>
      </c>
      <c r="BS214" s="29">
        <v>2</v>
      </c>
      <c r="BT214" s="29">
        <v>29</v>
      </c>
      <c r="BU214" s="29">
        <v>0</v>
      </c>
      <c r="BV214" s="29">
        <v>5</v>
      </c>
      <c r="BW214" s="29">
        <v>0</v>
      </c>
      <c r="BX214" s="29">
        <v>0</v>
      </c>
      <c r="BY214" s="29">
        <v>6</v>
      </c>
      <c r="BZ214" s="29">
        <v>0</v>
      </c>
      <c r="CA214" s="29">
        <v>3</v>
      </c>
      <c r="CB214" s="29">
        <v>4</v>
      </c>
      <c r="CC214" s="29">
        <v>3</v>
      </c>
      <c r="CD214" s="29">
        <v>0</v>
      </c>
      <c r="CE214" s="29">
        <v>0</v>
      </c>
      <c r="CF214" s="29">
        <v>0</v>
      </c>
      <c r="CG214" s="11">
        <v>1</v>
      </c>
      <c r="CH214" s="30">
        <v>288</v>
      </c>
      <c r="CI214" s="28"/>
      <c r="CJ214" s="16"/>
      <c r="CK214" s="16"/>
    </row>
    <row r="215" spans="1:89" x14ac:dyDescent="0.25">
      <c r="A215" s="31"/>
      <c r="B215" s="31" t="s">
        <v>21</v>
      </c>
      <c r="C215" s="31">
        <v>0</v>
      </c>
      <c r="D215" s="31" t="s">
        <v>210</v>
      </c>
      <c r="E215" s="31">
        <v>0</v>
      </c>
      <c r="F215" s="31">
        <v>0</v>
      </c>
      <c r="G215" s="31">
        <v>0</v>
      </c>
      <c r="H215" s="31">
        <v>4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1</v>
      </c>
      <c r="P215" s="31">
        <v>0</v>
      </c>
      <c r="Q215" s="31">
        <v>0</v>
      </c>
      <c r="R215" s="31">
        <v>0</v>
      </c>
      <c r="S215" s="31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32">
        <v>0</v>
      </c>
      <c r="Z215" s="32">
        <v>0</v>
      </c>
      <c r="AA215" s="32">
        <v>0</v>
      </c>
      <c r="AB215" s="32">
        <v>2</v>
      </c>
      <c r="AC215" s="32">
        <v>0</v>
      </c>
      <c r="AD215" s="32">
        <v>0</v>
      </c>
      <c r="AE215" s="32">
        <v>0</v>
      </c>
      <c r="AF215" s="32">
        <v>0</v>
      </c>
      <c r="AG215" s="32">
        <v>0</v>
      </c>
      <c r="AH215" s="32">
        <v>1</v>
      </c>
      <c r="AI215" s="32">
        <v>0</v>
      </c>
      <c r="AJ215" s="32">
        <v>0</v>
      </c>
      <c r="AK215" s="32">
        <v>0</v>
      </c>
      <c r="AL215" s="32">
        <v>0</v>
      </c>
      <c r="AM215" s="32">
        <v>0</v>
      </c>
      <c r="AN215" s="32">
        <v>0</v>
      </c>
      <c r="AO215" s="32">
        <v>1</v>
      </c>
      <c r="AP215" s="32">
        <v>0</v>
      </c>
      <c r="AQ215" s="32">
        <v>0</v>
      </c>
      <c r="AR215" s="32">
        <v>3</v>
      </c>
      <c r="AS215" s="32">
        <v>0</v>
      </c>
      <c r="AT215" s="32">
        <v>0</v>
      </c>
      <c r="AU215" s="32">
        <v>3</v>
      </c>
      <c r="AV215" s="32">
        <v>0</v>
      </c>
      <c r="AW215" s="32">
        <v>0</v>
      </c>
      <c r="AX215" s="32">
        <v>0</v>
      </c>
      <c r="AY215" s="32">
        <v>1</v>
      </c>
      <c r="AZ215" s="32">
        <v>0</v>
      </c>
      <c r="BA215" s="32">
        <v>0</v>
      </c>
      <c r="BB215" s="32">
        <v>0</v>
      </c>
      <c r="BC215" s="32">
        <v>0</v>
      </c>
      <c r="BD215" s="32">
        <v>0</v>
      </c>
      <c r="BE215" s="32">
        <v>0</v>
      </c>
      <c r="BF215" s="32">
        <v>0</v>
      </c>
      <c r="BG215" s="32">
        <v>0</v>
      </c>
      <c r="BH215" s="32">
        <v>0</v>
      </c>
      <c r="BI215" s="32">
        <v>0</v>
      </c>
      <c r="BJ215" s="32">
        <v>49</v>
      </c>
      <c r="BK215" s="32">
        <v>0</v>
      </c>
      <c r="BL215" s="32">
        <v>0</v>
      </c>
      <c r="BM215" s="32">
        <v>0</v>
      </c>
      <c r="BN215" s="32">
        <v>0</v>
      </c>
      <c r="BO215" s="32">
        <v>0</v>
      </c>
      <c r="BP215" s="32">
        <v>0</v>
      </c>
      <c r="BQ215" s="32">
        <v>0</v>
      </c>
      <c r="BR215" s="32">
        <v>0</v>
      </c>
      <c r="BS215" s="32">
        <v>0</v>
      </c>
      <c r="BT215" s="32">
        <v>63</v>
      </c>
      <c r="BU215" s="32">
        <v>0</v>
      </c>
      <c r="BV215" s="32">
        <v>0</v>
      </c>
      <c r="BW215" s="32">
        <v>0</v>
      </c>
      <c r="BX215" s="32">
        <v>0</v>
      </c>
      <c r="BY215" s="32">
        <v>2</v>
      </c>
      <c r="BZ215" s="32">
        <v>0</v>
      </c>
      <c r="CA215" s="32">
        <v>0</v>
      </c>
      <c r="CB215" s="32">
        <v>3</v>
      </c>
      <c r="CC215" s="32">
        <v>0</v>
      </c>
      <c r="CD215" s="32">
        <v>0</v>
      </c>
      <c r="CE215" s="32">
        <v>0</v>
      </c>
      <c r="CF215" s="32">
        <v>0</v>
      </c>
      <c r="CG215" s="33">
        <v>0</v>
      </c>
      <c r="CH215" s="34">
        <v>133</v>
      </c>
      <c r="CI215" s="28"/>
      <c r="CJ215" s="16"/>
      <c r="CK215" s="16"/>
    </row>
    <row r="216" spans="1:89" x14ac:dyDescent="0.25">
      <c r="A216" s="9" t="s">
        <v>196</v>
      </c>
      <c r="B216" s="9" t="s">
        <v>20</v>
      </c>
      <c r="C216" s="19">
        <v>0</v>
      </c>
      <c r="D216" s="19" t="s">
        <v>210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">
        <v>0</v>
      </c>
      <c r="AP216" s="19">
        <v>0</v>
      </c>
      <c r="AQ216" s="19">
        <v>0</v>
      </c>
      <c r="AR216" s="19">
        <v>0</v>
      </c>
      <c r="AS216" s="19">
        <v>0</v>
      </c>
      <c r="AT216" s="19">
        <v>0</v>
      </c>
      <c r="AU216" s="19">
        <v>0</v>
      </c>
      <c r="AV216" s="19">
        <v>0</v>
      </c>
      <c r="AW216" s="19">
        <v>0</v>
      </c>
      <c r="AX216" s="19">
        <v>0</v>
      </c>
      <c r="AY216" s="19">
        <v>0</v>
      </c>
      <c r="AZ216" s="19">
        <v>0</v>
      </c>
      <c r="BA216" s="19">
        <v>0</v>
      </c>
      <c r="BB216" s="19">
        <v>0</v>
      </c>
      <c r="BC216" s="19">
        <v>0</v>
      </c>
      <c r="BD216" s="19">
        <v>0</v>
      </c>
      <c r="BE216" s="19">
        <v>0</v>
      </c>
      <c r="BF216" s="19">
        <v>0</v>
      </c>
      <c r="BG216" s="19">
        <v>0</v>
      </c>
      <c r="BH216" s="19">
        <v>0</v>
      </c>
      <c r="BI216" s="19">
        <v>0</v>
      </c>
      <c r="BJ216" s="19">
        <v>1</v>
      </c>
      <c r="BK216" s="19">
        <v>0</v>
      </c>
      <c r="BL216" s="19">
        <v>0</v>
      </c>
      <c r="BM216" s="19">
        <v>0</v>
      </c>
      <c r="BN216" s="19">
        <v>0</v>
      </c>
      <c r="BO216" s="19">
        <v>0</v>
      </c>
      <c r="BP216" s="19">
        <v>0</v>
      </c>
      <c r="BQ216" s="19">
        <v>0</v>
      </c>
      <c r="BR216" s="19">
        <v>0</v>
      </c>
      <c r="BS216" s="19">
        <v>0</v>
      </c>
      <c r="BT216" s="19">
        <v>0</v>
      </c>
      <c r="BU216" s="19">
        <v>0</v>
      </c>
      <c r="BV216" s="19">
        <v>0</v>
      </c>
      <c r="BW216" s="19">
        <v>0</v>
      </c>
      <c r="BX216" s="19">
        <v>0</v>
      </c>
      <c r="BY216" s="19">
        <v>0</v>
      </c>
      <c r="BZ216" s="19">
        <v>0</v>
      </c>
      <c r="CA216" s="19">
        <v>0</v>
      </c>
      <c r="CB216" s="19">
        <v>1</v>
      </c>
      <c r="CC216" s="19">
        <v>1</v>
      </c>
      <c r="CD216" s="19">
        <v>0</v>
      </c>
      <c r="CE216" s="19">
        <v>0</v>
      </c>
      <c r="CF216" s="19">
        <v>0</v>
      </c>
      <c r="CG216" s="11">
        <v>0</v>
      </c>
      <c r="CH216" s="30">
        <v>3</v>
      </c>
      <c r="CI216" s="28"/>
      <c r="CJ216" s="16"/>
      <c r="CK216" s="16"/>
    </row>
    <row r="217" spans="1:89" x14ac:dyDescent="0.25">
      <c r="A217" s="31"/>
      <c r="B217" s="31" t="s">
        <v>21</v>
      </c>
      <c r="C217" s="31">
        <v>0</v>
      </c>
      <c r="D217" s="31" t="s">
        <v>210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0</v>
      </c>
      <c r="AC217" s="31">
        <v>0</v>
      </c>
      <c r="AD217" s="31">
        <v>0</v>
      </c>
      <c r="AE217" s="31">
        <v>0</v>
      </c>
      <c r="AF217" s="31">
        <v>0</v>
      </c>
      <c r="AG217" s="31">
        <v>0</v>
      </c>
      <c r="AH217" s="31">
        <v>0</v>
      </c>
      <c r="AI217" s="31">
        <v>0</v>
      </c>
      <c r="AJ217" s="31">
        <v>0</v>
      </c>
      <c r="AK217" s="31">
        <v>0</v>
      </c>
      <c r="AL217" s="31">
        <v>0</v>
      </c>
      <c r="AM217" s="31">
        <v>0</v>
      </c>
      <c r="AN217" s="31">
        <v>0</v>
      </c>
      <c r="AO217" s="31">
        <v>0</v>
      </c>
      <c r="AP217" s="31">
        <v>0</v>
      </c>
      <c r="AQ217" s="31">
        <v>0</v>
      </c>
      <c r="AR217" s="31">
        <v>0</v>
      </c>
      <c r="AS217" s="31">
        <v>0</v>
      </c>
      <c r="AT217" s="31">
        <v>0</v>
      </c>
      <c r="AU217" s="31">
        <v>0</v>
      </c>
      <c r="AV217" s="31">
        <v>0</v>
      </c>
      <c r="AW217" s="31">
        <v>0</v>
      </c>
      <c r="AX217" s="31">
        <v>0</v>
      </c>
      <c r="AY217" s="31">
        <v>0</v>
      </c>
      <c r="AZ217" s="31">
        <v>0</v>
      </c>
      <c r="BA217" s="31">
        <v>0</v>
      </c>
      <c r="BB217" s="31">
        <v>0</v>
      </c>
      <c r="BC217" s="31">
        <v>0</v>
      </c>
      <c r="BD217" s="31">
        <v>0</v>
      </c>
      <c r="BE217" s="31">
        <v>0</v>
      </c>
      <c r="BF217" s="31">
        <v>0</v>
      </c>
      <c r="BG217" s="31">
        <v>0</v>
      </c>
      <c r="BH217" s="31">
        <v>0</v>
      </c>
      <c r="BI217" s="31">
        <v>0</v>
      </c>
      <c r="BJ217" s="31">
        <v>5</v>
      </c>
      <c r="BK217" s="31">
        <v>0</v>
      </c>
      <c r="BL217" s="31">
        <v>0</v>
      </c>
      <c r="BM217" s="31">
        <v>0</v>
      </c>
      <c r="BN217" s="31">
        <v>0</v>
      </c>
      <c r="BO217" s="31">
        <v>0</v>
      </c>
      <c r="BP217" s="31">
        <v>0</v>
      </c>
      <c r="BQ217" s="31">
        <v>0</v>
      </c>
      <c r="BR217" s="31">
        <v>0</v>
      </c>
      <c r="BS217" s="31">
        <v>0</v>
      </c>
      <c r="BT217" s="31">
        <v>3</v>
      </c>
      <c r="BU217" s="31">
        <v>0</v>
      </c>
      <c r="BV217" s="31">
        <v>0</v>
      </c>
      <c r="BW217" s="31">
        <v>0</v>
      </c>
      <c r="BX217" s="31">
        <v>0</v>
      </c>
      <c r="BY217" s="31">
        <v>0</v>
      </c>
      <c r="BZ217" s="31">
        <v>0</v>
      </c>
      <c r="CA217" s="31">
        <v>0</v>
      </c>
      <c r="CB217" s="31">
        <v>0</v>
      </c>
      <c r="CC217" s="31">
        <v>0</v>
      </c>
      <c r="CD217" s="31">
        <v>0</v>
      </c>
      <c r="CE217" s="31">
        <v>0</v>
      </c>
      <c r="CF217" s="31">
        <v>0</v>
      </c>
      <c r="CG217" s="33">
        <v>0</v>
      </c>
      <c r="CH217" s="34">
        <v>8</v>
      </c>
      <c r="CI217" s="28"/>
      <c r="CJ217" s="16"/>
      <c r="CK217" s="16"/>
    </row>
    <row r="218" spans="1:89" x14ac:dyDescent="0.25">
      <c r="A218" s="9" t="s">
        <v>12</v>
      </c>
      <c r="B218" s="9" t="s">
        <v>20</v>
      </c>
      <c r="C218" s="19">
        <v>0</v>
      </c>
      <c r="D218" s="19" t="s">
        <v>210</v>
      </c>
      <c r="E218" s="19">
        <v>0</v>
      </c>
      <c r="F218" s="19">
        <v>1</v>
      </c>
      <c r="G218" s="19">
        <v>0</v>
      </c>
      <c r="H218" s="19">
        <v>0</v>
      </c>
      <c r="I218" s="19">
        <v>0</v>
      </c>
      <c r="J218" s="19">
        <v>1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29">
        <v>0</v>
      </c>
      <c r="V218" s="29">
        <v>0</v>
      </c>
      <c r="W218" s="29">
        <v>1</v>
      </c>
      <c r="X218" s="29">
        <v>0</v>
      </c>
      <c r="Y218" s="29">
        <v>0</v>
      </c>
      <c r="Z218" s="29">
        <v>0</v>
      </c>
      <c r="AA218" s="29">
        <v>0</v>
      </c>
      <c r="AB218" s="29">
        <v>0</v>
      </c>
      <c r="AC218" s="29">
        <v>0</v>
      </c>
      <c r="AD218" s="29">
        <v>0</v>
      </c>
      <c r="AE218" s="29">
        <v>1</v>
      </c>
      <c r="AF218" s="29">
        <v>0</v>
      </c>
      <c r="AG218" s="29">
        <v>0</v>
      </c>
      <c r="AH218" s="29">
        <v>0</v>
      </c>
      <c r="AI218" s="29">
        <v>1</v>
      </c>
      <c r="AJ218" s="29">
        <v>0</v>
      </c>
      <c r="AK218" s="29">
        <v>0</v>
      </c>
      <c r="AL218" s="29">
        <v>0</v>
      </c>
      <c r="AM218" s="29">
        <v>0</v>
      </c>
      <c r="AN218" s="29">
        <v>0</v>
      </c>
      <c r="AO218" s="29">
        <v>2</v>
      </c>
      <c r="AP218" s="29">
        <v>0</v>
      </c>
      <c r="AQ218" s="29">
        <v>0</v>
      </c>
      <c r="AR218" s="29">
        <v>1</v>
      </c>
      <c r="AS218" s="29">
        <v>2</v>
      </c>
      <c r="AT218" s="29">
        <v>0</v>
      </c>
      <c r="AU218" s="29">
        <v>0</v>
      </c>
      <c r="AV218" s="29">
        <v>0</v>
      </c>
      <c r="AW218" s="29">
        <v>0</v>
      </c>
      <c r="AX218" s="29">
        <v>0</v>
      </c>
      <c r="AY218" s="29">
        <v>0</v>
      </c>
      <c r="AZ218" s="29">
        <v>0</v>
      </c>
      <c r="BA218" s="29">
        <v>0</v>
      </c>
      <c r="BB218" s="29">
        <v>0</v>
      </c>
      <c r="BC218" s="29">
        <v>0</v>
      </c>
      <c r="BD218" s="29">
        <v>0</v>
      </c>
      <c r="BE218" s="29">
        <v>0</v>
      </c>
      <c r="BF218" s="29">
        <v>0</v>
      </c>
      <c r="BG218" s="29">
        <v>1</v>
      </c>
      <c r="BH218" s="29">
        <v>0</v>
      </c>
      <c r="BI218" s="29">
        <v>0</v>
      </c>
      <c r="BJ218" s="29">
        <v>21</v>
      </c>
      <c r="BK218" s="29">
        <v>0</v>
      </c>
      <c r="BL218" s="29">
        <v>1</v>
      </c>
      <c r="BM218" s="29">
        <v>0</v>
      </c>
      <c r="BN218" s="29">
        <v>0</v>
      </c>
      <c r="BO218" s="29">
        <v>1</v>
      </c>
      <c r="BP218" s="29">
        <v>0</v>
      </c>
      <c r="BQ218" s="29">
        <v>0</v>
      </c>
      <c r="BR218" s="29">
        <v>0</v>
      </c>
      <c r="BS218" s="29">
        <v>1</v>
      </c>
      <c r="BT218" s="29">
        <v>2</v>
      </c>
      <c r="BU218" s="29">
        <v>0</v>
      </c>
      <c r="BV218" s="29">
        <v>0</v>
      </c>
      <c r="BW218" s="29">
        <v>1</v>
      </c>
      <c r="BX218" s="29">
        <v>0</v>
      </c>
      <c r="BY218" s="29">
        <v>0</v>
      </c>
      <c r="BZ218" s="29">
        <v>0</v>
      </c>
      <c r="CA218" s="29">
        <v>1</v>
      </c>
      <c r="CB218" s="29">
        <v>1</v>
      </c>
      <c r="CC218" s="29">
        <v>1</v>
      </c>
      <c r="CD218" s="29">
        <v>2</v>
      </c>
      <c r="CE218" s="29">
        <v>0</v>
      </c>
      <c r="CF218" s="29">
        <v>0</v>
      </c>
      <c r="CG218" s="11">
        <v>1</v>
      </c>
      <c r="CH218" s="30">
        <v>44</v>
      </c>
      <c r="CI218" s="28"/>
      <c r="CJ218" s="16"/>
      <c r="CK218" s="16"/>
    </row>
    <row r="219" spans="1:89" x14ac:dyDescent="0.25">
      <c r="A219" s="31"/>
      <c r="B219" s="31" t="s">
        <v>21</v>
      </c>
      <c r="C219" s="31">
        <v>0</v>
      </c>
      <c r="D219" s="31" t="s">
        <v>210</v>
      </c>
      <c r="E219" s="31">
        <v>0</v>
      </c>
      <c r="F219" s="31">
        <v>0</v>
      </c>
      <c r="G219" s="31">
        <v>0</v>
      </c>
      <c r="H219" s="31">
        <v>3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2">
        <v>0</v>
      </c>
      <c r="AA219" s="32">
        <v>0</v>
      </c>
      <c r="AB219" s="32">
        <v>0</v>
      </c>
      <c r="AC219" s="32">
        <v>0</v>
      </c>
      <c r="AD219" s="32">
        <v>0</v>
      </c>
      <c r="AE219" s="32">
        <v>0</v>
      </c>
      <c r="AF219" s="32">
        <v>0</v>
      </c>
      <c r="AG219" s="32">
        <v>0</v>
      </c>
      <c r="AH219" s="32">
        <v>1</v>
      </c>
      <c r="AI219" s="32">
        <v>0</v>
      </c>
      <c r="AJ219" s="32">
        <v>0</v>
      </c>
      <c r="AK219" s="32">
        <v>0</v>
      </c>
      <c r="AL219" s="32">
        <v>0</v>
      </c>
      <c r="AM219" s="32">
        <v>0</v>
      </c>
      <c r="AN219" s="32">
        <v>0</v>
      </c>
      <c r="AO219" s="32">
        <v>1</v>
      </c>
      <c r="AP219" s="32">
        <v>0</v>
      </c>
      <c r="AQ219" s="32">
        <v>0</v>
      </c>
      <c r="AR219" s="32">
        <v>0</v>
      </c>
      <c r="AS219" s="32">
        <v>0</v>
      </c>
      <c r="AT219" s="32">
        <v>0</v>
      </c>
      <c r="AU219" s="32">
        <v>0</v>
      </c>
      <c r="AV219" s="32">
        <v>0</v>
      </c>
      <c r="AW219" s="32">
        <v>0</v>
      </c>
      <c r="AX219" s="32">
        <v>0</v>
      </c>
      <c r="AY219" s="32">
        <v>0</v>
      </c>
      <c r="AZ219" s="32">
        <v>0</v>
      </c>
      <c r="BA219" s="32">
        <v>1</v>
      </c>
      <c r="BB219" s="32">
        <v>0</v>
      </c>
      <c r="BC219" s="32">
        <v>0</v>
      </c>
      <c r="BD219" s="32">
        <v>0</v>
      </c>
      <c r="BE219" s="32">
        <v>0</v>
      </c>
      <c r="BF219" s="32">
        <v>0</v>
      </c>
      <c r="BG219" s="32">
        <v>0</v>
      </c>
      <c r="BH219" s="32">
        <v>0</v>
      </c>
      <c r="BI219" s="32">
        <v>0</v>
      </c>
      <c r="BJ219" s="32">
        <v>13</v>
      </c>
      <c r="BK219" s="32">
        <v>0</v>
      </c>
      <c r="BL219" s="32">
        <v>0</v>
      </c>
      <c r="BM219" s="32">
        <v>0</v>
      </c>
      <c r="BN219" s="32">
        <v>0</v>
      </c>
      <c r="BO219" s="32">
        <v>0</v>
      </c>
      <c r="BP219" s="32">
        <v>0</v>
      </c>
      <c r="BQ219" s="32">
        <v>0</v>
      </c>
      <c r="BR219" s="32">
        <v>0</v>
      </c>
      <c r="BS219" s="32">
        <v>0</v>
      </c>
      <c r="BT219" s="32">
        <v>21</v>
      </c>
      <c r="BU219" s="32">
        <v>0</v>
      </c>
      <c r="BV219" s="32">
        <v>0</v>
      </c>
      <c r="BW219" s="32">
        <v>0</v>
      </c>
      <c r="BX219" s="32">
        <v>0</v>
      </c>
      <c r="BY219" s="32">
        <v>1</v>
      </c>
      <c r="BZ219" s="32">
        <v>0</v>
      </c>
      <c r="CA219" s="32">
        <v>1</v>
      </c>
      <c r="CB219" s="32">
        <v>0</v>
      </c>
      <c r="CC219" s="32">
        <v>0</v>
      </c>
      <c r="CD219" s="32">
        <v>0</v>
      </c>
      <c r="CE219" s="32">
        <v>0</v>
      </c>
      <c r="CF219" s="32">
        <v>0</v>
      </c>
      <c r="CG219" s="33">
        <v>0</v>
      </c>
      <c r="CH219" s="34">
        <v>42</v>
      </c>
      <c r="CI219" s="28"/>
      <c r="CJ219" s="16"/>
      <c r="CK219" s="16"/>
    </row>
    <row r="220" spans="1:89" x14ac:dyDescent="0.25">
      <c r="A220" s="9" t="s">
        <v>15</v>
      </c>
      <c r="B220" s="9" t="s">
        <v>20</v>
      </c>
      <c r="C220" s="19">
        <v>0</v>
      </c>
      <c r="D220" s="19" t="s">
        <v>210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1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29">
        <v>0</v>
      </c>
      <c r="V220" s="29">
        <v>0</v>
      </c>
      <c r="W220" s="29">
        <v>0</v>
      </c>
      <c r="X220" s="29">
        <v>0</v>
      </c>
      <c r="Y220" s="29">
        <v>0</v>
      </c>
      <c r="Z220" s="29">
        <v>0</v>
      </c>
      <c r="AA220" s="29">
        <v>0</v>
      </c>
      <c r="AB220" s="29">
        <v>0</v>
      </c>
      <c r="AC220" s="29">
        <v>0</v>
      </c>
      <c r="AD220" s="29">
        <v>0</v>
      </c>
      <c r="AE220" s="29">
        <v>0</v>
      </c>
      <c r="AF220" s="29">
        <v>0</v>
      </c>
      <c r="AG220" s="29">
        <v>0</v>
      </c>
      <c r="AH220" s="29">
        <v>0</v>
      </c>
      <c r="AI220" s="29">
        <v>0</v>
      </c>
      <c r="AJ220" s="29">
        <v>0</v>
      </c>
      <c r="AK220" s="29">
        <v>0</v>
      </c>
      <c r="AL220" s="29">
        <v>0</v>
      </c>
      <c r="AM220" s="29">
        <v>0</v>
      </c>
      <c r="AN220" s="29">
        <v>0</v>
      </c>
      <c r="AO220" s="29">
        <v>0</v>
      </c>
      <c r="AP220" s="29">
        <v>0</v>
      </c>
      <c r="AQ220" s="29">
        <v>0</v>
      </c>
      <c r="AR220" s="29">
        <v>0</v>
      </c>
      <c r="AS220" s="29">
        <v>0</v>
      </c>
      <c r="AT220" s="29">
        <v>0</v>
      </c>
      <c r="AU220" s="29">
        <v>0</v>
      </c>
      <c r="AV220" s="29">
        <v>0</v>
      </c>
      <c r="AW220" s="29">
        <v>0</v>
      </c>
      <c r="AX220" s="29">
        <v>0</v>
      </c>
      <c r="AY220" s="29">
        <v>0</v>
      </c>
      <c r="AZ220" s="29">
        <v>0</v>
      </c>
      <c r="BA220" s="29">
        <v>0</v>
      </c>
      <c r="BB220" s="29">
        <v>0</v>
      </c>
      <c r="BC220" s="29">
        <v>0</v>
      </c>
      <c r="BD220" s="29">
        <v>0</v>
      </c>
      <c r="BE220" s="29">
        <v>0</v>
      </c>
      <c r="BF220" s="29">
        <v>0</v>
      </c>
      <c r="BG220" s="29">
        <v>0</v>
      </c>
      <c r="BH220" s="29">
        <v>0</v>
      </c>
      <c r="BI220" s="29">
        <v>0</v>
      </c>
      <c r="BJ220" s="29">
        <v>5</v>
      </c>
      <c r="BK220" s="29">
        <v>0</v>
      </c>
      <c r="BL220" s="29">
        <v>0</v>
      </c>
      <c r="BM220" s="29">
        <v>0</v>
      </c>
      <c r="BN220" s="29">
        <v>0</v>
      </c>
      <c r="BO220" s="29">
        <v>0</v>
      </c>
      <c r="BP220" s="29">
        <v>0</v>
      </c>
      <c r="BQ220" s="29">
        <v>0</v>
      </c>
      <c r="BR220" s="29">
        <v>0</v>
      </c>
      <c r="BS220" s="29">
        <v>0</v>
      </c>
      <c r="BT220" s="29">
        <v>1</v>
      </c>
      <c r="BU220" s="29">
        <v>0</v>
      </c>
      <c r="BV220" s="29">
        <v>0</v>
      </c>
      <c r="BW220" s="29">
        <v>1</v>
      </c>
      <c r="BX220" s="29">
        <v>0</v>
      </c>
      <c r="BY220" s="29">
        <v>0</v>
      </c>
      <c r="BZ220" s="29">
        <v>0</v>
      </c>
      <c r="CA220" s="29">
        <v>0</v>
      </c>
      <c r="CB220" s="29">
        <v>0</v>
      </c>
      <c r="CC220" s="29">
        <v>0</v>
      </c>
      <c r="CD220" s="29">
        <v>1</v>
      </c>
      <c r="CE220" s="29">
        <v>0</v>
      </c>
      <c r="CF220" s="29">
        <v>0</v>
      </c>
      <c r="CG220" s="11">
        <v>0</v>
      </c>
      <c r="CH220" s="30">
        <v>9</v>
      </c>
      <c r="CI220" s="28"/>
      <c r="CJ220" s="16"/>
      <c r="CK220" s="16"/>
    </row>
    <row r="221" spans="1:89" x14ac:dyDescent="0.25">
      <c r="A221" s="31"/>
      <c r="B221" s="31" t="s">
        <v>21</v>
      </c>
      <c r="C221" s="31">
        <v>0</v>
      </c>
      <c r="D221" s="31" t="s">
        <v>210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32">
        <v>0</v>
      </c>
      <c r="Z221" s="32">
        <v>0</v>
      </c>
      <c r="AA221" s="32">
        <v>0</v>
      </c>
      <c r="AB221" s="32">
        <v>0</v>
      </c>
      <c r="AC221" s="32">
        <v>0</v>
      </c>
      <c r="AD221" s="32">
        <v>0</v>
      </c>
      <c r="AE221" s="32">
        <v>0</v>
      </c>
      <c r="AF221" s="32">
        <v>0</v>
      </c>
      <c r="AG221" s="32">
        <v>0</v>
      </c>
      <c r="AH221" s="32">
        <v>0</v>
      </c>
      <c r="AI221" s="32">
        <v>0</v>
      </c>
      <c r="AJ221" s="32">
        <v>0</v>
      </c>
      <c r="AK221" s="32">
        <v>0</v>
      </c>
      <c r="AL221" s="32">
        <v>0</v>
      </c>
      <c r="AM221" s="32">
        <v>0</v>
      </c>
      <c r="AN221" s="32">
        <v>0</v>
      </c>
      <c r="AO221" s="32">
        <v>0</v>
      </c>
      <c r="AP221" s="32">
        <v>0</v>
      </c>
      <c r="AQ221" s="32">
        <v>0</v>
      </c>
      <c r="AR221" s="32">
        <v>0</v>
      </c>
      <c r="AS221" s="32">
        <v>0</v>
      </c>
      <c r="AT221" s="32">
        <v>0</v>
      </c>
      <c r="AU221" s="32">
        <v>0</v>
      </c>
      <c r="AV221" s="32">
        <v>0</v>
      </c>
      <c r="AW221" s="32">
        <v>0</v>
      </c>
      <c r="AX221" s="32">
        <v>0</v>
      </c>
      <c r="AY221" s="32">
        <v>0</v>
      </c>
      <c r="AZ221" s="32">
        <v>0</v>
      </c>
      <c r="BA221" s="32">
        <v>0</v>
      </c>
      <c r="BB221" s="32">
        <v>0</v>
      </c>
      <c r="BC221" s="32">
        <v>0</v>
      </c>
      <c r="BD221" s="32">
        <v>0</v>
      </c>
      <c r="BE221" s="32">
        <v>0</v>
      </c>
      <c r="BF221" s="32">
        <v>0</v>
      </c>
      <c r="BG221" s="32">
        <v>0</v>
      </c>
      <c r="BH221" s="32">
        <v>0</v>
      </c>
      <c r="BI221" s="32">
        <v>0</v>
      </c>
      <c r="BJ221" s="32">
        <v>1</v>
      </c>
      <c r="BK221" s="32">
        <v>0</v>
      </c>
      <c r="BL221" s="32">
        <v>0</v>
      </c>
      <c r="BM221" s="32">
        <v>0</v>
      </c>
      <c r="BN221" s="32">
        <v>0</v>
      </c>
      <c r="BO221" s="32">
        <v>0</v>
      </c>
      <c r="BP221" s="32">
        <v>0</v>
      </c>
      <c r="BQ221" s="32">
        <v>0</v>
      </c>
      <c r="BR221" s="32">
        <v>0</v>
      </c>
      <c r="BS221" s="32">
        <v>0</v>
      </c>
      <c r="BT221" s="32">
        <v>5</v>
      </c>
      <c r="BU221" s="32">
        <v>0</v>
      </c>
      <c r="BV221" s="32">
        <v>0</v>
      </c>
      <c r="BW221" s="32">
        <v>0</v>
      </c>
      <c r="BX221" s="32">
        <v>0</v>
      </c>
      <c r="BY221" s="32">
        <v>0</v>
      </c>
      <c r="BZ221" s="32">
        <v>0</v>
      </c>
      <c r="CA221" s="32">
        <v>0</v>
      </c>
      <c r="CB221" s="32">
        <v>0</v>
      </c>
      <c r="CC221" s="32">
        <v>0</v>
      </c>
      <c r="CD221" s="32">
        <v>0</v>
      </c>
      <c r="CE221" s="32">
        <v>0</v>
      </c>
      <c r="CF221" s="32">
        <v>0</v>
      </c>
      <c r="CG221" s="33">
        <v>0</v>
      </c>
      <c r="CH221" s="34">
        <v>6</v>
      </c>
      <c r="CI221" s="28"/>
      <c r="CJ221" s="16"/>
      <c r="CK221" s="16"/>
    </row>
    <row r="222" spans="1:89" x14ac:dyDescent="0.25">
      <c r="A222" s="9" t="s">
        <v>14</v>
      </c>
      <c r="B222" s="9" t="s">
        <v>20</v>
      </c>
      <c r="C222" s="19">
        <v>0</v>
      </c>
      <c r="D222" s="19" t="s">
        <v>210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1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29">
        <v>0</v>
      </c>
      <c r="V222" s="29">
        <v>0</v>
      </c>
      <c r="W222" s="29">
        <v>0</v>
      </c>
      <c r="X222" s="29">
        <v>0</v>
      </c>
      <c r="Y222" s="29">
        <v>0</v>
      </c>
      <c r="Z222" s="29">
        <v>0</v>
      </c>
      <c r="AA222" s="29">
        <v>0</v>
      </c>
      <c r="AB222" s="29">
        <v>0</v>
      </c>
      <c r="AC222" s="29">
        <v>0</v>
      </c>
      <c r="AD222" s="29">
        <v>0</v>
      </c>
      <c r="AE222" s="29">
        <v>0</v>
      </c>
      <c r="AF222" s="29">
        <v>0</v>
      </c>
      <c r="AG222" s="29">
        <v>0</v>
      </c>
      <c r="AH222" s="29">
        <v>0</v>
      </c>
      <c r="AI222" s="29">
        <v>0</v>
      </c>
      <c r="AJ222" s="29">
        <v>0</v>
      </c>
      <c r="AK222" s="29">
        <v>0</v>
      </c>
      <c r="AL222" s="29">
        <v>0</v>
      </c>
      <c r="AM222" s="29">
        <v>0</v>
      </c>
      <c r="AN222" s="29">
        <v>0</v>
      </c>
      <c r="AO222" s="29">
        <v>0</v>
      </c>
      <c r="AP222" s="29">
        <v>0</v>
      </c>
      <c r="AQ222" s="29">
        <v>0</v>
      </c>
      <c r="AR222" s="29">
        <v>0</v>
      </c>
      <c r="AS222" s="29">
        <v>0</v>
      </c>
      <c r="AT222" s="29">
        <v>0</v>
      </c>
      <c r="AU222" s="29">
        <v>0</v>
      </c>
      <c r="AV222" s="29">
        <v>0</v>
      </c>
      <c r="AW222" s="29">
        <v>0</v>
      </c>
      <c r="AX222" s="29">
        <v>0</v>
      </c>
      <c r="AY222" s="29">
        <v>0</v>
      </c>
      <c r="AZ222" s="29">
        <v>0</v>
      </c>
      <c r="BA222" s="29">
        <v>0</v>
      </c>
      <c r="BB222" s="29">
        <v>0</v>
      </c>
      <c r="BC222" s="29">
        <v>0</v>
      </c>
      <c r="BD222" s="29">
        <v>0</v>
      </c>
      <c r="BE222" s="29">
        <v>2</v>
      </c>
      <c r="BF222" s="29">
        <v>0</v>
      </c>
      <c r="BG222" s="29">
        <v>0</v>
      </c>
      <c r="BH222" s="29">
        <v>0</v>
      </c>
      <c r="BI222" s="29">
        <v>0</v>
      </c>
      <c r="BJ222" s="29">
        <v>0</v>
      </c>
      <c r="BK222" s="29">
        <v>0</v>
      </c>
      <c r="BL222" s="29">
        <v>0</v>
      </c>
      <c r="BM222" s="29">
        <v>0</v>
      </c>
      <c r="BN222" s="29">
        <v>0</v>
      </c>
      <c r="BO222" s="29">
        <v>0</v>
      </c>
      <c r="BP222" s="29">
        <v>0</v>
      </c>
      <c r="BQ222" s="29">
        <v>0</v>
      </c>
      <c r="BR222" s="29">
        <v>1</v>
      </c>
      <c r="BS222" s="29">
        <v>0</v>
      </c>
      <c r="BT222" s="29">
        <v>2</v>
      </c>
      <c r="BU222" s="29">
        <v>0</v>
      </c>
      <c r="BV222" s="29">
        <v>0</v>
      </c>
      <c r="BW222" s="29">
        <v>0</v>
      </c>
      <c r="BX222" s="29">
        <v>0</v>
      </c>
      <c r="BY222" s="29">
        <v>0</v>
      </c>
      <c r="BZ222" s="29">
        <v>0</v>
      </c>
      <c r="CA222" s="29">
        <v>0</v>
      </c>
      <c r="CB222" s="29">
        <v>0</v>
      </c>
      <c r="CC222" s="29">
        <v>0</v>
      </c>
      <c r="CD222" s="29">
        <v>0</v>
      </c>
      <c r="CE222" s="29">
        <v>0</v>
      </c>
      <c r="CF222" s="29">
        <v>0</v>
      </c>
      <c r="CG222" s="11">
        <v>0</v>
      </c>
      <c r="CH222" s="30">
        <v>6</v>
      </c>
      <c r="CI222" s="28"/>
      <c r="CJ222" s="16"/>
      <c r="CK222" s="16"/>
    </row>
    <row r="223" spans="1:89" x14ac:dyDescent="0.25">
      <c r="A223" s="31"/>
      <c r="B223" s="31" t="s">
        <v>21</v>
      </c>
      <c r="C223" s="31">
        <v>0</v>
      </c>
      <c r="D223" s="31" t="s">
        <v>210</v>
      </c>
      <c r="E223" s="31">
        <v>0</v>
      </c>
      <c r="F223" s="31">
        <v>0</v>
      </c>
      <c r="G223" s="31">
        <v>0</v>
      </c>
      <c r="H223" s="31">
        <v>2</v>
      </c>
      <c r="I223" s="31">
        <v>0</v>
      </c>
      <c r="J223" s="31">
        <v>0</v>
      </c>
      <c r="K223" s="31">
        <v>0</v>
      </c>
      <c r="L223" s="31">
        <v>1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32">
        <v>0</v>
      </c>
      <c r="AC223" s="32">
        <v>0</v>
      </c>
      <c r="AD223" s="32">
        <v>0</v>
      </c>
      <c r="AE223" s="32">
        <v>0</v>
      </c>
      <c r="AF223" s="32">
        <v>0</v>
      </c>
      <c r="AG223" s="32">
        <v>0</v>
      </c>
      <c r="AH223" s="32">
        <v>0</v>
      </c>
      <c r="AI223" s="32">
        <v>0</v>
      </c>
      <c r="AJ223" s="32">
        <v>0</v>
      </c>
      <c r="AK223" s="32">
        <v>0</v>
      </c>
      <c r="AL223" s="32">
        <v>0</v>
      </c>
      <c r="AM223" s="32">
        <v>0</v>
      </c>
      <c r="AN223" s="32">
        <v>0</v>
      </c>
      <c r="AO223" s="32">
        <v>1</v>
      </c>
      <c r="AP223" s="32">
        <v>0</v>
      </c>
      <c r="AQ223" s="32">
        <v>0</v>
      </c>
      <c r="AR223" s="32">
        <v>1</v>
      </c>
      <c r="AS223" s="32">
        <v>0</v>
      </c>
      <c r="AT223" s="32">
        <v>0</v>
      </c>
      <c r="AU223" s="32">
        <v>0</v>
      </c>
      <c r="AV223" s="32">
        <v>0</v>
      </c>
      <c r="AW223" s="32">
        <v>0</v>
      </c>
      <c r="AX223" s="32">
        <v>0</v>
      </c>
      <c r="AY223" s="32">
        <v>0</v>
      </c>
      <c r="AZ223" s="32">
        <v>0</v>
      </c>
      <c r="BA223" s="32">
        <v>0</v>
      </c>
      <c r="BB223" s="32">
        <v>0</v>
      </c>
      <c r="BC223" s="32">
        <v>0</v>
      </c>
      <c r="BD223" s="32">
        <v>0</v>
      </c>
      <c r="BE223" s="32">
        <v>0</v>
      </c>
      <c r="BF223" s="32">
        <v>0</v>
      </c>
      <c r="BG223" s="32">
        <v>0</v>
      </c>
      <c r="BH223" s="32">
        <v>0</v>
      </c>
      <c r="BI223" s="32">
        <v>0</v>
      </c>
      <c r="BJ223" s="32">
        <v>13</v>
      </c>
      <c r="BK223" s="32">
        <v>0</v>
      </c>
      <c r="BL223" s="32">
        <v>0</v>
      </c>
      <c r="BM223" s="32">
        <v>0</v>
      </c>
      <c r="BN223" s="32">
        <v>0</v>
      </c>
      <c r="BO223" s="32">
        <v>0</v>
      </c>
      <c r="BP223" s="32">
        <v>0</v>
      </c>
      <c r="BQ223" s="32">
        <v>0</v>
      </c>
      <c r="BR223" s="32">
        <v>0</v>
      </c>
      <c r="BS223" s="32">
        <v>0</v>
      </c>
      <c r="BT223" s="32">
        <v>4</v>
      </c>
      <c r="BU223" s="32">
        <v>0</v>
      </c>
      <c r="BV223" s="32">
        <v>0</v>
      </c>
      <c r="BW223" s="32">
        <v>0</v>
      </c>
      <c r="BX223" s="32">
        <v>0</v>
      </c>
      <c r="BY223" s="32">
        <v>0</v>
      </c>
      <c r="BZ223" s="32">
        <v>0</v>
      </c>
      <c r="CA223" s="32">
        <v>0</v>
      </c>
      <c r="CB223" s="32">
        <v>0</v>
      </c>
      <c r="CC223" s="32">
        <v>0</v>
      </c>
      <c r="CD223" s="32">
        <v>0</v>
      </c>
      <c r="CE223" s="32">
        <v>0</v>
      </c>
      <c r="CF223" s="32">
        <v>0</v>
      </c>
      <c r="CG223" s="33">
        <v>0</v>
      </c>
      <c r="CH223" s="34">
        <v>22</v>
      </c>
      <c r="CI223" s="28"/>
      <c r="CJ223" s="16"/>
      <c r="CK223" s="16"/>
    </row>
    <row r="224" spans="1:89" x14ac:dyDescent="0.25">
      <c r="A224" s="9" t="s">
        <v>34</v>
      </c>
      <c r="B224" s="9" t="s">
        <v>20</v>
      </c>
      <c r="C224" s="19">
        <v>0</v>
      </c>
      <c r="D224" s="19" t="s">
        <v>210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1</v>
      </c>
      <c r="S224" s="19">
        <v>0</v>
      </c>
      <c r="T224" s="19">
        <v>0</v>
      </c>
      <c r="U224" s="29">
        <v>0</v>
      </c>
      <c r="V224" s="29">
        <v>0</v>
      </c>
      <c r="W224" s="29">
        <v>0</v>
      </c>
      <c r="X224" s="29">
        <v>0</v>
      </c>
      <c r="Y224" s="29">
        <v>0</v>
      </c>
      <c r="Z224" s="29">
        <v>0</v>
      </c>
      <c r="AA224" s="29">
        <v>0</v>
      </c>
      <c r="AB224" s="29">
        <v>0</v>
      </c>
      <c r="AC224" s="29">
        <v>0</v>
      </c>
      <c r="AD224" s="29">
        <v>0</v>
      </c>
      <c r="AE224" s="29">
        <v>0</v>
      </c>
      <c r="AF224" s="29">
        <v>0</v>
      </c>
      <c r="AG224" s="29">
        <v>0</v>
      </c>
      <c r="AH224" s="29">
        <v>0</v>
      </c>
      <c r="AI224" s="29">
        <v>0</v>
      </c>
      <c r="AJ224" s="29">
        <v>0</v>
      </c>
      <c r="AK224" s="29">
        <v>0</v>
      </c>
      <c r="AL224" s="29">
        <v>0</v>
      </c>
      <c r="AM224" s="29">
        <v>0</v>
      </c>
      <c r="AN224" s="29">
        <v>0</v>
      </c>
      <c r="AO224" s="29">
        <v>0</v>
      </c>
      <c r="AP224" s="29">
        <v>0</v>
      </c>
      <c r="AQ224" s="29">
        <v>0</v>
      </c>
      <c r="AR224" s="29">
        <v>0</v>
      </c>
      <c r="AS224" s="29">
        <v>0</v>
      </c>
      <c r="AT224" s="29">
        <v>0</v>
      </c>
      <c r="AU224" s="29">
        <v>0</v>
      </c>
      <c r="AV224" s="29">
        <v>0</v>
      </c>
      <c r="AW224" s="29">
        <v>0</v>
      </c>
      <c r="AX224" s="29">
        <v>0</v>
      </c>
      <c r="AY224" s="29">
        <v>1</v>
      </c>
      <c r="AZ224" s="29">
        <v>0</v>
      </c>
      <c r="BA224" s="29">
        <v>0</v>
      </c>
      <c r="BB224" s="29">
        <v>0</v>
      </c>
      <c r="BC224" s="29">
        <v>0</v>
      </c>
      <c r="BD224" s="29">
        <v>0</v>
      </c>
      <c r="BE224" s="29">
        <v>0</v>
      </c>
      <c r="BF224" s="29">
        <v>0</v>
      </c>
      <c r="BG224" s="29">
        <v>0</v>
      </c>
      <c r="BH224" s="29">
        <v>1</v>
      </c>
      <c r="BI224" s="29">
        <v>0</v>
      </c>
      <c r="BJ224" s="29">
        <v>0</v>
      </c>
      <c r="BK224" s="29">
        <v>0</v>
      </c>
      <c r="BL224" s="29">
        <v>0</v>
      </c>
      <c r="BM224" s="29">
        <v>0</v>
      </c>
      <c r="BN224" s="29">
        <v>0</v>
      </c>
      <c r="BO224" s="29">
        <v>0</v>
      </c>
      <c r="BP224" s="29">
        <v>0</v>
      </c>
      <c r="BQ224" s="29">
        <v>0</v>
      </c>
      <c r="BR224" s="29">
        <v>1</v>
      </c>
      <c r="BS224" s="29">
        <v>0</v>
      </c>
      <c r="BT224" s="29">
        <v>4</v>
      </c>
      <c r="BU224" s="29">
        <v>0</v>
      </c>
      <c r="BV224" s="29">
        <v>0</v>
      </c>
      <c r="BW224" s="29">
        <v>0</v>
      </c>
      <c r="BX224" s="29">
        <v>0</v>
      </c>
      <c r="BY224" s="29">
        <v>0</v>
      </c>
      <c r="BZ224" s="29">
        <v>0</v>
      </c>
      <c r="CA224" s="29">
        <v>0</v>
      </c>
      <c r="CB224" s="29">
        <v>0</v>
      </c>
      <c r="CC224" s="29">
        <v>0</v>
      </c>
      <c r="CD224" s="29">
        <v>0</v>
      </c>
      <c r="CE224" s="29">
        <v>0</v>
      </c>
      <c r="CF224" s="29">
        <v>0</v>
      </c>
      <c r="CG224" s="11">
        <v>0</v>
      </c>
      <c r="CH224" s="30">
        <v>8</v>
      </c>
      <c r="CI224" s="28"/>
      <c r="CJ224" s="16"/>
      <c r="CK224" s="16"/>
    </row>
    <row r="225" spans="1:89" x14ac:dyDescent="0.25">
      <c r="A225" s="31"/>
      <c r="B225" s="31" t="s">
        <v>21</v>
      </c>
      <c r="C225" s="31">
        <v>0</v>
      </c>
      <c r="D225" s="31" t="s">
        <v>210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32">
        <v>0</v>
      </c>
      <c r="Z225" s="32">
        <v>0</v>
      </c>
      <c r="AA225" s="32">
        <v>0</v>
      </c>
      <c r="AB225" s="32">
        <v>0</v>
      </c>
      <c r="AC225" s="32">
        <v>0</v>
      </c>
      <c r="AD225" s="32">
        <v>0</v>
      </c>
      <c r="AE225" s="32">
        <v>0</v>
      </c>
      <c r="AF225" s="32">
        <v>0</v>
      </c>
      <c r="AG225" s="32">
        <v>0</v>
      </c>
      <c r="AH225" s="32">
        <v>0</v>
      </c>
      <c r="AI225" s="32">
        <v>0</v>
      </c>
      <c r="AJ225" s="32">
        <v>0</v>
      </c>
      <c r="AK225" s="32">
        <v>0</v>
      </c>
      <c r="AL225" s="32">
        <v>0</v>
      </c>
      <c r="AM225" s="32">
        <v>0</v>
      </c>
      <c r="AN225" s="32">
        <v>0</v>
      </c>
      <c r="AO225" s="32">
        <v>0</v>
      </c>
      <c r="AP225" s="32">
        <v>0</v>
      </c>
      <c r="AQ225" s="32">
        <v>0</v>
      </c>
      <c r="AR225" s="32">
        <v>0</v>
      </c>
      <c r="AS225" s="32">
        <v>0</v>
      </c>
      <c r="AT225" s="32">
        <v>0</v>
      </c>
      <c r="AU225" s="32">
        <v>0</v>
      </c>
      <c r="AV225" s="32">
        <v>0</v>
      </c>
      <c r="AW225" s="32">
        <v>0</v>
      </c>
      <c r="AX225" s="32">
        <v>0</v>
      </c>
      <c r="AY225" s="32">
        <v>0</v>
      </c>
      <c r="AZ225" s="32">
        <v>0</v>
      </c>
      <c r="BA225" s="32">
        <v>0</v>
      </c>
      <c r="BB225" s="32">
        <v>0</v>
      </c>
      <c r="BC225" s="32">
        <v>0</v>
      </c>
      <c r="BD225" s="32">
        <v>0</v>
      </c>
      <c r="BE225" s="32">
        <v>0</v>
      </c>
      <c r="BF225" s="32">
        <v>0</v>
      </c>
      <c r="BG225" s="32">
        <v>0</v>
      </c>
      <c r="BH225" s="32">
        <v>0</v>
      </c>
      <c r="BI225" s="32">
        <v>0</v>
      </c>
      <c r="BJ225" s="32">
        <v>9</v>
      </c>
      <c r="BK225" s="32">
        <v>0</v>
      </c>
      <c r="BL225" s="32">
        <v>0</v>
      </c>
      <c r="BM225" s="32">
        <v>0</v>
      </c>
      <c r="BN225" s="32">
        <v>0</v>
      </c>
      <c r="BO225" s="32">
        <v>0</v>
      </c>
      <c r="BP225" s="32">
        <v>0</v>
      </c>
      <c r="BQ225" s="32">
        <v>0</v>
      </c>
      <c r="BR225" s="32">
        <v>0</v>
      </c>
      <c r="BS225" s="32">
        <v>0</v>
      </c>
      <c r="BT225" s="32">
        <v>11</v>
      </c>
      <c r="BU225" s="32">
        <v>0</v>
      </c>
      <c r="BV225" s="32">
        <v>0</v>
      </c>
      <c r="BW225" s="32">
        <v>0</v>
      </c>
      <c r="BX225" s="32">
        <v>0</v>
      </c>
      <c r="BY225" s="32">
        <v>0</v>
      </c>
      <c r="BZ225" s="32">
        <v>0</v>
      </c>
      <c r="CA225" s="32">
        <v>0</v>
      </c>
      <c r="CB225" s="32">
        <v>0</v>
      </c>
      <c r="CC225" s="32">
        <v>0</v>
      </c>
      <c r="CD225" s="32">
        <v>0</v>
      </c>
      <c r="CE225" s="32">
        <v>0</v>
      </c>
      <c r="CF225" s="32">
        <v>0</v>
      </c>
      <c r="CG225" s="33">
        <v>0</v>
      </c>
      <c r="CH225" s="34">
        <v>20</v>
      </c>
      <c r="CI225" s="28"/>
      <c r="CJ225" s="16"/>
      <c r="CK225" s="16"/>
    </row>
    <row r="226" spans="1:89" x14ac:dyDescent="0.25">
      <c r="A226" s="9" t="s">
        <v>33</v>
      </c>
      <c r="B226" s="9" t="s">
        <v>20</v>
      </c>
      <c r="C226" s="19">
        <v>0</v>
      </c>
      <c r="D226" s="19" t="s">
        <v>210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0</v>
      </c>
      <c r="AA226" s="29">
        <v>0</v>
      </c>
      <c r="AB226" s="29">
        <v>0</v>
      </c>
      <c r="AC226" s="29">
        <v>0</v>
      </c>
      <c r="AD226" s="29">
        <v>0</v>
      </c>
      <c r="AE226" s="29">
        <v>0</v>
      </c>
      <c r="AF226" s="29">
        <v>0</v>
      </c>
      <c r="AG226" s="29">
        <v>0</v>
      </c>
      <c r="AH226" s="29">
        <v>0</v>
      </c>
      <c r="AI226" s="29">
        <v>0</v>
      </c>
      <c r="AJ226" s="29">
        <v>0</v>
      </c>
      <c r="AK226" s="29">
        <v>0</v>
      </c>
      <c r="AL226" s="29">
        <v>0</v>
      </c>
      <c r="AM226" s="29">
        <v>0</v>
      </c>
      <c r="AN226" s="29">
        <v>0</v>
      </c>
      <c r="AO226" s="29">
        <v>0</v>
      </c>
      <c r="AP226" s="29">
        <v>0</v>
      </c>
      <c r="AQ226" s="29">
        <v>0</v>
      </c>
      <c r="AR226" s="29">
        <v>0</v>
      </c>
      <c r="AS226" s="29">
        <v>0</v>
      </c>
      <c r="AT226" s="29">
        <v>0</v>
      </c>
      <c r="AU226" s="29">
        <v>0</v>
      </c>
      <c r="AV226" s="29">
        <v>0</v>
      </c>
      <c r="AW226" s="29">
        <v>0</v>
      </c>
      <c r="AX226" s="29">
        <v>0</v>
      </c>
      <c r="AY226" s="29">
        <v>0</v>
      </c>
      <c r="AZ226" s="29">
        <v>0</v>
      </c>
      <c r="BA226" s="29">
        <v>0</v>
      </c>
      <c r="BB226" s="29">
        <v>0</v>
      </c>
      <c r="BC226" s="29">
        <v>0</v>
      </c>
      <c r="BD226" s="29">
        <v>0</v>
      </c>
      <c r="BE226" s="29">
        <v>0</v>
      </c>
      <c r="BF226" s="29">
        <v>0</v>
      </c>
      <c r="BG226" s="29">
        <v>0</v>
      </c>
      <c r="BH226" s="29">
        <v>0</v>
      </c>
      <c r="BI226" s="29">
        <v>0</v>
      </c>
      <c r="BJ226" s="29">
        <v>0</v>
      </c>
      <c r="BK226" s="29">
        <v>0</v>
      </c>
      <c r="BL226" s="29">
        <v>0</v>
      </c>
      <c r="BM226" s="29">
        <v>0</v>
      </c>
      <c r="BN226" s="29">
        <v>0</v>
      </c>
      <c r="BO226" s="29">
        <v>0</v>
      </c>
      <c r="BP226" s="29">
        <v>0</v>
      </c>
      <c r="BQ226" s="29">
        <v>0</v>
      </c>
      <c r="BR226" s="29">
        <v>0</v>
      </c>
      <c r="BS226" s="29">
        <v>0</v>
      </c>
      <c r="BT226" s="29">
        <v>0</v>
      </c>
      <c r="BU226" s="29">
        <v>0</v>
      </c>
      <c r="BV226" s="29">
        <v>0</v>
      </c>
      <c r="BW226" s="29">
        <v>0</v>
      </c>
      <c r="BX226" s="29">
        <v>0</v>
      </c>
      <c r="BY226" s="29">
        <v>0</v>
      </c>
      <c r="BZ226" s="29">
        <v>0</v>
      </c>
      <c r="CA226" s="29">
        <v>0</v>
      </c>
      <c r="CB226" s="29">
        <v>0</v>
      </c>
      <c r="CC226" s="29">
        <v>0</v>
      </c>
      <c r="CD226" s="29">
        <v>0</v>
      </c>
      <c r="CE226" s="29">
        <v>0</v>
      </c>
      <c r="CF226" s="29">
        <v>0</v>
      </c>
      <c r="CG226" s="11">
        <v>0</v>
      </c>
      <c r="CH226" s="30">
        <v>0</v>
      </c>
      <c r="CI226" s="28"/>
      <c r="CJ226" s="16"/>
      <c r="CK226" s="16"/>
    </row>
    <row r="227" spans="1:89" x14ac:dyDescent="0.25">
      <c r="A227" s="31"/>
      <c r="B227" s="31" t="s">
        <v>21</v>
      </c>
      <c r="C227" s="31">
        <v>0</v>
      </c>
      <c r="D227" s="31" t="s">
        <v>210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32">
        <v>0</v>
      </c>
      <c r="Z227" s="32">
        <v>0</v>
      </c>
      <c r="AA227" s="32">
        <v>0</v>
      </c>
      <c r="AB227" s="32">
        <v>0</v>
      </c>
      <c r="AC227" s="32">
        <v>0</v>
      </c>
      <c r="AD227" s="32">
        <v>0</v>
      </c>
      <c r="AE227" s="32">
        <v>0</v>
      </c>
      <c r="AF227" s="32">
        <v>0</v>
      </c>
      <c r="AG227" s="32">
        <v>0</v>
      </c>
      <c r="AH227" s="32">
        <v>0</v>
      </c>
      <c r="AI227" s="32">
        <v>0</v>
      </c>
      <c r="AJ227" s="32">
        <v>0</v>
      </c>
      <c r="AK227" s="32">
        <v>0</v>
      </c>
      <c r="AL227" s="32">
        <v>0</v>
      </c>
      <c r="AM227" s="32">
        <v>0</v>
      </c>
      <c r="AN227" s="32">
        <v>0</v>
      </c>
      <c r="AO227" s="32">
        <v>0</v>
      </c>
      <c r="AP227" s="32">
        <v>0</v>
      </c>
      <c r="AQ227" s="32">
        <v>0</v>
      </c>
      <c r="AR227" s="32">
        <v>0</v>
      </c>
      <c r="AS227" s="32">
        <v>0</v>
      </c>
      <c r="AT227" s="32">
        <v>0</v>
      </c>
      <c r="AU227" s="32">
        <v>0</v>
      </c>
      <c r="AV227" s="32">
        <v>0</v>
      </c>
      <c r="AW227" s="32">
        <v>0</v>
      </c>
      <c r="AX227" s="32">
        <v>0</v>
      </c>
      <c r="AY227" s="32">
        <v>0</v>
      </c>
      <c r="AZ227" s="32">
        <v>0</v>
      </c>
      <c r="BA227" s="32">
        <v>0</v>
      </c>
      <c r="BB227" s="32">
        <v>0</v>
      </c>
      <c r="BC227" s="32">
        <v>0</v>
      </c>
      <c r="BD227" s="32">
        <v>0</v>
      </c>
      <c r="BE227" s="32">
        <v>0</v>
      </c>
      <c r="BF227" s="32">
        <v>0</v>
      </c>
      <c r="BG227" s="32">
        <v>0</v>
      </c>
      <c r="BH227" s="32">
        <v>0</v>
      </c>
      <c r="BI227" s="32">
        <v>0</v>
      </c>
      <c r="BJ227" s="32">
        <v>0</v>
      </c>
      <c r="BK227" s="32">
        <v>0</v>
      </c>
      <c r="BL227" s="32">
        <v>0</v>
      </c>
      <c r="BM227" s="32">
        <v>0</v>
      </c>
      <c r="BN227" s="32">
        <v>0</v>
      </c>
      <c r="BO227" s="32">
        <v>0</v>
      </c>
      <c r="BP227" s="32">
        <v>0</v>
      </c>
      <c r="BQ227" s="32">
        <v>0</v>
      </c>
      <c r="BR227" s="32">
        <v>0</v>
      </c>
      <c r="BS227" s="32">
        <v>0</v>
      </c>
      <c r="BT227" s="32">
        <v>0</v>
      </c>
      <c r="BU227" s="32">
        <v>0</v>
      </c>
      <c r="BV227" s="32">
        <v>0</v>
      </c>
      <c r="BW227" s="32">
        <v>0</v>
      </c>
      <c r="BX227" s="32">
        <v>0</v>
      </c>
      <c r="BY227" s="32">
        <v>0</v>
      </c>
      <c r="BZ227" s="32">
        <v>0</v>
      </c>
      <c r="CA227" s="32">
        <v>0</v>
      </c>
      <c r="CB227" s="32">
        <v>0</v>
      </c>
      <c r="CC227" s="32">
        <v>0</v>
      </c>
      <c r="CD227" s="32">
        <v>0</v>
      </c>
      <c r="CE227" s="32">
        <v>0</v>
      </c>
      <c r="CF227" s="32">
        <v>0</v>
      </c>
      <c r="CG227" s="33">
        <v>0</v>
      </c>
      <c r="CH227" s="34">
        <v>0</v>
      </c>
      <c r="CI227" s="28"/>
      <c r="CJ227" s="16"/>
      <c r="CK227" s="16"/>
    </row>
    <row r="228" spans="1:89" x14ac:dyDescent="0.25">
      <c r="A228" s="9" t="s">
        <v>35</v>
      </c>
      <c r="B228" s="9" t="s">
        <v>20</v>
      </c>
      <c r="C228" s="19">
        <v>0</v>
      </c>
      <c r="D228" s="19" t="s">
        <v>210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29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29">
        <v>0</v>
      </c>
      <c r="AB228" s="29">
        <v>0</v>
      </c>
      <c r="AC228" s="29">
        <v>0</v>
      </c>
      <c r="AD228" s="29">
        <v>0</v>
      </c>
      <c r="AE228" s="29">
        <v>0</v>
      </c>
      <c r="AF228" s="29">
        <v>0</v>
      </c>
      <c r="AG228" s="29">
        <v>0</v>
      </c>
      <c r="AH228" s="29">
        <v>0</v>
      </c>
      <c r="AI228" s="29">
        <v>0</v>
      </c>
      <c r="AJ228" s="29">
        <v>0</v>
      </c>
      <c r="AK228" s="29">
        <v>0</v>
      </c>
      <c r="AL228" s="29">
        <v>0</v>
      </c>
      <c r="AM228" s="29">
        <v>0</v>
      </c>
      <c r="AN228" s="29">
        <v>0</v>
      </c>
      <c r="AO228" s="29">
        <v>0</v>
      </c>
      <c r="AP228" s="29">
        <v>0</v>
      </c>
      <c r="AQ228" s="29">
        <v>0</v>
      </c>
      <c r="AR228" s="29">
        <v>0</v>
      </c>
      <c r="AS228" s="29">
        <v>0</v>
      </c>
      <c r="AT228" s="29">
        <v>0</v>
      </c>
      <c r="AU228" s="29">
        <v>0</v>
      </c>
      <c r="AV228" s="29">
        <v>0</v>
      </c>
      <c r="AW228" s="29">
        <v>0</v>
      </c>
      <c r="AX228" s="29">
        <v>0</v>
      </c>
      <c r="AY228" s="29">
        <v>0</v>
      </c>
      <c r="AZ228" s="29">
        <v>0</v>
      </c>
      <c r="BA228" s="29">
        <v>0</v>
      </c>
      <c r="BB228" s="29">
        <v>0</v>
      </c>
      <c r="BC228" s="29">
        <v>0</v>
      </c>
      <c r="BD228" s="29">
        <v>0</v>
      </c>
      <c r="BE228" s="29">
        <v>0</v>
      </c>
      <c r="BF228" s="29">
        <v>0</v>
      </c>
      <c r="BG228" s="29">
        <v>0</v>
      </c>
      <c r="BH228" s="29">
        <v>0</v>
      </c>
      <c r="BI228" s="29">
        <v>0</v>
      </c>
      <c r="BJ228" s="29">
        <v>0</v>
      </c>
      <c r="BK228" s="29">
        <v>0</v>
      </c>
      <c r="BL228" s="29">
        <v>0</v>
      </c>
      <c r="BM228" s="29">
        <v>0</v>
      </c>
      <c r="BN228" s="29">
        <v>0</v>
      </c>
      <c r="BO228" s="29">
        <v>0</v>
      </c>
      <c r="BP228" s="29">
        <v>0</v>
      </c>
      <c r="BQ228" s="29">
        <v>0</v>
      </c>
      <c r="BR228" s="29">
        <v>0</v>
      </c>
      <c r="BS228" s="29">
        <v>0</v>
      </c>
      <c r="BT228" s="29">
        <v>0</v>
      </c>
      <c r="BU228" s="29">
        <v>0</v>
      </c>
      <c r="BV228" s="29">
        <v>0</v>
      </c>
      <c r="BW228" s="29">
        <v>0</v>
      </c>
      <c r="BX228" s="29">
        <v>0</v>
      </c>
      <c r="BY228" s="29">
        <v>0</v>
      </c>
      <c r="BZ228" s="29">
        <v>0</v>
      </c>
      <c r="CA228" s="29">
        <v>0</v>
      </c>
      <c r="CB228" s="29">
        <v>0</v>
      </c>
      <c r="CC228" s="29">
        <v>0</v>
      </c>
      <c r="CD228" s="29">
        <v>2</v>
      </c>
      <c r="CE228" s="29">
        <v>0</v>
      </c>
      <c r="CF228" s="29">
        <v>0</v>
      </c>
      <c r="CG228" s="11">
        <v>0</v>
      </c>
      <c r="CH228" s="30">
        <v>2</v>
      </c>
      <c r="CI228" s="28"/>
      <c r="CJ228" s="16"/>
      <c r="CK228" s="16"/>
    </row>
    <row r="229" spans="1:89" x14ac:dyDescent="0.25">
      <c r="A229" s="31"/>
      <c r="B229" s="31" t="s">
        <v>21</v>
      </c>
      <c r="C229" s="31">
        <v>0</v>
      </c>
      <c r="D229" s="31" t="s">
        <v>210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32">
        <v>0</v>
      </c>
      <c r="Z229" s="32">
        <v>0</v>
      </c>
      <c r="AA229" s="32">
        <v>0</v>
      </c>
      <c r="AB229" s="32">
        <v>0</v>
      </c>
      <c r="AC229" s="32">
        <v>0</v>
      </c>
      <c r="AD229" s="32">
        <v>0</v>
      </c>
      <c r="AE229" s="32">
        <v>0</v>
      </c>
      <c r="AF229" s="32">
        <v>0</v>
      </c>
      <c r="AG229" s="32">
        <v>0</v>
      </c>
      <c r="AH229" s="32">
        <v>0</v>
      </c>
      <c r="AI229" s="32">
        <v>0</v>
      </c>
      <c r="AJ229" s="32">
        <v>0</v>
      </c>
      <c r="AK229" s="32">
        <v>0</v>
      </c>
      <c r="AL229" s="32">
        <v>0</v>
      </c>
      <c r="AM229" s="32">
        <v>0</v>
      </c>
      <c r="AN229" s="32">
        <v>0</v>
      </c>
      <c r="AO229" s="32">
        <v>0</v>
      </c>
      <c r="AP229" s="32">
        <v>0</v>
      </c>
      <c r="AQ229" s="32">
        <v>0</v>
      </c>
      <c r="AR229" s="32">
        <v>0</v>
      </c>
      <c r="AS229" s="32">
        <v>0</v>
      </c>
      <c r="AT229" s="32">
        <v>0</v>
      </c>
      <c r="AU229" s="32">
        <v>0</v>
      </c>
      <c r="AV229" s="32">
        <v>0</v>
      </c>
      <c r="AW229" s="32">
        <v>0</v>
      </c>
      <c r="AX229" s="32">
        <v>0</v>
      </c>
      <c r="AY229" s="32">
        <v>0</v>
      </c>
      <c r="AZ229" s="32">
        <v>0</v>
      </c>
      <c r="BA229" s="32">
        <v>0</v>
      </c>
      <c r="BB229" s="32">
        <v>0</v>
      </c>
      <c r="BC229" s="32">
        <v>0</v>
      </c>
      <c r="BD229" s="32">
        <v>0</v>
      </c>
      <c r="BE229" s="32">
        <v>0</v>
      </c>
      <c r="BF229" s="32">
        <v>0</v>
      </c>
      <c r="BG229" s="32">
        <v>0</v>
      </c>
      <c r="BH229" s="32">
        <v>0</v>
      </c>
      <c r="BI229" s="32">
        <v>0</v>
      </c>
      <c r="BJ229" s="32">
        <v>0</v>
      </c>
      <c r="BK229" s="32">
        <v>0</v>
      </c>
      <c r="BL229" s="32">
        <v>0</v>
      </c>
      <c r="BM229" s="32">
        <v>0</v>
      </c>
      <c r="BN229" s="32">
        <v>0</v>
      </c>
      <c r="BO229" s="32">
        <v>0</v>
      </c>
      <c r="BP229" s="32">
        <v>0</v>
      </c>
      <c r="BQ229" s="32">
        <v>0</v>
      </c>
      <c r="BR229" s="32">
        <v>0</v>
      </c>
      <c r="BS229" s="32">
        <v>0</v>
      </c>
      <c r="BT229" s="32">
        <v>0</v>
      </c>
      <c r="BU229" s="32">
        <v>0</v>
      </c>
      <c r="BV229" s="32">
        <v>0</v>
      </c>
      <c r="BW229" s="32">
        <v>0</v>
      </c>
      <c r="BX229" s="32">
        <v>0</v>
      </c>
      <c r="BY229" s="32">
        <v>0</v>
      </c>
      <c r="BZ229" s="32">
        <v>0</v>
      </c>
      <c r="CA229" s="32">
        <v>0</v>
      </c>
      <c r="CB229" s="32">
        <v>0</v>
      </c>
      <c r="CC229" s="32">
        <v>0</v>
      </c>
      <c r="CD229" s="32">
        <v>0</v>
      </c>
      <c r="CE229" s="32">
        <v>0</v>
      </c>
      <c r="CF229" s="32">
        <v>0</v>
      </c>
      <c r="CG229" s="33">
        <v>0</v>
      </c>
      <c r="CH229" s="34">
        <v>0</v>
      </c>
      <c r="CI229" s="28"/>
      <c r="CJ229" s="16"/>
      <c r="CK229" s="16"/>
    </row>
    <row r="230" spans="1:89" x14ac:dyDescent="0.25">
      <c r="A230" s="9" t="s">
        <v>36</v>
      </c>
      <c r="B230" s="9" t="s">
        <v>20</v>
      </c>
      <c r="C230" s="19">
        <v>0</v>
      </c>
      <c r="D230" s="19" t="s">
        <v>210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29">
        <v>0</v>
      </c>
      <c r="AB230" s="29">
        <v>0</v>
      </c>
      <c r="AC230" s="29">
        <v>0</v>
      </c>
      <c r="AD230" s="29">
        <v>0</v>
      </c>
      <c r="AE230" s="29">
        <v>0</v>
      </c>
      <c r="AF230" s="29">
        <v>0</v>
      </c>
      <c r="AG230" s="29">
        <v>0</v>
      </c>
      <c r="AH230" s="29">
        <v>0</v>
      </c>
      <c r="AI230" s="29">
        <v>0</v>
      </c>
      <c r="AJ230" s="29">
        <v>0</v>
      </c>
      <c r="AK230" s="29">
        <v>0</v>
      </c>
      <c r="AL230" s="29">
        <v>0</v>
      </c>
      <c r="AM230" s="29">
        <v>0</v>
      </c>
      <c r="AN230" s="29">
        <v>0</v>
      </c>
      <c r="AO230" s="29">
        <v>0</v>
      </c>
      <c r="AP230" s="29">
        <v>0</v>
      </c>
      <c r="AQ230" s="29">
        <v>0</v>
      </c>
      <c r="AR230" s="29">
        <v>0</v>
      </c>
      <c r="AS230" s="29">
        <v>0</v>
      </c>
      <c r="AT230" s="29">
        <v>0</v>
      </c>
      <c r="AU230" s="29">
        <v>0</v>
      </c>
      <c r="AV230" s="29">
        <v>0</v>
      </c>
      <c r="AW230" s="29">
        <v>0</v>
      </c>
      <c r="AX230" s="29">
        <v>0</v>
      </c>
      <c r="AY230" s="29">
        <v>0</v>
      </c>
      <c r="AZ230" s="29">
        <v>0</v>
      </c>
      <c r="BA230" s="29">
        <v>0</v>
      </c>
      <c r="BB230" s="29">
        <v>0</v>
      </c>
      <c r="BC230" s="29">
        <v>0</v>
      </c>
      <c r="BD230" s="29">
        <v>0</v>
      </c>
      <c r="BE230" s="29">
        <v>0</v>
      </c>
      <c r="BF230" s="29">
        <v>0</v>
      </c>
      <c r="BG230" s="29">
        <v>0</v>
      </c>
      <c r="BH230" s="29">
        <v>0</v>
      </c>
      <c r="BI230" s="29">
        <v>0</v>
      </c>
      <c r="BJ230" s="29">
        <v>0</v>
      </c>
      <c r="BK230" s="29">
        <v>0</v>
      </c>
      <c r="BL230" s="29">
        <v>0</v>
      </c>
      <c r="BM230" s="29">
        <v>0</v>
      </c>
      <c r="BN230" s="29">
        <v>0</v>
      </c>
      <c r="BO230" s="29">
        <v>0</v>
      </c>
      <c r="BP230" s="29">
        <v>0</v>
      </c>
      <c r="BQ230" s="29">
        <v>0</v>
      </c>
      <c r="BR230" s="29">
        <v>0</v>
      </c>
      <c r="BS230" s="29">
        <v>0</v>
      </c>
      <c r="BT230" s="29">
        <v>0</v>
      </c>
      <c r="BU230" s="29">
        <v>0</v>
      </c>
      <c r="BV230" s="29">
        <v>0</v>
      </c>
      <c r="BW230" s="29">
        <v>0</v>
      </c>
      <c r="BX230" s="29">
        <v>0</v>
      </c>
      <c r="BY230" s="29">
        <v>0</v>
      </c>
      <c r="BZ230" s="29">
        <v>0</v>
      </c>
      <c r="CA230" s="29">
        <v>0</v>
      </c>
      <c r="CB230" s="29">
        <v>0</v>
      </c>
      <c r="CC230" s="29">
        <v>0</v>
      </c>
      <c r="CD230" s="29">
        <v>0</v>
      </c>
      <c r="CE230" s="29">
        <v>0</v>
      </c>
      <c r="CF230" s="29">
        <v>0</v>
      </c>
      <c r="CG230" s="11">
        <v>0</v>
      </c>
      <c r="CH230" s="30">
        <v>0</v>
      </c>
      <c r="CI230" s="28"/>
      <c r="CJ230" s="16"/>
      <c r="CK230" s="16"/>
    </row>
    <row r="231" spans="1:89" x14ac:dyDescent="0.25">
      <c r="A231" s="31"/>
      <c r="B231" s="31" t="s">
        <v>21</v>
      </c>
      <c r="C231" s="31">
        <v>0</v>
      </c>
      <c r="D231" s="31" t="s">
        <v>210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32">
        <v>0</v>
      </c>
      <c r="AC231" s="32">
        <v>0</v>
      </c>
      <c r="AD231" s="32">
        <v>0</v>
      </c>
      <c r="AE231" s="32">
        <v>0</v>
      </c>
      <c r="AF231" s="32">
        <v>0</v>
      </c>
      <c r="AG231" s="32">
        <v>0</v>
      </c>
      <c r="AH231" s="32">
        <v>0</v>
      </c>
      <c r="AI231" s="32">
        <v>0</v>
      </c>
      <c r="AJ231" s="32">
        <v>0</v>
      </c>
      <c r="AK231" s="32">
        <v>0</v>
      </c>
      <c r="AL231" s="32">
        <v>0</v>
      </c>
      <c r="AM231" s="32">
        <v>0</v>
      </c>
      <c r="AN231" s="32">
        <v>0</v>
      </c>
      <c r="AO231" s="32">
        <v>0</v>
      </c>
      <c r="AP231" s="32">
        <v>0</v>
      </c>
      <c r="AQ231" s="32">
        <v>0</v>
      </c>
      <c r="AR231" s="32">
        <v>0</v>
      </c>
      <c r="AS231" s="32">
        <v>0</v>
      </c>
      <c r="AT231" s="32">
        <v>0</v>
      </c>
      <c r="AU231" s="32">
        <v>0</v>
      </c>
      <c r="AV231" s="32">
        <v>0</v>
      </c>
      <c r="AW231" s="32">
        <v>0</v>
      </c>
      <c r="AX231" s="32">
        <v>0</v>
      </c>
      <c r="AY231" s="32">
        <v>0</v>
      </c>
      <c r="AZ231" s="32">
        <v>0</v>
      </c>
      <c r="BA231" s="32">
        <v>0</v>
      </c>
      <c r="BB231" s="32">
        <v>0</v>
      </c>
      <c r="BC231" s="32">
        <v>0</v>
      </c>
      <c r="BD231" s="32">
        <v>0</v>
      </c>
      <c r="BE231" s="32">
        <v>0</v>
      </c>
      <c r="BF231" s="32">
        <v>0</v>
      </c>
      <c r="BG231" s="32">
        <v>0</v>
      </c>
      <c r="BH231" s="32">
        <v>0</v>
      </c>
      <c r="BI231" s="32">
        <v>0</v>
      </c>
      <c r="BJ231" s="32">
        <v>0</v>
      </c>
      <c r="BK231" s="32">
        <v>0</v>
      </c>
      <c r="BL231" s="32">
        <v>0</v>
      </c>
      <c r="BM231" s="32">
        <v>0</v>
      </c>
      <c r="BN231" s="32">
        <v>0</v>
      </c>
      <c r="BO231" s="32">
        <v>0</v>
      </c>
      <c r="BP231" s="32">
        <v>0</v>
      </c>
      <c r="BQ231" s="32">
        <v>0</v>
      </c>
      <c r="BR231" s="32">
        <v>0</v>
      </c>
      <c r="BS231" s="32">
        <v>0</v>
      </c>
      <c r="BT231" s="32">
        <v>0</v>
      </c>
      <c r="BU231" s="32">
        <v>0</v>
      </c>
      <c r="BV231" s="32">
        <v>0</v>
      </c>
      <c r="BW231" s="32">
        <v>0</v>
      </c>
      <c r="BX231" s="32">
        <v>0</v>
      </c>
      <c r="BY231" s="32">
        <v>0</v>
      </c>
      <c r="BZ231" s="32">
        <v>0</v>
      </c>
      <c r="CA231" s="32">
        <v>0</v>
      </c>
      <c r="CB231" s="32">
        <v>0</v>
      </c>
      <c r="CC231" s="32">
        <v>0</v>
      </c>
      <c r="CD231" s="32">
        <v>0</v>
      </c>
      <c r="CE231" s="32">
        <v>0</v>
      </c>
      <c r="CF231" s="32">
        <v>0</v>
      </c>
      <c r="CG231" s="33">
        <v>0</v>
      </c>
      <c r="CH231" s="34">
        <v>0</v>
      </c>
      <c r="CI231" s="28"/>
      <c r="CJ231" s="16"/>
      <c r="CK231" s="16"/>
    </row>
    <row r="232" spans="1:89" x14ac:dyDescent="0.25">
      <c r="A232" s="9" t="s">
        <v>37</v>
      </c>
      <c r="B232" s="9" t="s">
        <v>20</v>
      </c>
      <c r="C232" s="19">
        <v>0</v>
      </c>
      <c r="D232" s="19" t="s">
        <v>210</v>
      </c>
      <c r="E232" s="19">
        <v>1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2</v>
      </c>
      <c r="N232" s="19">
        <v>0</v>
      </c>
      <c r="O232" s="19">
        <v>0</v>
      </c>
      <c r="P232" s="19">
        <v>0</v>
      </c>
      <c r="Q232" s="19">
        <v>1</v>
      </c>
      <c r="R232" s="19">
        <v>1</v>
      </c>
      <c r="S232" s="19">
        <v>0</v>
      </c>
      <c r="T232" s="19">
        <v>0</v>
      </c>
      <c r="U232" s="29">
        <v>0</v>
      </c>
      <c r="V232" s="29">
        <v>0</v>
      </c>
      <c r="W232" s="29">
        <v>0</v>
      </c>
      <c r="X232" s="29">
        <v>0</v>
      </c>
      <c r="Y232" s="29">
        <v>0</v>
      </c>
      <c r="Z232" s="29">
        <v>0</v>
      </c>
      <c r="AA232" s="29">
        <v>0</v>
      </c>
      <c r="AB232" s="29">
        <v>1</v>
      </c>
      <c r="AC232" s="29">
        <v>0</v>
      </c>
      <c r="AD232" s="29">
        <v>0</v>
      </c>
      <c r="AE232" s="29">
        <v>0</v>
      </c>
      <c r="AF232" s="29">
        <v>0</v>
      </c>
      <c r="AG232" s="29">
        <v>0</v>
      </c>
      <c r="AH232" s="29">
        <v>0</v>
      </c>
      <c r="AI232" s="29">
        <v>0</v>
      </c>
      <c r="AJ232" s="29">
        <v>0</v>
      </c>
      <c r="AK232" s="29">
        <v>0</v>
      </c>
      <c r="AL232" s="29">
        <v>0</v>
      </c>
      <c r="AM232" s="29">
        <v>0</v>
      </c>
      <c r="AN232" s="29">
        <v>0</v>
      </c>
      <c r="AO232" s="29">
        <v>5</v>
      </c>
      <c r="AP232" s="29">
        <v>1</v>
      </c>
      <c r="AQ232" s="29">
        <v>0</v>
      </c>
      <c r="AR232" s="29">
        <v>2</v>
      </c>
      <c r="AS232" s="29">
        <v>2</v>
      </c>
      <c r="AT232" s="29">
        <v>0</v>
      </c>
      <c r="AU232" s="29">
        <v>1</v>
      </c>
      <c r="AV232" s="29">
        <v>0</v>
      </c>
      <c r="AW232" s="29">
        <v>0</v>
      </c>
      <c r="AX232" s="29">
        <v>0</v>
      </c>
      <c r="AY232" s="29">
        <v>1</v>
      </c>
      <c r="AZ232" s="29">
        <v>0</v>
      </c>
      <c r="BA232" s="29">
        <v>1</v>
      </c>
      <c r="BB232" s="29">
        <v>0</v>
      </c>
      <c r="BC232" s="29">
        <v>0</v>
      </c>
      <c r="BD232" s="29">
        <v>0</v>
      </c>
      <c r="BE232" s="29">
        <v>5</v>
      </c>
      <c r="BF232" s="29">
        <v>1</v>
      </c>
      <c r="BG232" s="29">
        <v>1</v>
      </c>
      <c r="BH232" s="29">
        <v>2</v>
      </c>
      <c r="BI232" s="29">
        <v>0</v>
      </c>
      <c r="BJ232" s="29">
        <v>31</v>
      </c>
      <c r="BK232" s="29">
        <v>0</v>
      </c>
      <c r="BL232" s="29">
        <v>0</v>
      </c>
      <c r="BM232" s="29">
        <v>0</v>
      </c>
      <c r="BN232" s="29">
        <v>1</v>
      </c>
      <c r="BO232" s="29">
        <v>0</v>
      </c>
      <c r="BP232" s="29">
        <v>0</v>
      </c>
      <c r="BQ232" s="29">
        <v>1</v>
      </c>
      <c r="BR232" s="29">
        <v>0</v>
      </c>
      <c r="BS232" s="29">
        <v>2</v>
      </c>
      <c r="BT232" s="29">
        <v>8</v>
      </c>
      <c r="BU232" s="29">
        <v>0</v>
      </c>
      <c r="BV232" s="29">
        <v>2</v>
      </c>
      <c r="BW232" s="29">
        <v>1</v>
      </c>
      <c r="BX232" s="29">
        <v>0</v>
      </c>
      <c r="BY232" s="29">
        <v>6</v>
      </c>
      <c r="BZ232" s="29">
        <v>1</v>
      </c>
      <c r="CA232" s="29">
        <v>0</v>
      </c>
      <c r="CB232" s="29">
        <v>3</v>
      </c>
      <c r="CC232" s="29">
        <v>5</v>
      </c>
      <c r="CD232" s="29">
        <v>0</v>
      </c>
      <c r="CE232" s="29">
        <v>3</v>
      </c>
      <c r="CF232" s="29">
        <v>0</v>
      </c>
      <c r="CG232" s="11">
        <v>3</v>
      </c>
      <c r="CH232" s="30">
        <v>95</v>
      </c>
      <c r="CI232" s="28"/>
      <c r="CJ232" s="16"/>
      <c r="CK232" s="16"/>
    </row>
    <row r="233" spans="1:89" x14ac:dyDescent="0.25">
      <c r="A233" s="31"/>
      <c r="B233" s="31" t="s">
        <v>21</v>
      </c>
      <c r="C233" s="31">
        <v>0</v>
      </c>
      <c r="D233" s="31" t="s">
        <v>210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32">
        <v>0</v>
      </c>
      <c r="Z233" s="32">
        <v>0</v>
      </c>
      <c r="AA233" s="32">
        <v>0</v>
      </c>
      <c r="AB233" s="32">
        <v>2</v>
      </c>
      <c r="AC233" s="32">
        <v>0</v>
      </c>
      <c r="AD233" s="32">
        <v>0</v>
      </c>
      <c r="AE233" s="32">
        <v>0</v>
      </c>
      <c r="AF233" s="32">
        <v>0</v>
      </c>
      <c r="AG233" s="32">
        <v>0</v>
      </c>
      <c r="AH233" s="32">
        <v>0</v>
      </c>
      <c r="AI233" s="32">
        <v>0</v>
      </c>
      <c r="AJ233" s="32">
        <v>0</v>
      </c>
      <c r="AK233" s="32">
        <v>0</v>
      </c>
      <c r="AL233" s="32">
        <v>0</v>
      </c>
      <c r="AM233" s="32">
        <v>0</v>
      </c>
      <c r="AN233" s="32">
        <v>0</v>
      </c>
      <c r="AO233" s="32">
        <v>4</v>
      </c>
      <c r="AP233" s="32">
        <v>0</v>
      </c>
      <c r="AQ233" s="32">
        <v>0</v>
      </c>
      <c r="AR233" s="32">
        <v>1</v>
      </c>
      <c r="AS233" s="32">
        <v>0</v>
      </c>
      <c r="AT233" s="32">
        <v>0</v>
      </c>
      <c r="AU233" s="32">
        <v>0</v>
      </c>
      <c r="AV233" s="32">
        <v>0</v>
      </c>
      <c r="AW233" s="32">
        <v>1</v>
      </c>
      <c r="AX233" s="32">
        <v>1</v>
      </c>
      <c r="AY233" s="32">
        <v>0</v>
      </c>
      <c r="AZ233" s="32">
        <v>0</v>
      </c>
      <c r="BA233" s="32">
        <v>0</v>
      </c>
      <c r="BB233" s="32">
        <v>0</v>
      </c>
      <c r="BC233" s="32">
        <v>0</v>
      </c>
      <c r="BD233" s="32">
        <v>0</v>
      </c>
      <c r="BE233" s="32">
        <v>0</v>
      </c>
      <c r="BF233" s="32">
        <v>0</v>
      </c>
      <c r="BG233" s="32">
        <v>0</v>
      </c>
      <c r="BH233" s="32">
        <v>0</v>
      </c>
      <c r="BI233" s="32">
        <v>0</v>
      </c>
      <c r="BJ233" s="32">
        <v>26</v>
      </c>
      <c r="BK233" s="32">
        <v>0</v>
      </c>
      <c r="BL233" s="32">
        <v>0</v>
      </c>
      <c r="BM233" s="32">
        <v>0</v>
      </c>
      <c r="BN233" s="32">
        <v>0</v>
      </c>
      <c r="BO233" s="32">
        <v>0</v>
      </c>
      <c r="BP233" s="32">
        <v>0</v>
      </c>
      <c r="BQ233" s="32">
        <v>0</v>
      </c>
      <c r="BR233" s="32">
        <v>0</v>
      </c>
      <c r="BS233" s="32">
        <v>0</v>
      </c>
      <c r="BT233" s="32">
        <v>21</v>
      </c>
      <c r="BU233" s="32">
        <v>0</v>
      </c>
      <c r="BV233" s="32">
        <v>0</v>
      </c>
      <c r="BW233" s="32">
        <v>0</v>
      </c>
      <c r="BX233" s="32">
        <v>0</v>
      </c>
      <c r="BY233" s="32">
        <v>0</v>
      </c>
      <c r="BZ233" s="32">
        <v>0</v>
      </c>
      <c r="CA233" s="32">
        <v>0</v>
      </c>
      <c r="CB233" s="32">
        <v>0</v>
      </c>
      <c r="CC233" s="32">
        <v>0</v>
      </c>
      <c r="CD233" s="32">
        <v>0</v>
      </c>
      <c r="CE233" s="32">
        <v>0</v>
      </c>
      <c r="CF233" s="32">
        <v>0</v>
      </c>
      <c r="CG233" s="33">
        <v>0</v>
      </c>
      <c r="CH233" s="34">
        <v>56</v>
      </c>
      <c r="CI233" s="28"/>
      <c r="CJ233" s="16"/>
      <c r="CK233" s="16"/>
    </row>
    <row r="234" spans="1:89" x14ac:dyDescent="0.25">
      <c r="A234" s="9" t="s">
        <v>16</v>
      </c>
      <c r="B234" s="9" t="s">
        <v>20</v>
      </c>
      <c r="C234" s="19">
        <v>0</v>
      </c>
      <c r="D234" s="19" t="s">
        <v>210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29">
        <v>0</v>
      </c>
      <c r="AE234" s="29">
        <v>0</v>
      </c>
      <c r="AF234" s="29">
        <v>0</v>
      </c>
      <c r="AG234" s="29">
        <v>0</v>
      </c>
      <c r="AH234" s="29">
        <v>0</v>
      </c>
      <c r="AI234" s="29">
        <v>0</v>
      </c>
      <c r="AJ234" s="29">
        <v>0</v>
      </c>
      <c r="AK234" s="29">
        <v>0</v>
      </c>
      <c r="AL234" s="29">
        <v>0</v>
      </c>
      <c r="AM234" s="29">
        <v>0</v>
      </c>
      <c r="AN234" s="29">
        <v>0</v>
      </c>
      <c r="AO234" s="29">
        <v>0</v>
      </c>
      <c r="AP234" s="29">
        <v>0</v>
      </c>
      <c r="AQ234" s="29">
        <v>0</v>
      </c>
      <c r="AR234" s="29">
        <v>0</v>
      </c>
      <c r="AS234" s="29">
        <v>0</v>
      </c>
      <c r="AT234" s="29">
        <v>0</v>
      </c>
      <c r="AU234" s="29">
        <v>0</v>
      </c>
      <c r="AV234" s="29">
        <v>0</v>
      </c>
      <c r="AW234" s="29">
        <v>1</v>
      </c>
      <c r="AX234" s="29">
        <v>0</v>
      </c>
      <c r="AY234" s="29">
        <v>0</v>
      </c>
      <c r="AZ234" s="29">
        <v>0</v>
      </c>
      <c r="BA234" s="29">
        <v>1</v>
      </c>
      <c r="BB234" s="29">
        <v>0</v>
      </c>
      <c r="BC234" s="29">
        <v>0</v>
      </c>
      <c r="BD234" s="29">
        <v>0</v>
      </c>
      <c r="BE234" s="29">
        <v>0</v>
      </c>
      <c r="BF234" s="29">
        <v>0</v>
      </c>
      <c r="BG234" s="29">
        <v>0</v>
      </c>
      <c r="BH234" s="29">
        <v>0</v>
      </c>
      <c r="BI234" s="29">
        <v>0</v>
      </c>
      <c r="BJ234" s="29">
        <v>0</v>
      </c>
      <c r="BK234" s="29">
        <v>0</v>
      </c>
      <c r="BL234" s="29">
        <v>0</v>
      </c>
      <c r="BM234" s="29">
        <v>0</v>
      </c>
      <c r="BN234" s="29">
        <v>1</v>
      </c>
      <c r="BO234" s="29">
        <v>0</v>
      </c>
      <c r="BP234" s="29">
        <v>0</v>
      </c>
      <c r="BQ234" s="29">
        <v>0</v>
      </c>
      <c r="BR234" s="29">
        <v>0</v>
      </c>
      <c r="BS234" s="29">
        <v>0</v>
      </c>
      <c r="BT234" s="29">
        <v>0</v>
      </c>
      <c r="BU234" s="29">
        <v>0</v>
      </c>
      <c r="BV234" s="29">
        <v>0</v>
      </c>
      <c r="BW234" s="29">
        <v>0</v>
      </c>
      <c r="BX234" s="29">
        <v>0</v>
      </c>
      <c r="BY234" s="29">
        <v>0</v>
      </c>
      <c r="BZ234" s="29">
        <v>0</v>
      </c>
      <c r="CA234" s="29">
        <v>0</v>
      </c>
      <c r="CB234" s="29">
        <v>0</v>
      </c>
      <c r="CC234" s="29">
        <v>0</v>
      </c>
      <c r="CD234" s="29">
        <v>0</v>
      </c>
      <c r="CE234" s="29">
        <v>0</v>
      </c>
      <c r="CF234" s="29">
        <v>0</v>
      </c>
      <c r="CG234" s="11">
        <v>0</v>
      </c>
      <c r="CH234" s="30">
        <v>3</v>
      </c>
      <c r="CI234" s="28"/>
      <c r="CJ234" s="16"/>
      <c r="CK234" s="16"/>
    </row>
    <row r="235" spans="1:89" x14ac:dyDescent="0.25">
      <c r="A235" s="31"/>
      <c r="B235" s="31" t="s">
        <v>21</v>
      </c>
      <c r="C235" s="31">
        <v>0</v>
      </c>
      <c r="D235" s="31" t="s">
        <v>210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32">
        <v>0</v>
      </c>
      <c r="Z235" s="32">
        <v>0</v>
      </c>
      <c r="AA235" s="32">
        <v>0</v>
      </c>
      <c r="AB235" s="32">
        <v>0</v>
      </c>
      <c r="AC235" s="32">
        <v>0</v>
      </c>
      <c r="AD235" s="32">
        <v>0</v>
      </c>
      <c r="AE235" s="32">
        <v>0</v>
      </c>
      <c r="AF235" s="32">
        <v>0</v>
      </c>
      <c r="AG235" s="32">
        <v>0</v>
      </c>
      <c r="AH235" s="32">
        <v>0</v>
      </c>
      <c r="AI235" s="32">
        <v>0</v>
      </c>
      <c r="AJ235" s="32">
        <v>0</v>
      </c>
      <c r="AK235" s="32">
        <v>0</v>
      </c>
      <c r="AL235" s="32">
        <v>2</v>
      </c>
      <c r="AM235" s="32">
        <v>0</v>
      </c>
      <c r="AN235" s="32">
        <v>0</v>
      </c>
      <c r="AO235" s="32">
        <v>0</v>
      </c>
      <c r="AP235" s="32">
        <v>0</v>
      </c>
      <c r="AQ235" s="32">
        <v>0</v>
      </c>
      <c r="AR235" s="32">
        <v>0</v>
      </c>
      <c r="AS235" s="32">
        <v>1</v>
      </c>
      <c r="AT235" s="32">
        <v>0</v>
      </c>
      <c r="AU235" s="32">
        <v>0</v>
      </c>
      <c r="AV235" s="32">
        <v>0</v>
      </c>
      <c r="AW235" s="32">
        <v>0</v>
      </c>
      <c r="AX235" s="32">
        <v>0</v>
      </c>
      <c r="AY235" s="32">
        <v>0</v>
      </c>
      <c r="AZ235" s="32">
        <v>0</v>
      </c>
      <c r="BA235" s="32">
        <v>1</v>
      </c>
      <c r="BB235" s="32">
        <v>0</v>
      </c>
      <c r="BC235" s="32">
        <v>0</v>
      </c>
      <c r="BD235" s="32">
        <v>0</v>
      </c>
      <c r="BE235" s="32">
        <v>0</v>
      </c>
      <c r="BF235" s="32">
        <v>0</v>
      </c>
      <c r="BG235" s="32">
        <v>0</v>
      </c>
      <c r="BH235" s="32">
        <v>0</v>
      </c>
      <c r="BI235" s="32">
        <v>0</v>
      </c>
      <c r="BJ235" s="32">
        <v>3</v>
      </c>
      <c r="BK235" s="32">
        <v>0</v>
      </c>
      <c r="BL235" s="32">
        <v>0</v>
      </c>
      <c r="BM235" s="32">
        <v>0</v>
      </c>
      <c r="BN235" s="32">
        <v>0</v>
      </c>
      <c r="BO235" s="32">
        <v>0</v>
      </c>
      <c r="BP235" s="32">
        <v>0</v>
      </c>
      <c r="BQ235" s="32">
        <v>0</v>
      </c>
      <c r="BR235" s="32">
        <v>0</v>
      </c>
      <c r="BS235" s="32">
        <v>0</v>
      </c>
      <c r="BT235" s="32">
        <v>2</v>
      </c>
      <c r="BU235" s="32">
        <v>0</v>
      </c>
      <c r="BV235" s="32">
        <v>0</v>
      </c>
      <c r="BW235" s="32">
        <v>0</v>
      </c>
      <c r="BX235" s="32">
        <v>0</v>
      </c>
      <c r="BY235" s="32">
        <v>0</v>
      </c>
      <c r="BZ235" s="32">
        <v>0</v>
      </c>
      <c r="CA235" s="32">
        <v>0</v>
      </c>
      <c r="CB235" s="32">
        <v>0</v>
      </c>
      <c r="CC235" s="32">
        <v>0</v>
      </c>
      <c r="CD235" s="32">
        <v>0</v>
      </c>
      <c r="CE235" s="32">
        <v>0</v>
      </c>
      <c r="CF235" s="32">
        <v>0</v>
      </c>
      <c r="CG235" s="33">
        <v>0</v>
      </c>
      <c r="CH235" s="34">
        <v>9</v>
      </c>
      <c r="CI235" s="28"/>
      <c r="CJ235" s="16"/>
      <c r="CK235" s="16"/>
    </row>
    <row r="236" spans="1:89" x14ac:dyDescent="0.25">
      <c r="A236" s="9" t="s">
        <v>38</v>
      </c>
      <c r="B236" s="9" t="s">
        <v>20</v>
      </c>
      <c r="C236" s="19">
        <v>0</v>
      </c>
      <c r="D236" s="19" t="s">
        <v>210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29">
        <v>0</v>
      </c>
      <c r="AA236" s="29">
        <v>0</v>
      </c>
      <c r="AB236" s="29">
        <v>0</v>
      </c>
      <c r="AC236" s="29">
        <v>0</v>
      </c>
      <c r="AD236" s="29">
        <v>0</v>
      </c>
      <c r="AE236" s="29">
        <v>0</v>
      </c>
      <c r="AF236" s="29">
        <v>0</v>
      </c>
      <c r="AG236" s="29">
        <v>0</v>
      </c>
      <c r="AH236" s="29">
        <v>0</v>
      </c>
      <c r="AI236" s="29">
        <v>0</v>
      </c>
      <c r="AJ236" s="29">
        <v>0</v>
      </c>
      <c r="AK236" s="29">
        <v>0</v>
      </c>
      <c r="AL236" s="29">
        <v>0</v>
      </c>
      <c r="AM236" s="29">
        <v>0</v>
      </c>
      <c r="AN236" s="29">
        <v>0</v>
      </c>
      <c r="AO236" s="29">
        <v>0</v>
      </c>
      <c r="AP236" s="29">
        <v>0</v>
      </c>
      <c r="AQ236" s="29">
        <v>0</v>
      </c>
      <c r="AR236" s="29">
        <v>0</v>
      </c>
      <c r="AS236" s="29">
        <v>0</v>
      </c>
      <c r="AT236" s="29">
        <v>0</v>
      </c>
      <c r="AU236" s="29">
        <v>0</v>
      </c>
      <c r="AV236" s="29">
        <v>0</v>
      </c>
      <c r="AW236" s="29">
        <v>0</v>
      </c>
      <c r="AX236" s="29">
        <v>0</v>
      </c>
      <c r="AY236" s="29">
        <v>0</v>
      </c>
      <c r="AZ236" s="29">
        <v>0</v>
      </c>
      <c r="BA236" s="29">
        <v>0</v>
      </c>
      <c r="BB236" s="29">
        <v>0</v>
      </c>
      <c r="BC236" s="29">
        <v>0</v>
      </c>
      <c r="BD236" s="29">
        <v>0</v>
      </c>
      <c r="BE236" s="29">
        <v>0</v>
      </c>
      <c r="BF236" s="29">
        <v>0</v>
      </c>
      <c r="BG236" s="29">
        <v>0</v>
      </c>
      <c r="BH236" s="29">
        <v>0</v>
      </c>
      <c r="BI236" s="29">
        <v>0</v>
      </c>
      <c r="BJ236" s="29">
        <v>0</v>
      </c>
      <c r="BK236" s="29">
        <v>0</v>
      </c>
      <c r="BL236" s="29">
        <v>0</v>
      </c>
      <c r="BM236" s="29">
        <v>0</v>
      </c>
      <c r="BN236" s="29">
        <v>0</v>
      </c>
      <c r="BO236" s="29">
        <v>0</v>
      </c>
      <c r="BP236" s="29">
        <v>0</v>
      </c>
      <c r="BQ236" s="29">
        <v>0</v>
      </c>
      <c r="BR236" s="29">
        <v>0</v>
      </c>
      <c r="BS236" s="29">
        <v>0</v>
      </c>
      <c r="BT236" s="29">
        <v>0</v>
      </c>
      <c r="BU236" s="29">
        <v>0</v>
      </c>
      <c r="BV236" s="29">
        <v>0</v>
      </c>
      <c r="BW236" s="29">
        <v>0</v>
      </c>
      <c r="BX236" s="29">
        <v>0</v>
      </c>
      <c r="BY236" s="29">
        <v>0</v>
      </c>
      <c r="BZ236" s="29">
        <v>0</v>
      </c>
      <c r="CA236" s="29">
        <v>0</v>
      </c>
      <c r="CB236" s="29">
        <v>0</v>
      </c>
      <c r="CC236" s="29">
        <v>0</v>
      </c>
      <c r="CD236" s="29">
        <v>0</v>
      </c>
      <c r="CE236" s="29">
        <v>0</v>
      </c>
      <c r="CF236" s="29">
        <v>0</v>
      </c>
      <c r="CG236" s="11">
        <v>0</v>
      </c>
      <c r="CH236" s="30">
        <v>0</v>
      </c>
      <c r="CI236" s="28"/>
      <c r="CJ236" s="16"/>
      <c r="CK236" s="16"/>
    </row>
    <row r="237" spans="1:89" x14ac:dyDescent="0.25">
      <c r="A237" s="31"/>
      <c r="B237" s="31" t="s">
        <v>21</v>
      </c>
      <c r="C237" s="31">
        <v>0</v>
      </c>
      <c r="D237" s="31" t="s">
        <v>210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32">
        <v>0</v>
      </c>
      <c r="Z237" s="32">
        <v>0</v>
      </c>
      <c r="AA237" s="32">
        <v>0</v>
      </c>
      <c r="AB237" s="32">
        <v>0</v>
      </c>
      <c r="AC237" s="32">
        <v>0</v>
      </c>
      <c r="AD237" s="32">
        <v>0</v>
      </c>
      <c r="AE237" s="32">
        <v>0</v>
      </c>
      <c r="AF237" s="32">
        <v>0</v>
      </c>
      <c r="AG237" s="32">
        <v>0</v>
      </c>
      <c r="AH237" s="32">
        <v>0</v>
      </c>
      <c r="AI237" s="32">
        <v>0</v>
      </c>
      <c r="AJ237" s="32">
        <v>0</v>
      </c>
      <c r="AK237" s="32">
        <v>0</v>
      </c>
      <c r="AL237" s="32">
        <v>0</v>
      </c>
      <c r="AM237" s="32">
        <v>0</v>
      </c>
      <c r="AN237" s="32">
        <v>0</v>
      </c>
      <c r="AO237" s="32">
        <v>0</v>
      </c>
      <c r="AP237" s="32">
        <v>0</v>
      </c>
      <c r="AQ237" s="32">
        <v>0</v>
      </c>
      <c r="AR237" s="32">
        <v>0</v>
      </c>
      <c r="AS237" s="32">
        <v>0</v>
      </c>
      <c r="AT237" s="32">
        <v>0</v>
      </c>
      <c r="AU237" s="32">
        <v>0</v>
      </c>
      <c r="AV237" s="32">
        <v>0</v>
      </c>
      <c r="AW237" s="32">
        <v>0</v>
      </c>
      <c r="AX237" s="32">
        <v>0</v>
      </c>
      <c r="AY237" s="32">
        <v>0</v>
      </c>
      <c r="AZ237" s="32">
        <v>0</v>
      </c>
      <c r="BA237" s="32">
        <v>0</v>
      </c>
      <c r="BB237" s="32">
        <v>0</v>
      </c>
      <c r="BC237" s="32">
        <v>0</v>
      </c>
      <c r="BD237" s="32">
        <v>0</v>
      </c>
      <c r="BE237" s="32">
        <v>0</v>
      </c>
      <c r="BF237" s="32">
        <v>0</v>
      </c>
      <c r="BG237" s="32">
        <v>0</v>
      </c>
      <c r="BH237" s="32">
        <v>0</v>
      </c>
      <c r="BI237" s="32">
        <v>0</v>
      </c>
      <c r="BJ237" s="32">
        <v>0</v>
      </c>
      <c r="BK237" s="32">
        <v>0</v>
      </c>
      <c r="BL237" s="32">
        <v>0</v>
      </c>
      <c r="BM237" s="32">
        <v>0</v>
      </c>
      <c r="BN237" s="32">
        <v>0</v>
      </c>
      <c r="BO237" s="32">
        <v>0</v>
      </c>
      <c r="BP237" s="32">
        <v>0</v>
      </c>
      <c r="BQ237" s="32">
        <v>0</v>
      </c>
      <c r="BR237" s="32">
        <v>0</v>
      </c>
      <c r="BS237" s="32">
        <v>0</v>
      </c>
      <c r="BT237" s="32">
        <v>0</v>
      </c>
      <c r="BU237" s="32">
        <v>0</v>
      </c>
      <c r="BV237" s="32">
        <v>0</v>
      </c>
      <c r="BW237" s="32">
        <v>0</v>
      </c>
      <c r="BX237" s="32">
        <v>0</v>
      </c>
      <c r="BY237" s="32">
        <v>0</v>
      </c>
      <c r="BZ237" s="32">
        <v>0</v>
      </c>
      <c r="CA237" s="32">
        <v>0</v>
      </c>
      <c r="CB237" s="32">
        <v>0</v>
      </c>
      <c r="CC237" s="32">
        <v>0</v>
      </c>
      <c r="CD237" s="32">
        <v>0</v>
      </c>
      <c r="CE237" s="32">
        <v>0</v>
      </c>
      <c r="CF237" s="32">
        <v>0</v>
      </c>
      <c r="CG237" s="33">
        <v>0</v>
      </c>
      <c r="CH237" s="34">
        <v>0</v>
      </c>
      <c r="CI237" s="28"/>
      <c r="CJ237" s="16"/>
      <c r="CK237" s="16"/>
    </row>
    <row r="238" spans="1:89" x14ac:dyDescent="0.25">
      <c r="A238" s="9" t="s">
        <v>39</v>
      </c>
      <c r="B238" s="9" t="s">
        <v>20</v>
      </c>
      <c r="C238" s="19">
        <v>0</v>
      </c>
      <c r="D238" s="19" t="s">
        <v>210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29">
        <v>0</v>
      </c>
      <c r="V238" s="29">
        <v>0</v>
      </c>
      <c r="W238" s="29">
        <v>0</v>
      </c>
      <c r="X238" s="29">
        <v>0</v>
      </c>
      <c r="Y238" s="29">
        <v>0</v>
      </c>
      <c r="Z238" s="29">
        <v>0</v>
      </c>
      <c r="AA238" s="29">
        <v>0</v>
      </c>
      <c r="AB238" s="29">
        <v>0</v>
      </c>
      <c r="AC238" s="29">
        <v>0</v>
      </c>
      <c r="AD238" s="29">
        <v>0</v>
      </c>
      <c r="AE238" s="29">
        <v>0</v>
      </c>
      <c r="AF238" s="29">
        <v>0</v>
      </c>
      <c r="AG238" s="29">
        <v>0</v>
      </c>
      <c r="AH238" s="29">
        <v>0</v>
      </c>
      <c r="AI238" s="29">
        <v>0</v>
      </c>
      <c r="AJ238" s="29">
        <v>0</v>
      </c>
      <c r="AK238" s="29">
        <v>0</v>
      </c>
      <c r="AL238" s="29">
        <v>0</v>
      </c>
      <c r="AM238" s="29">
        <v>0</v>
      </c>
      <c r="AN238" s="29">
        <v>0</v>
      </c>
      <c r="AO238" s="29">
        <v>0</v>
      </c>
      <c r="AP238" s="29">
        <v>0</v>
      </c>
      <c r="AQ238" s="29">
        <v>0</v>
      </c>
      <c r="AR238" s="29">
        <v>0</v>
      </c>
      <c r="AS238" s="29">
        <v>0</v>
      </c>
      <c r="AT238" s="29">
        <v>0</v>
      </c>
      <c r="AU238" s="29">
        <v>0</v>
      </c>
      <c r="AV238" s="29">
        <v>0</v>
      </c>
      <c r="AW238" s="29">
        <v>0</v>
      </c>
      <c r="AX238" s="29">
        <v>0</v>
      </c>
      <c r="AY238" s="29">
        <v>0</v>
      </c>
      <c r="AZ238" s="29">
        <v>0</v>
      </c>
      <c r="BA238" s="29">
        <v>0</v>
      </c>
      <c r="BB238" s="29">
        <v>0</v>
      </c>
      <c r="BC238" s="29">
        <v>0</v>
      </c>
      <c r="BD238" s="29">
        <v>0</v>
      </c>
      <c r="BE238" s="29">
        <v>0</v>
      </c>
      <c r="BF238" s="29">
        <v>0</v>
      </c>
      <c r="BG238" s="29">
        <v>0</v>
      </c>
      <c r="BH238" s="29">
        <v>0</v>
      </c>
      <c r="BI238" s="29">
        <v>0</v>
      </c>
      <c r="BJ238" s="29">
        <v>0</v>
      </c>
      <c r="BK238" s="29">
        <v>0</v>
      </c>
      <c r="BL238" s="29">
        <v>0</v>
      </c>
      <c r="BM238" s="29">
        <v>0</v>
      </c>
      <c r="BN238" s="29">
        <v>0</v>
      </c>
      <c r="BO238" s="29">
        <v>0</v>
      </c>
      <c r="BP238" s="29">
        <v>0</v>
      </c>
      <c r="BQ238" s="29">
        <v>0</v>
      </c>
      <c r="BR238" s="29">
        <v>0</v>
      </c>
      <c r="BS238" s="29">
        <v>0</v>
      </c>
      <c r="BT238" s="29">
        <v>0</v>
      </c>
      <c r="BU238" s="29">
        <v>0</v>
      </c>
      <c r="BV238" s="29">
        <v>0</v>
      </c>
      <c r="BW238" s="29">
        <v>0</v>
      </c>
      <c r="BX238" s="29">
        <v>0</v>
      </c>
      <c r="BY238" s="29">
        <v>0</v>
      </c>
      <c r="BZ238" s="29">
        <v>0</v>
      </c>
      <c r="CA238" s="29">
        <v>0</v>
      </c>
      <c r="CB238" s="29">
        <v>0</v>
      </c>
      <c r="CC238" s="29">
        <v>0</v>
      </c>
      <c r="CD238" s="29">
        <v>0</v>
      </c>
      <c r="CE238" s="29">
        <v>0</v>
      </c>
      <c r="CF238" s="29">
        <v>0</v>
      </c>
      <c r="CG238" s="11">
        <v>0</v>
      </c>
      <c r="CH238" s="30">
        <v>0</v>
      </c>
      <c r="CI238" s="28"/>
      <c r="CJ238" s="16"/>
      <c r="CK238" s="16"/>
    </row>
    <row r="239" spans="1:89" x14ac:dyDescent="0.25">
      <c r="A239" s="31"/>
      <c r="B239" s="31" t="s">
        <v>21</v>
      </c>
      <c r="C239" s="31">
        <v>0</v>
      </c>
      <c r="D239" s="31" t="s">
        <v>210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32">
        <v>0</v>
      </c>
      <c r="Z239" s="32">
        <v>0</v>
      </c>
      <c r="AA239" s="32">
        <v>0</v>
      </c>
      <c r="AB239" s="32">
        <v>0</v>
      </c>
      <c r="AC239" s="32">
        <v>0</v>
      </c>
      <c r="AD239" s="32">
        <v>0</v>
      </c>
      <c r="AE239" s="32">
        <v>0</v>
      </c>
      <c r="AF239" s="32">
        <v>0</v>
      </c>
      <c r="AG239" s="32">
        <v>0</v>
      </c>
      <c r="AH239" s="32">
        <v>0</v>
      </c>
      <c r="AI239" s="32">
        <v>0</v>
      </c>
      <c r="AJ239" s="32">
        <v>0</v>
      </c>
      <c r="AK239" s="32">
        <v>0</v>
      </c>
      <c r="AL239" s="32">
        <v>0</v>
      </c>
      <c r="AM239" s="32">
        <v>0</v>
      </c>
      <c r="AN239" s="32">
        <v>0</v>
      </c>
      <c r="AO239" s="32">
        <v>0</v>
      </c>
      <c r="AP239" s="32">
        <v>0</v>
      </c>
      <c r="AQ239" s="32">
        <v>0</v>
      </c>
      <c r="AR239" s="32">
        <v>0</v>
      </c>
      <c r="AS239" s="32">
        <v>0</v>
      </c>
      <c r="AT239" s="32">
        <v>0</v>
      </c>
      <c r="AU239" s="32">
        <v>0</v>
      </c>
      <c r="AV239" s="32">
        <v>0</v>
      </c>
      <c r="AW239" s="32">
        <v>0</v>
      </c>
      <c r="AX239" s="32">
        <v>0</v>
      </c>
      <c r="AY239" s="32">
        <v>0</v>
      </c>
      <c r="AZ239" s="32">
        <v>0</v>
      </c>
      <c r="BA239" s="32">
        <v>0</v>
      </c>
      <c r="BB239" s="32">
        <v>0</v>
      </c>
      <c r="BC239" s="32">
        <v>0</v>
      </c>
      <c r="BD239" s="32">
        <v>0</v>
      </c>
      <c r="BE239" s="32">
        <v>0</v>
      </c>
      <c r="BF239" s="32">
        <v>0</v>
      </c>
      <c r="BG239" s="32">
        <v>0</v>
      </c>
      <c r="BH239" s="32">
        <v>0</v>
      </c>
      <c r="BI239" s="32">
        <v>0</v>
      </c>
      <c r="BJ239" s="32">
        <v>0</v>
      </c>
      <c r="BK239" s="32">
        <v>0</v>
      </c>
      <c r="BL239" s="32">
        <v>0</v>
      </c>
      <c r="BM239" s="32">
        <v>0</v>
      </c>
      <c r="BN239" s="32">
        <v>0</v>
      </c>
      <c r="BO239" s="32">
        <v>0</v>
      </c>
      <c r="BP239" s="32">
        <v>0</v>
      </c>
      <c r="BQ239" s="32">
        <v>0</v>
      </c>
      <c r="BR239" s="32">
        <v>0</v>
      </c>
      <c r="BS239" s="32">
        <v>0</v>
      </c>
      <c r="BT239" s="32">
        <v>0</v>
      </c>
      <c r="BU239" s="32">
        <v>0</v>
      </c>
      <c r="BV239" s="32">
        <v>0</v>
      </c>
      <c r="BW239" s="32">
        <v>0</v>
      </c>
      <c r="BX239" s="32">
        <v>0</v>
      </c>
      <c r="BY239" s="32">
        <v>0</v>
      </c>
      <c r="BZ239" s="32">
        <v>0</v>
      </c>
      <c r="CA239" s="32">
        <v>0</v>
      </c>
      <c r="CB239" s="32">
        <v>0</v>
      </c>
      <c r="CC239" s="32">
        <v>0</v>
      </c>
      <c r="CD239" s="32">
        <v>0</v>
      </c>
      <c r="CE239" s="32">
        <v>0</v>
      </c>
      <c r="CF239" s="32">
        <v>0</v>
      </c>
      <c r="CG239" s="33">
        <v>0</v>
      </c>
      <c r="CH239" s="34">
        <v>0</v>
      </c>
      <c r="CI239" s="28"/>
      <c r="CJ239" s="16"/>
      <c r="CK239" s="16"/>
    </row>
    <row r="240" spans="1:89" x14ac:dyDescent="0.25">
      <c r="A240" s="9" t="s">
        <v>178</v>
      </c>
      <c r="B240" s="9" t="s">
        <v>20</v>
      </c>
      <c r="C240" s="19">
        <v>0</v>
      </c>
      <c r="D240" s="19" t="s">
        <v>210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0</v>
      </c>
      <c r="AA240" s="29">
        <v>0</v>
      </c>
      <c r="AB240" s="29">
        <v>0</v>
      </c>
      <c r="AC240" s="29">
        <v>0</v>
      </c>
      <c r="AD240" s="29">
        <v>0</v>
      </c>
      <c r="AE240" s="29">
        <v>0</v>
      </c>
      <c r="AF240" s="29">
        <v>0</v>
      </c>
      <c r="AG240" s="29">
        <v>0</v>
      </c>
      <c r="AH240" s="29">
        <v>0</v>
      </c>
      <c r="AI240" s="29">
        <v>0</v>
      </c>
      <c r="AJ240" s="29">
        <v>0</v>
      </c>
      <c r="AK240" s="29">
        <v>0</v>
      </c>
      <c r="AL240" s="29">
        <v>0</v>
      </c>
      <c r="AM240" s="29">
        <v>0</v>
      </c>
      <c r="AN240" s="29">
        <v>0</v>
      </c>
      <c r="AO240" s="29">
        <v>0</v>
      </c>
      <c r="AP240" s="29">
        <v>0</v>
      </c>
      <c r="AQ240" s="29">
        <v>0</v>
      </c>
      <c r="AR240" s="29">
        <v>1</v>
      </c>
      <c r="AS240" s="29">
        <v>0</v>
      </c>
      <c r="AT240" s="29">
        <v>0</v>
      </c>
      <c r="AU240" s="29">
        <v>0</v>
      </c>
      <c r="AV240" s="29">
        <v>0</v>
      </c>
      <c r="AW240" s="29">
        <v>0</v>
      </c>
      <c r="AX240" s="29">
        <v>0</v>
      </c>
      <c r="AY240" s="29">
        <v>2</v>
      </c>
      <c r="AZ240" s="29">
        <v>0</v>
      </c>
      <c r="BA240" s="29">
        <v>0</v>
      </c>
      <c r="BB240" s="29">
        <v>0</v>
      </c>
      <c r="BC240" s="29">
        <v>0</v>
      </c>
      <c r="BD240" s="29">
        <v>0</v>
      </c>
      <c r="BE240" s="29">
        <v>3</v>
      </c>
      <c r="BF240" s="29">
        <v>0</v>
      </c>
      <c r="BG240" s="29">
        <v>0</v>
      </c>
      <c r="BH240" s="29">
        <v>0</v>
      </c>
      <c r="BI240" s="29">
        <v>0</v>
      </c>
      <c r="BJ240" s="29">
        <v>1</v>
      </c>
      <c r="BK240" s="29">
        <v>0</v>
      </c>
      <c r="BL240" s="29">
        <v>0</v>
      </c>
      <c r="BM240" s="29">
        <v>0</v>
      </c>
      <c r="BN240" s="29">
        <v>0</v>
      </c>
      <c r="BO240" s="29">
        <v>0</v>
      </c>
      <c r="BP240" s="29">
        <v>0</v>
      </c>
      <c r="BQ240" s="29">
        <v>0</v>
      </c>
      <c r="BR240" s="29">
        <v>0</v>
      </c>
      <c r="BS240" s="29">
        <v>0</v>
      </c>
      <c r="BT240" s="29">
        <v>0</v>
      </c>
      <c r="BU240" s="29">
        <v>0</v>
      </c>
      <c r="BV240" s="29">
        <v>4</v>
      </c>
      <c r="BW240" s="29">
        <v>0</v>
      </c>
      <c r="BX240" s="29">
        <v>0</v>
      </c>
      <c r="BY240" s="29">
        <v>1</v>
      </c>
      <c r="BZ240" s="29">
        <v>0</v>
      </c>
      <c r="CA240" s="29">
        <v>0</v>
      </c>
      <c r="CB240" s="29">
        <v>2</v>
      </c>
      <c r="CC240" s="29">
        <v>0</v>
      </c>
      <c r="CD240" s="29">
        <v>0</v>
      </c>
      <c r="CE240" s="29">
        <v>0</v>
      </c>
      <c r="CF240" s="29">
        <v>0</v>
      </c>
      <c r="CG240" s="11">
        <v>0</v>
      </c>
      <c r="CH240" s="30">
        <v>14</v>
      </c>
      <c r="CI240" s="28"/>
      <c r="CJ240" s="16"/>
      <c r="CK240" s="16"/>
    </row>
    <row r="241" spans="1:89" x14ac:dyDescent="0.25">
      <c r="A241" s="31"/>
      <c r="B241" s="31" t="s">
        <v>21</v>
      </c>
      <c r="C241" s="31">
        <v>0</v>
      </c>
      <c r="D241" s="31" t="s">
        <v>210</v>
      </c>
      <c r="E241" s="31">
        <v>0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1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32">
        <v>0</v>
      </c>
      <c r="Z241" s="32">
        <v>0</v>
      </c>
      <c r="AA241" s="32">
        <v>0</v>
      </c>
      <c r="AB241" s="32">
        <v>0</v>
      </c>
      <c r="AC241" s="32">
        <v>0</v>
      </c>
      <c r="AD241" s="32">
        <v>0</v>
      </c>
      <c r="AE241" s="32">
        <v>0</v>
      </c>
      <c r="AF241" s="32">
        <v>0</v>
      </c>
      <c r="AG241" s="32">
        <v>0</v>
      </c>
      <c r="AH241" s="32">
        <v>0</v>
      </c>
      <c r="AI241" s="32">
        <v>0</v>
      </c>
      <c r="AJ241" s="32">
        <v>0</v>
      </c>
      <c r="AK241" s="32">
        <v>0</v>
      </c>
      <c r="AL241" s="32">
        <v>0</v>
      </c>
      <c r="AM241" s="32">
        <v>0</v>
      </c>
      <c r="AN241" s="32">
        <v>0</v>
      </c>
      <c r="AO241" s="32">
        <v>0</v>
      </c>
      <c r="AP241" s="32">
        <v>2</v>
      </c>
      <c r="AQ241" s="32">
        <v>0</v>
      </c>
      <c r="AR241" s="32">
        <v>1</v>
      </c>
      <c r="AS241" s="32">
        <v>1</v>
      </c>
      <c r="AT241" s="32">
        <v>0</v>
      </c>
      <c r="AU241" s="32">
        <v>2</v>
      </c>
      <c r="AV241" s="32">
        <v>0</v>
      </c>
      <c r="AW241" s="32">
        <v>0</v>
      </c>
      <c r="AX241" s="32">
        <v>0</v>
      </c>
      <c r="AY241" s="32">
        <v>0</v>
      </c>
      <c r="AZ241" s="32">
        <v>0</v>
      </c>
      <c r="BA241" s="32">
        <v>0</v>
      </c>
      <c r="BB241" s="32">
        <v>0</v>
      </c>
      <c r="BC241" s="32">
        <v>1</v>
      </c>
      <c r="BD241" s="32">
        <v>1</v>
      </c>
      <c r="BE241" s="32">
        <v>3</v>
      </c>
      <c r="BF241" s="32">
        <v>0</v>
      </c>
      <c r="BG241" s="32">
        <v>0</v>
      </c>
      <c r="BH241" s="32">
        <v>0</v>
      </c>
      <c r="BI241" s="32">
        <v>0</v>
      </c>
      <c r="BJ241" s="32">
        <v>16</v>
      </c>
      <c r="BK241" s="32">
        <v>0</v>
      </c>
      <c r="BL241" s="32">
        <v>0</v>
      </c>
      <c r="BM241" s="32">
        <v>0</v>
      </c>
      <c r="BN241" s="32">
        <v>0</v>
      </c>
      <c r="BO241" s="32">
        <v>0</v>
      </c>
      <c r="BP241" s="32">
        <v>0</v>
      </c>
      <c r="BQ241" s="32">
        <v>1</v>
      </c>
      <c r="BR241" s="32">
        <v>0</v>
      </c>
      <c r="BS241" s="32">
        <v>0</v>
      </c>
      <c r="BT241" s="32">
        <v>17</v>
      </c>
      <c r="BU241" s="32">
        <v>0</v>
      </c>
      <c r="BV241" s="32">
        <v>4</v>
      </c>
      <c r="BW241" s="32">
        <v>0</v>
      </c>
      <c r="BX241" s="32">
        <v>0</v>
      </c>
      <c r="BY241" s="32">
        <v>10</v>
      </c>
      <c r="BZ241" s="32">
        <v>0</v>
      </c>
      <c r="CA241" s="32">
        <v>0</v>
      </c>
      <c r="CB241" s="32">
        <v>6</v>
      </c>
      <c r="CC241" s="32">
        <v>1</v>
      </c>
      <c r="CD241" s="32">
        <v>0</v>
      </c>
      <c r="CE241" s="32">
        <v>0</v>
      </c>
      <c r="CF241" s="32">
        <v>0</v>
      </c>
      <c r="CG241" s="33">
        <v>0</v>
      </c>
      <c r="CH241" s="34">
        <v>67</v>
      </c>
      <c r="CI241" s="28"/>
      <c r="CJ241" s="16"/>
      <c r="CK241" s="16"/>
    </row>
    <row r="242" spans="1:89" x14ac:dyDescent="0.25">
      <c r="A242" s="9" t="s">
        <v>179</v>
      </c>
      <c r="B242" s="9" t="s">
        <v>20</v>
      </c>
      <c r="C242" s="19">
        <v>0</v>
      </c>
      <c r="D242" s="19" t="s">
        <v>210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  <c r="Q242" s="19">
        <v>0</v>
      </c>
      <c r="R242" s="19">
        <v>0</v>
      </c>
      <c r="S242" s="19">
        <v>0</v>
      </c>
      <c r="T242" s="19">
        <v>0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29">
        <v>0</v>
      </c>
      <c r="AA242" s="29">
        <v>0</v>
      </c>
      <c r="AB242" s="29">
        <v>0</v>
      </c>
      <c r="AC242" s="29">
        <v>0</v>
      </c>
      <c r="AD242" s="29">
        <v>0</v>
      </c>
      <c r="AE242" s="29">
        <v>0</v>
      </c>
      <c r="AF242" s="29">
        <v>0</v>
      </c>
      <c r="AG242" s="29">
        <v>0</v>
      </c>
      <c r="AH242" s="29">
        <v>0</v>
      </c>
      <c r="AI242" s="29">
        <v>0</v>
      </c>
      <c r="AJ242" s="29">
        <v>1</v>
      </c>
      <c r="AK242" s="29">
        <v>0</v>
      </c>
      <c r="AL242" s="29">
        <v>0</v>
      </c>
      <c r="AM242" s="29">
        <v>0</v>
      </c>
      <c r="AN242" s="29">
        <v>0</v>
      </c>
      <c r="AO242" s="29">
        <v>0</v>
      </c>
      <c r="AP242" s="29">
        <v>0</v>
      </c>
      <c r="AQ242" s="29">
        <v>0</v>
      </c>
      <c r="AR242" s="29">
        <v>0</v>
      </c>
      <c r="AS242" s="29">
        <v>0</v>
      </c>
      <c r="AT242" s="29">
        <v>0</v>
      </c>
      <c r="AU242" s="29">
        <v>0</v>
      </c>
      <c r="AV242" s="29">
        <v>0</v>
      </c>
      <c r="AW242" s="29">
        <v>0</v>
      </c>
      <c r="AX242" s="29">
        <v>0</v>
      </c>
      <c r="AY242" s="29">
        <v>0</v>
      </c>
      <c r="AZ242" s="29">
        <v>0</v>
      </c>
      <c r="BA242" s="29">
        <v>0</v>
      </c>
      <c r="BB242" s="29">
        <v>0</v>
      </c>
      <c r="BC242" s="29">
        <v>0</v>
      </c>
      <c r="BD242" s="29">
        <v>0</v>
      </c>
      <c r="BE242" s="29">
        <v>0</v>
      </c>
      <c r="BF242" s="29">
        <v>0</v>
      </c>
      <c r="BG242" s="29">
        <v>0</v>
      </c>
      <c r="BH242" s="29">
        <v>0</v>
      </c>
      <c r="BI242" s="29">
        <v>0</v>
      </c>
      <c r="BJ242" s="29">
        <v>0</v>
      </c>
      <c r="BK242" s="29">
        <v>0</v>
      </c>
      <c r="BL242" s="29">
        <v>0</v>
      </c>
      <c r="BM242" s="29">
        <v>0</v>
      </c>
      <c r="BN242" s="29">
        <v>0</v>
      </c>
      <c r="BO242" s="29">
        <v>0</v>
      </c>
      <c r="BP242" s="29">
        <v>0</v>
      </c>
      <c r="BQ242" s="29">
        <v>0</v>
      </c>
      <c r="BR242" s="29">
        <v>0</v>
      </c>
      <c r="BS242" s="29">
        <v>0</v>
      </c>
      <c r="BT242" s="29">
        <v>0</v>
      </c>
      <c r="BU242" s="29">
        <v>0</v>
      </c>
      <c r="BV242" s="29">
        <v>2</v>
      </c>
      <c r="BW242" s="29">
        <v>0</v>
      </c>
      <c r="BX242" s="29">
        <v>0</v>
      </c>
      <c r="BY242" s="29">
        <v>0</v>
      </c>
      <c r="BZ242" s="29">
        <v>0</v>
      </c>
      <c r="CA242" s="29">
        <v>0</v>
      </c>
      <c r="CB242" s="29">
        <v>0</v>
      </c>
      <c r="CC242" s="29">
        <v>0</v>
      </c>
      <c r="CD242" s="29">
        <v>0</v>
      </c>
      <c r="CE242" s="29">
        <v>0</v>
      </c>
      <c r="CF242" s="29">
        <v>0</v>
      </c>
      <c r="CG242" s="11">
        <v>0</v>
      </c>
      <c r="CH242" s="30">
        <v>3</v>
      </c>
      <c r="CI242" s="28"/>
      <c r="CJ242" s="16"/>
      <c r="CK242" s="16"/>
    </row>
    <row r="243" spans="1:89" x14ac:dyDescent="0.25">
      <c r="A243" s="31"/>
      <c r="B243" s="31" t="s">
        <v>21</v>
      </c>
      <c r="C243" s="31">
        <v>0</v>
      </c>
      <c r="D243" s="31" t="s">
        <v>210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1</v>
      </c>
      <c r="P243" s="31">
        <v>0</v>
      </c>
      <c r="Q243" s="31">
        <v>0</v>
      </c>
      <c r="R243" s="31">
        <v>0</v>
      </c>
      <c r="S243" s="31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32">
        <v>0</v>
      </c>
      <c r="Z243" s="32">
        <v>0</v>
      </c>
      <c r="AA243" s="32">
        <v>0</v>
      </c>
      <c r="AB243" s="32">
        <v>0</v>
      </c>
      <c r="AC243" s="32">
        <v>0</v>
      </c>
      <c r="AD243" s="32">
        <v>0</v>
      </c>
      <c r="AE243" s="32">
        <v>0</v>
      </c>
      <c r="AF243" s="32">
        <v>0</v>
      </c>
      <c r="AG243" s="32">
        <v>0</v>
      </c>
      <c r="AH243" s="32">
        <v>0</v>
      </c>
      <c r="AI243" s="32">
        <v>0</v>
      </c>
      <c r="AJ243" s="32">
        <v>0</v>
      </c>
      <c r="AK243" s="32">
        <v>0</v>
      </c>
      <c r="AL243" s="32">
        <v>0</v>
      </c>
      <c r="AM243" s="32">
        <v>0</v>
      </c>
      <c r="AN243" s="32">
        <v>0</v>
      </c>
      <c r="AO243" s="32">
        <v>0</v>
      </c>
      <c r="AP243" s="32">
        <v>0</v>
      </c>
      <c r="AQ243" s="32">
        <v>0</v>
      </c>
      <c r="AR243" s="32">
        <v>1</v>
      </c>
      <c r="AS243" s="32">
        <v>0</v>
      </c>
      <c r="AT243" s="32">
        <v>0</v>
      </c>
      <c r="AU243" s="32">
        <v>0</v>
      </c>
      <c r="AV243" s="32">
        <v>1</v>
      </c>
      <c r="AW243" s="32">
        <v>0</v>
      </c>
      <c r="AX243" s="32">
        <v>0</v>
      </c>
      <c r="AY243" s="32">
        <v>0</v>
      </c>
      <c r="AZ243" s="32">
        <v>0</v>
      </c>
      <c r="BA243" s="32">
        <v>0</v>
      </c>
      <c r="BB243" s="32">
        <v>0</v>
      </c>
      <c r="BC243" s="32">
        <v>0</v>
      </c>
      <c r="BD243" s="32">
        <v>0</v>
      </c>
      <c r="BE243" s="32">
        <v>2</v>
      </c>
      <c r="BF243" s="32">
        <v>0</v>
      </c>
      <c r="BG243" s="32">
        <v>0</v>
      </c>
      <c r="BH243" s="32">
        <v>0</v>
      </c>
      <c r="BI243" s="32">
        <v>0</v>
      </c>
      <c r="BJ243" s="32">
        <v>0</v>
      </c>
      <c r="BK243" s="32">
        <v>0</v>
      </c>
      <c r="BL243" s="32">
        <v>0</v>
      </c>
      <c r="BM243" s="32">
        <v>0</v>
      </c>
      <c r="BN243" s="32">
        <v>0</v>
      </c>
      <c r="BO243" s="32">
        <v>0</v>
      </c>
      <c r="BP243" s="32">
        <v>0</v>
      </c>
      <c r="BQ243" s="32">
        <v>0</v>
      </c>
      <c r="BR243" s="32">
        <v>0</v>
      </c>
      <c r="BS243" s="32">
        <v>0</v>
      </c>
      <c r="BT243" s="32">
        <v>3</v>
      </c>
      <c r="BU243" s="32">
        <v>0</v>
      </c>
      <c r="BV243" s="32">
        <v>0</v>
      </c>
      <c r="BW243" s="32">
        <v>0</v>
      </c>
      <c r="BX243" s="32">
        <v>0</v>
      </c>
      <c r="BY243" s="32">
        <v>0</v>
      </c>
      <c r="BZ243" s="32">
        <v>0</v>
      </c>
      <c r="CA243" s="32">
        <v>0</v>
      </c>
      <c r="CB243" s="32">
        <v>0</v>
      </c>
      <c r="CC243" s="32">
        <v>1</v>
      </c>
      <c r="CD243" s="32">
        <v>0</v>
      </c>
      <c r="CE243" s="32">
        <v>0</v>
      </c>
      <c r="CF243" s="32">
        <v>0</v>
      </c>
      <c r="CG243" s="33">
        <v>0</v>
      </c>
      <c r="CH243" s="34">
        <v>9</v>
      </c>
      <c r="CI243" s="28"/>
      <c r="CJ243" s="16"/>
      <c r="CK243" s="16"/>
    </row>
    <row r="244" spans="1:89" x14ac:dyDescent="0.25">
      <c r="A244" s="9" t="s">
        <v>180</v>
      </c>
      <c r="B244" s="9" t="s">
        <v>20</v>
      </c>
      <c r="C244" s="19">
        <v>0</v>
      </c>
      <c r="D244" s="19" t="s">
        <v>210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29">
        <v>0</v>
      </c>
      <c r="V244" s="29">
        <v>0</v>
      </c>
      <c r="W244" s="29">
        <v>0</v>
      </c>
      <c r="X244" s="29">
        <v>0</v>
      </c>
      <c r="Y244" s="29">
        <v>0</v>
      </c>
      <c r="Z244" s="29">
        <v>0</v>
      </c>
      <c r="AA244" s="29">
        <v>0</v>
      </c>
      <c r="AB244" s="29">
        <v>0</v>
      </c>
      <c r="AC244" s="29">
        <v>0</v>
      </c>
      <c r="AD244" s="29">
        <v>0</v>
      </c>
      <c r="AE244" s="29">
        <v>0</v>
      </c>
      <c r="AF244" s="29">
        <v>0</v>
      </c>
      <c r="AG244" s="29">
        <v>0</v>
      </c>
      <c r="AH244" s="29">
        <v>0</v>
      </c>
      <c r="AI244" s="29">
        <v>0</v>
      </c>
      <c r="AJ244" s="29">
        <v>0</v>
      </c>
      <c r="AK244" s="29">
        <v>0</v>
      </c>
      <c r="AL244" s="29">
        <v>0</v>
      </c>
      <c r="AM244" s="29">
        <v>0</v>
      </c>
      <c r="AN244" s="29">
        <v>0</v>
      </c>
      <c r="AO244" s="29">
        <v>0</v>
      </c>
      <c r="AP244" s="29">
        <v>0</v>
      </c>
      <c r="AQ244" s="29">
        <v>0</v>
      </c>
      <c r="AR244" s="29">
        <v>0</v>
      </c>
      <c r="AS244" s="29">
        <v>0</v>
      </c>
      <c r="AT244" s="29">
        <v>0</v>
      </c>
      <c r="AU244" s="29">
        <v>0</v>
      </c>
      <c r="AV244" s="29">
        <v>0</v>
      </c>
      <c r="AW244" s="29">
        <v>0</v>
      </c>
      <c r="AX244" s="29">
        <v>0</v>
      </c>
      <c r="AY244" s="29">
        <v>0</v>
      </c>
      <c r="AZ244" s="29">
        <v>0</v>
      </c>
      <c r="BA244" s="29">
        <v>0</v>
      </c>
      <c r="BB244" s="29">
        <v>0</v>
      </c>
      <c r="BC244" s="29">
        <v>0</v>
      </c>
      <c r="BD244" s="29">
        <v>0</v>
      </c>
      <c r="BE244" s="29">
        <v>0</v>
      </c>
      <c r="BF244" s="29">
        <v>0</v>
      </c>
      <c r="BG244" s="29">
        <v>0</v>
      </c>
      <c r="BH244" s="29">
        <v>0</v>
      </c>
      <c r="BI244" s="29">
        <v>0</v>
      </c>
      <c r="BJ244" s="29">
        <v>0</v>
      </c>
      <c r="BK244" s="29">
        <v>0</v>
      </c>
      <c r="BL244" s="29">
        <v>0</v>
      </c>
      <c r="BM244" s="29">
        <v>0</v>
      </c>
      <c r="BN244" s="29">
        <v>0</v>
      </c>
      <c r="BO244" s="29">
        <v>2</v>
      </c>
      <c r="BP244" s="29">
        <v>0</v>
      </c>
      <c r="BQ244" s="29">
        <v>0</v>
      </c>
      <c r="BR244" s="29">
        <v>0</v>
      </c>
      <c r="BS244" s="29">
        <v>0</v>
      </c>
      <c r="BT244" s="29">
        <v>0</v>
      </c>
      <c r="BU244" s="29">
        <v>4</v>
      </c>
      <c r="BV244" s="29">
        <v>0</v>
      </c>
      <c r="BW244" s="29">
        <v>0</v>
      </c>
      <c r="BX244" s="29">
        <v>0</v>
      </c>
      <c r="BY244" s="29">
        <v>0</v>
      </c>
      <c r="BZ244" s="29">
        <v>0</v>
      </c>
      <c r="CA244" s="29">
        <v>0</v>
      </c>
      <c r="CB244" s="29">
        <v>0</v>
      </c>
      <c r="CC244" s="29">
        <v>0</v>
      </c>
      <c r="CD244" s="29">
        <v>1</v>
      </c>
      <c r="CE244" s="29">
        <v>0</v>
      </c>
      <c r="CF244" s="29">
        <v>0</v>
      </c>
      <c r="CG244" s="11">
        <v>0</v>
      </c>
      <c r="CH244" s="30">
        <v>7</v>
      </c>
      <c r="CI244" s="28"/>
      <c r="CJ244" s="16"/>
      <c r="CK244" s="16"/>
    </row>
    <row r="245" spans="1:89" x14ac:dyDescent="0.25">
      <c r="A245" s="31"/>
      <c r="B245" s="31" t="s">
        <v>21</v>
      </c>
      <c r="C245" s="31">
        <v>0</v>
      </c>
      <c r="D245" s="31" t="s">
        <v>210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0</v>
      </c>
      <c r="AC245" s="32">
        <v>0</v>
      </c>
      <c r="AD245" s="32">
        <v>0</v>
      </c>
      <c r="AE245" s="32">
        <v>0</v>
      </c>
      <c r="AF245" s="32">
        <v>0</v>
      </c>
      <c r="AG245" s="32">
        <v>0</v>
      </c>
      <c r="AH245" s="32">
        <v>0</v>
      </c>
      <c r="AI245" s="32">
        <v>0</v>
      </c>
      <c r="AJ245" s="32">
        <v>0</v>
      </c>
      <c r="AK245" s="32">
        <v>0</v>
      </c>
      <c r="AL245" s="32">
        <v>0</v>
      </c>
      <c r="AM245" s="32">
        <v>0</v>
      </c>
      <c r="AN245" s="32">
        <v>0</v>
      </c>
      <c r="AO245" s="32">
        <v>0</v>
      </c>
      <c r="AP245" s="32">
        <v>0</v>
      </c>
      <c r="AQ245" s="32">
        <v>0</v>
      </c>
      <c r="AR245" s="32">
        <v>0</v>
      </c>
      <c r="AS245" s="32">
        <v>0</v>
      </c>
      <c r="AT245" s="32">
        <v>0</v>
      </c>
      <c r="AU245" s="32">
        <v>0</v>
      </c>
      <c r="AV245" s="32">
        <v>0</v>
      </c>
      <c r="AW245" s="32">
        <v>0</v>
      </c>
      <c r="AX245" s="32">
        <v>0</v>
      </c>
      <c r="AY245" s="32">
        <v>0</v>
      </c>
      <c r="AZ245" s="32">
        <v>0</v>
      </c>
      <c r="BA245" s="32">
        <v>0</v>
      </c>
      <c r="BB245" s="32">
        <v>0</v>
      </c>
      <c r="BC245" s="32">
        <v>0</v>
      </c>
      <c r="BD245" s="32">
        <v>0</v>
      </c>
      <c r="BE245" s="32">
        <v>0</v>
      </c>
      <c r="BF245" s="32">
        <v>0</v>
      </c>
      <c r="BG245" s="32">
        <v>0</v>
      </c>
      <c r="BH245" s="32">
        <v>0</v>
      </c>
      <c r="BI245" s="32">
        <v>0</v>
      </c>
      <c r="BJ245" s="32">
        <v>0</v>
      </c>
      <c r="BK245" s="32">
        <v>0</v>
      </c>
      <c r="BL245" s="32">
        <v>0</v>
      </c>
      <c r="BM245" s="32">
        <v>0</v>
      </c>
      <c r="BN245" s="32">
        <v>0</v>
      </c>
      <c r="BO245" s="32">
        <v>0</v>
      </c>
      <c r="BP245" s="32">
        <v>0</v>
      </c>
      <c r="BQ245" s="32">
        <v>0</v>
      </c>
      <c r="BR245" s="32">
        <v>0</v>
      </c>
      <c r="BS245" s="32">
        <v>0</v>
      </c>
      <c r="BT245" s="32">
        <v>0</v>
      </c>
      <c r="BU245" s="32">
        <v>1</v>
      </c>
      <c r="BV245" s="32">
        <v>0</v>
      </c>
      <c r="BW245" s="32">
        <v>0</v>
      </c>
      <c r="BX245" s="32">
        <v>0</v>
      </c>
      <c r="BY245" s="32">
        <v>0</v>
      </c>
      <c r="BZ245" s="32">
        <v>0</v>
      </c>
      <c r="CA245" s="32">
        <v>0</v>
      </c>
      <c r="CB245" s="32">
        <v>0</v>
      </c>
      <c r="CC245" s="32">
        <v>0</v>
      </c>
      <c r="CD245" s="32">
        <v>0</v>
      </c>
      <c r="CE245" s="32">
        <v>0</v>
      </c>
      <c r="CF245" s="32">
        <v>0</v>
      </c>
      <c r="CG245" s="33">
        <v>0</v>
      </c>
      <c r="CH245" s="34">
        <v>1</v>
      </c>
      <c r="CI245" s="28"/>
      <c r="CJ245" s="16"/>
      <c r="CK245" s="16"/>
    </row>
    <row r="246" spans="1:89" x14ac:dyDescent="0.25">
      <c r="A246" s="9" t="s">
        <v>181</v>
      </c>
      <c r="B246" s="9" t="s">
        <v>20</v>
      </c>
      <c r="C246" s="19">
        <v>0</v>
      </c>
      <c r="D246" s="19" t="s">
        <v>210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29">
        <v>0</v>
      </c>
      <c r="V246" s="29">
        <v>0</v>
      </c>
      <c r="W246" s="29">
        <v>0</v>
      </c>
      <c r="X246" s="29">
        <v>0</v>
      </c>
      <c r="Y246" s="29">
        <v>0</v>
      </c>
      <c r="Z246" s="29">
        <v>0</v>
      </c>
      <c r="AA246" s="29">
        <v>0</v>
      </c>
      <c r="AB246" s="29">
        <v>0</v>
      </c>
      <c r="AC246" s="29">
        <v>0</v>
      </c>
      <c r="AD246" s="29">
        <v>0</v>
      </c>
      <c r="AE246" s="29">
        <v>0</v>
      </c>
      <c r="AF246" s="29">
        <v>0</v>
      </c>
      <c r="AG246" s="29">
        <v>0</v>
      </c>
      <c r="AH246" s="29">
        <v>0</v>
      </c>
      <c r="AI246" s="29">
        <v>0</v>
      </c>
      <c r="AJ246" s="29">
        <v>0</v>
      </c>
      <c r="AK246" s="29">
        <v>0</v>
      </c>
      <c r="AL246" s="29">
        <v>0</v>
      </c>
      <c r="AM246" s="29">
        <v>0</v>
      </c>
      <c r="AN246" s="29">
        <v>0</v>
      </c>
      <c r="AO246" s="29">
        <v>0</v>
      </c>
      <c r="AP246" s="29">
        <v>0</v>
      </c>
      <c r="AQ246" s="29">
        <v>0</v>
      </c>
      <c r="AR246" s="29">
        <v>0</v>
      </c>
      <c r="AS246" s="29">
        <v>0</v>
      </c>
      <c r="AT246" s="29">
        <v>0</v>
      </c>
      <c r="AU246" s="29">
        <v>0</v>
      </c>
      <c r="AV246" s="29">
        <v>0</v>
      </c>
      <c r="AW246" s="29">
        <v>0</v>
      </c>
      <c r="AX246" s="29">
        <v>0</v>
      </c>
      <c r="AY246" s="29">
        <v>0</v>
      </c>
      <c r="AZ246" s="29">
        <v>0</v>
      </c>
      <c r="BA246" s="29">
        <v>0</v>
      </c>
      <c r="BB246" s="29">
        <v>0</v>
      </c>
      <c r="BC246" s="29">
        <v>0</v>
      </c>
      <c r="BD246" s="29">
        <v>0</v>
      </c>
      <c r="BE246" s="29">
        <v>0</v>
      </c>
      <c r="BF246" s="29">
        <v>0</v>
      </c>
      <c r="BG246" s="29">
        <v>0</v>
      </c>
      <c r="BH246" s="29">
        <v>0</v>
      </c>
      <c r="BI246" s="29">
        <v>0</v>
      </c>
      <c r="BJ246" s="29">
        <v>0</v>
      </c>
      <c r="BK246" s="29">
        <v>0</v>
      </c>
      <c r="BL246" s="29">
        <v>0</v>
      </c>
      <c r="BM246" s="29">
        <v>0</v>
      </c>
      <c r="BN246" s="29">
        <v>0</v>
      </c>
      <c r="BO246" s="29">
        <v>0</v>
      </c>
      <c r="BP246" s="29">
        <v>0</v>
      </c>
      <c r="BQ246" s="29">
        <v>0</v>
      </c>
      <c r="BR246" s="29">
        <v>0</v>
      </c>
      <c r="BS246" s="29">
        <v>0</v>
      </c>
      <c r="BT246" s="29">
        <v>0</v>
      </c>
      <c r="BU246" s="29">
        <v>0</v>
      </c>
      <c r="BV246" s="29">
        <v>0</v>
      </c>
      <c r="BW246" s="29">
        <v>0</v>
      </c>
      <c r="BX246" s="29">
        <v>0</v>
      </c>
      <c r="BY246" s="29">
        <v>0</v>
      </c>
      <c r="BZ246" s="29">
        <v>0</v>
      </c>
      <c r="CA246" s="29">
        <v>0</v>
      </c>
      <c r="CB246" s="29">
        <v>0</v>
      </c>
      <c r="CC246" s="29">
        <v>0</v>
      </c>
      <c r="CD246" s="29">
        <v>0</v>
      </c>
      <c r="CE246" s="29">
        <v>0</v>
      </c>
      <c r="CF246" s="29">
        <v>0</v>
      </c>
      <c r="CG246" s="11">
        <v>0</v>
      </c>
      <c r="CH246" s="30">
        <v>0</v>
      </c>
      <c r="CI246" s="28"/>
      <c r="CJ246" s="16"/>
      <c r="CK246" s="16"/>
    </row>
    <row r="247" spans="1:89" x14ac:dyDescent="0.25">
      <c r="A247" s="31"/>
      <c r="B247" s="31" t="s">
        <v>21</v>
      </c>
      <c r="C247" s="31">
        <v>0</v>
      </c>
      <c r="D247" s="31" t="s">
        <v>210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32">
        <v>0</v>
      </c>
      <c r="Z247" s="32">
        <v>0</v>
      </c>
      <c r="AA247" s="32">
        <v>0</v>
      </c>
      <c r="AB247" s="32">
        <v>0</v>
      </c>
      <c r="AC247" s="32">
        <v>0</v>
      </c>
      <c r="AD247" s="32">
        <v>0</v>
      </c>
      <c r="AE247" s="32">
        <v>0</v>
      </c>
      <c r="AF247" s="32">
        <v>0</v>
      </c>
      <c r="AG247" s="32">
        <v>0</v>
      </c>
      <c r="AH247" s="32">
        <v>0</v>
      </c>
      <c r="AI247" s="32">
        <v>0</v>
      </c>
      <c r="AJ247" s="32">
        <v>0</v>
      </c>
      <c r="AK247" s="32">
        <v>0</v>
      </c>
      <c r="AL247" s="32">
        <v>0</v>
      </c>
      <c r="AM247" s="32">
        <v>0</v>
      </c>
      <c r="AN247" s="32">
        <v>0</v>
      </c>
      <c r="AO247" s="32">
        <v>0</v>
      </c>
      <c r="AP247" s="32">
        <v>0</v>
      </c>
      <c r="AQ247" s="32">
        <v>0</v>
      </c>
      <c r="AR247" s="32">
        <v>0</v>
      </c>
      <c r="AS247" s="32">
        <v>0</v>
      </c>
      <c r="AT247" s="32">
        <v>0</v>
      </c>
      <c r="AU247" s="32">
        <v>0</v>
      </c>
      <c r="AV247" s="32">
        <v>0</v>
      </c>
      <c r="AW247" s="32">
        <v>0</v>
      </c>
      <c r="AX247" s="32">
        <v>0</v>
      </c>
      <c r="AY247" s="32">
        <v>0</v>
      </c>
      <c r="AZ247" s="32">
        <v>0</v>
      </c>
      <c r="BA247" s="32">
        <v>0</v>
      </c>
      <c r="BB247" s="32">
        <v>0</v>
      </c>
      <c r="BC247" s="32">
        <v>0</v>
      </c>
      <c r="BD247" s="32">
        <v>0</v>
      </c>
      <c r="BE247" s="32">
        <v>0</v>
      </c>
      <c r="BF247" s="32">
        <v>0</v>
      </c>
      <c r="BG247" s="32">
        <v>0</v>
      </c>
      <c r="BH247" s="32">
        <v>0</v>
      </c>
      <c r="BI247" s="32">
        <v>0</v>
      </c>
      <c r="BJ247" s="32">
        <v>0</v>
      </c>
      <c r="BK247" s="32">
        <v>0</v>
      </c>
      <c r="BL247" s="32">
        <v>0</v>
      </c>
      <c r="BM247" s="32">
        <v>0</v>
      </c>
      <c r="BN247" s="32">
        <v>0</v>
      </c>
      <c r="BO247" s="32">
        <v>0</v>
      </c>
      <c r="BP247" s="32">
        <v>0</v>
      </c>
      <c r="BQ247" s="32">
        <v>0</v>
      </c>
      <c r="BR247" s="32">
        <v>0</v>
      </c>
      <c r="BS247" s="32">
        <v>0</v>
      </c>
      <c r="BT247" s="32">
        <v>0</v>
      </c>
      <c r="BU247" s="32">
        <v>0</v>
      </c>
      <c r="BV247" s="32">
        <v>0</v>
      </c>
      <c r="BW247" s="32">
        <v>0</v>
      </c>
      <c r="BX247" s="32">
        <v>0</v>
      </c>
      <c r="BY247" s="32">
        <v>0</v>
      </c>
      <c r="BZ247" s="32">
        <v>0</v>
      </c>
      <c r="CA247" s="32">
        <v>0</v>
      </c>
      <c r="CB247" s="32">
        <v>0</v>
      </c>
      <c r="CC247" s="32">
        <v>0</v>
      </c>
      <c r="CD247" s="32">
        <v>0</v>
      </c>
      <c r="CE247" s="32">
        <v>0</v>
      </c>
      <c r="CF247" s="32">
        <v>0</v>
      </c>
      <c r="CG247" s="33">
        <v>0</v>
      </c>
      <c r="CH247" s="34">
        <v>0</v>
      </c>
      <c r="CI247" s="28"/>
      <c r="CJ247" s="16"/>
      <c r="CK247" s="16"/>
    </row>
    <row r="248" spans="1:89" x14ac:dyDescent="0.25">
      <c r="A248" s="9" t="s">
        <v>182</v>
      </c>
      <c r="B248" s="9" t="s">
        <v>20</v>
      </c>
      <c r="C248" s="19">
        <v>0</v>
      </c>
      <c r="D248" s="19" t="s">
        <v>210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29">
        <v>0</v>
      </c>
      <c r="V248" s="29">
        <v>0</v>
      </c>
      <c r="W248" s="29">
        <v>0</v>
      </c>
      <c r="X248" s="29">
        <v>0</v>
      </c>
      <c r="Y248" s="29">
        <v>0</v>
      </c>
      <c r="Z248" s="29">
        <v>0</v>
      </c>
      <c r="AA248" s="29">
        <v>0</v>
      </c>
      <c r="AB248" s="29">
        <v>0</v>
      </c>
      <c r="AC248" s="29">
        <v>0</v>
      </c>
      <c r="AD248" s="29">
        <v>0</v>
      </c>
      <c r="AE248" s="29">
        <v>0</v>
      </c>
      <c r="AF248" s="29">
        <v>0</v>
      </c>
      <c r="AG248" s="29">
        <v>0</v>
      </c>
      <c r="AH248" s="29">
        <v>0</v>
      </c>
      <c r="AI248" s="29">
        <v>0</v>
      </c>
      <c r="AJ248" s="29">
        <v>0</v>
      </c>
      <c r="AK248" s="29">
        <v>0</v>
      </c>
      <c r="AL248" s="29">
        <v>0</v>
      </c>
      <c r="AM248" s="29">
        <v>0</v>
      </c>
      <c r="AN248" s="29">
        <v>0</v>
      </c>
      <c r="AO248" s="29">
        <v>0</v>
      </c>
      <c r="AP248" s="29">
        <v>0</v>
      </c>
      <c r="AQ248" s="29">
        <v>0</v>
      </c>
      <c r="AR248" s="29">
        <v>0</v>
      </c>
      <c r="AS248" s="29">
        <v>0</v>
      </c>
      <c r="AT248" s="29">
        <v>0</v>
      </c>
      <c r="AU248" s="29">
        <v>0</v>
      </c>
      <c r="AV248" s="29">
        <v>0</v>
      </c>
      <c r="AW248" s="29">
        <v>0</v>
      </c>
      <c r="AX248" s="29">
        <v>0</v>
      </c>
      <c r="AY248" s="29">
        <v>0</v>
      </c>
      <c r="AZ248" s="29">
        <v>0</v>
      </c>
      <c r="BA248" s="29">
        <v>0</v>
      </c>
      <c r="BB248" s="29">
        <v>0</v>
      </c>
      <c r="BC248" s="29">
        <v>0</v>
      </c>
      <c r="BD248" s="29">
        <v>0</v>
      </c>
      <c r="BE248" s="29">
        <v>0</v>
      </c>
      <c r="BF248" s="29">
        <v>0</v>
      </c>
      <c r="BG248" s="29">
        <v>0</v>
      </c>
      <c r="BH248" s="29">
        <v>0</v>
      </c>
      <c r="BI248" s="29">
        <v>0</v>
      </c>
      <c r="BJ248" s="29">
        <v>0</v>
      </c>
      <c r="BK248" s="29">
        <v>0</v>
      </c>
      <c r="BL248" s="29">
        <v>0</v>
      </c>
      <c r="BM248" s="29">
        <v>0</v>
      </c>
      <c r="BN248" s="29">
        <v>0</v>
      </c>
      <c r="BO248" s="29">
        <v>2</v>
      </c>
      <c r="BP248" s="29">
        <v>0</v>
      </c>
      <c r="BQ248" s="29">
        <v>0</v>
      </c>
      <c r="BR248" s="29">
        <v>0</v>
      </c>
      <c r="BS248" s="29">
        <v>0</v>
      </c>
      <c r="BT248" s="29">
        <v>0</v>
      </c>
      <c r="BU248" s="29">
        <v>1</v>
      </c>
      <c r="BV248" s="29">
        <v>0</v>
      </c>
      <c r="BW248" s="29">
        <v>0</v>
      </c>
      <c r="BX248" s="29">
        <v>0</v>
      </c>
      <c r="BY248" s="29">
        <v>0</v>
      </c>
      <c r="BZ248" s="29">
        <v>0</v>
      </c>
      <c r="CA248" s="29">
        <v>0</v>
      </c>
      <c r="CB248" s="29">
        <v>0</v>
      </c>
      <c r="CC248" s="29">
        <v>0</v>
      </c>
      <c r="CD248" s="29">
        <v>0</v>
      </c>
      <c r="CE248" s="29">
        <v>0</v>
      </c>
      <c r="CF248" s="29">
        <v>0</v>
      </c>
      <c r="CG248" s="11">
        <v>0</v>
      </c>
      <c r="CH248" s="30">
        <v>3</v>
      </c>
      <c r="CI248" s="28"/>
      <c r="CJ248" s="16"/>
      <c r="CK248" s="16"/>
    </row>
    <row r="249" spans="1:89" x14ac:dyDescent="0.25">
      <c r="A249" s="31"/>
      <c r="B249" s="31" t="s">
        <v>21</v>
      </c>
      <c r="C249" s="31">
        <v>0</v>
      </c>
      <c r="D249" s="31" t="s">
        <v>210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32">
        <v>0</v>
      </c>
      <c r="Z249" s="32">
        <v>0</v>
      </c>
      <c r="AA249" s="32">
        <v>0</v>
      </c>
      <c r="AB249" s="32">
        <v>0</v>
      </c>
      <c r="AC249" s="32">
        <v>0</v>
      </c>
      <c r="AD249" s="32">
        <v>0</v>
      </c>
      <c r="AE249" s="32">
        <v>0</v>
      </c>
      <c r="AF249" s="32">
        <v>0</v>
      </c>
      <c r="AG249" s="32">
        <v>0</v>
      </c>
      <c r="AH249" s="32">
        <v>0</v>
      </c>
      <c r="AI249" s="32">
        <v>0</v>
      </c>
      <c r="AJ249" s="32">
        <v>0</v>
      </c>
      <c r="AK249" s="32">
        <v>0</v>
      </c>
      <c r="AL249" s="32">
        <v>0</v>
      </c>
      <c r="AM249" s="32">
        <v>0</v>
      </c>
      <c r="AN249" s="32">
        <v>0</v>
      </c>
      <c r="AO249" s="32">
        <v>0</v>
      </c>
      <c r="AP249" s="32">
        <v>0</v>
      </c>
      <c r="AQ249" s="32">
        <v>0</v>
      </c>
      <c r="AR249" s="32">
        <v>0</v>
      </c>
      <c r="AS249" s="32">
        <v>0</v>
      </c>
      <c r="AT249" s="32">
        <v>0</v>
      </c>
      <c r="AU249" s="32">
        <v>0</v>
      </c>
      <c r="AV249" s="32">
        <v>0</v>
      </c>
      <c r="AW249" s="32">
        <v>0</v>
      </c>
      <c r="AX249" s="32">
        <v>0</v>
      </c>
      <c r="AY249" s="32">
        <v>0</v>
      </c>
      <c r="AZ249" s="32">
        <v>0</v>
      </c>
      <c r="BA249" s="32">
        <v>0</v>
      </c>
      <c r="BB249" s="32">
        <v>0</v>
      </c>
      <c r="BC249" s="32">
        <v>0</v>
      </c>
      <c r="BD249" s="32">
        <v>0</v>
      </c>
      <c r="BE249" s="32">
        <v>0</v>
      </c>
      <c r="BF249" s="32">
        <v>0</v>
      </c>
      <c r="BG249" s="32">
        <v>0</v>
      </c>
      <c r="BH249" s="32">
        <v>0</v>
      </c>
      <c r="BI249" s="32">
        <v>0</v>
      </c>
      <c r="BJ249" s="32">
        <v>0</v>
      </c>
      <c r="BK249" s="32">
        <v>0</v>
      </c>
      <c r="BL249" s="32">
        <v>0</v>
      </c>
      <c r="BM249" s="32">
        <v>0</v>
      </c>
      <c r="BN249" s="32">
        <v>0</v>
      </c>
      <c r="BO249" s="32">
        <v>0</v>
      </c>
      <c r="BP249" s="32">
        <v>0</v>
      </c>
      <c r="BQ249" s="32">
        <v>0</v>
      </c>
      <c r="BR249" s="32">
        <v>0</v>
      </c>
      <c r="BS249" s="32">
        <v>0</v>
      </c>
      <c r="BT249" s="32">
        <v>0</v>
      </c>
      <c r="BU249" s="32">
        <v>0</v>
      </c>
      <c r="BV249" s="32">
        <v>0</v>
      </c>
      <c r="BW249" s="32">
        <v>0</v>
      </c>
      <c r="BX249" s="32">
        <v>0</v>
      </c>
      <c r="BY249" s="32">
        <v>0</v>
      </c>
      <c r="BZ249" s="32">
        <v>0</v>
      </c>
      <c r="CA249" s="32">
        <v>0</v>
      </c>
      <c r="CB249" s="32">
        <v>0</v>
      </c>
      <c r="CC249" s="32">
        <v>0</v>
      </c>
      <c r="CD249" s="32">
        <v>0</v>
      </c>
      <c r="CE249" s="32">
        <v>0</v>
      </c>
      <c r="CF249" s="32">
        <v>0</v>
      </c>
      <c r="CG249" s="33">
        <v>0</v>
      </c>
      <c r="CH249" s="34">
        <v>0</v>
      </c>
      <c r="CI249" s="28"/>
      <c r="CJ249" s="16"/>
      <c r="CK249" s="16"/>
    </row>
    <row r="250" spans="1:89" x14ac:dyDescent="0.25">
      <c r="A250" s="9" t="s">
        <v>183</v>
      </c>
      <c r="B250" s="9" t="s">
        <v>20</v>
      </c>
      <c r="C250" s="19">
        <v>0</v>
      </c>
      <c r="D250" s="19" t="s">
        <v>210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29">
        <v>0</v>
      </c>
      <c r="V250" s="29">
        <v>0</v>
      </c>
      <c r="W250" s="29">
        <v>0</v>
      </c>
      <c r="X250" s="29">
        <v>0</v>
      </c>
      <c r="Y250" s="29">
        <v>0</v>
      </c>
      <c r="Z250" s="29">
        <v>0</v>
      </c>
      <c r="AA250" s="29">
        <v>0</v>
      </c>
      <c r="AB250" s="29">
        <v>0</v>
      </c>
      <c r="AC250" s="29">
        <v>0</v>
      </c>
      <c r="AD250" s="29">
        <v>0</v>
      </c>
      <c r="AE250" s="29">
        <v>0</v>
      </c>
      <c r="AF250" s="29">
        <v>0</v>
      </c>
      <c r="AG250" s="29">
        <v>0</v>
      </c>
      <c r="AH250" s="29">
        <v>0</v>
      </c>
      <c r="AI250" s="29">
        <v>0</v>
      </c>
      <c r="AJ250" s="29">
        <v>0</v>
      </c>
      <c r="AK250" s="29">
        <v>0</v>
      </c>
      <c r="AL250" s="29">
        <v>0</v>
      </c>
      <c r="AM250" s="29">
        <v>0</v>
      </c>
      <c r="AN250" s="29">
        <v>0</v>
      </c>
      <c r="AO250" s="29">
        <v>0</v>
      </c>
      <c r="AP250" s="29">
        <v>0</v>
      </c>
      <c r="AQ250" s="29">
        <v>0</v>
      </c>
      <c r="AR250" s="29">
        <v>0</v>
      </c>
      <c r="AS250" s="29">
        <v>0</v>
      </c>
      <c r="AT250" s="29">
        <v>0</v>
      </c>
      <c r="AU250" s="29">
        <v>0</v>
      </c>
      <c r="AV250" s="29">
        <v>0</v>
      </c>
      <c r="AW250" s="29">
        <v>0</v>
      </c>
      <c r="AX250" s="29">
        <v>0</v>
      </c>
      <c r="AY250" s="29">
        <v>0</v>
      </c>
      <c r="AZ250" s="29">
        <v>0</v>
      </c>
      <c r="BA250" s="29">
        <v>0</v>
      </c>
      <c r="BB250" s="29">
        <v>0</v>
      </c>
      <c r="BC250" s="29">
        <v>0</v>
      </c>
      <c r="BD250" s="29">
        <v>0</v>
      </c>
      <c r="BE250" s="29">
        <v>0</v>
      </c>
      <c r="BF250" s="29">
        <v>0</v>
      </c>
      <c r="BG250" s="29">
        <v>0</v>
      </c>
      <c r="BH250" s="29">
        <v>0</v>
      </c>
      <c r="BI250" s="29">
        <v>0</v>
      </c>
      <c r="BJ250" s="29">
        <v>0</v>
      </c>
      <c r="BK250" s="29">
        <v>0</v>
      </c>
      <c r="BL250" s="29">
        <v>0</v>
      </c>
      <c r="BM250" s="29">
        <v>0</v>
      </c>
      <c r="BN250" s="29">
        <v>0</v>
      </c>
      <c r="BO250" s="29">
        <v>0</v>
      </c>
      <c r="BP250" s="29">
        <v>0</v>
      </c>
      <c r="BQ250" s="29">
        <v>0</v>
      </c>
      <c r="BR250" s="29">
        <v>0</v>
      </c>
      <c r="BS250" s="29">
        <v>0</v>
      </c>
      <c r="BT250" s="29">
        <v>0</v>
      </c>
      <c r="BU250" s="29">
        <v>0</v>
      </c>
      <c r="BV250" s="29">
        <v>0</v>
      </c>
      <c r="BW250" s="29">
        <v>0</v>
      </c>
      <c r="BX250" s="29">
        <v>0</v>
      </c>
      <c r="BY250" s="29">
        <v>0</v>
      </c>
      <c r="BZ250" s="29">
        <v>0</v>
      </c>
      <c r="CA250" s="29">
        <v>0</v>
      </c>
      <c r="CB250" s="29">
        <v>0</v>
      </c>
      <c r="CC250" s="29">
        <v>0</v>
      </c>
      <c r="CD250" s="29">
        <v>0</v>
      </c>
      <c r="CE250" s="29">
        <v>0</v>
      </c>
      <c r="CF250" s="29">
        <v>0</v>
      </c>
      <c r="CG250" s="11">
        <v>0</v>
      </c>
      <c r="CH250" s="30">
        <v>0</v>
      </c>
      <c r="CI250" s="28"/>
      <c r="CJ250" s="16"/>
      <c r="CK250" s="16"/>
    </row>
    <row r="251" spans="1:89" x14ac:dyDescent="0.25">
      <c r="A251" s="31"/>
      <c r="B251" s="31" t="s">
        <v>21</v>
      </c>
      <c r="C251" s="31">
        <v>0</v>
      </c>
      <c r="D251" s="31" t="s">
        <v>210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32">
        <v>0</v>
      </c>
      <c r="AB251" s="32">
        <v>0</v>
      </c>
      <c r="AC251" s="32">
        <v>0</v>
      </c>
      <c r="AD251" s="32">
        <v>0</v>
      </c>
      <c r="AE251" s="32">
        <v>0</v>
      </c>
      <c r="AF251" s="32">
        <v>0</v>
      </c>
      <c r="AG251" s="32">
        <v>0</v>
      </c>
      <c r="AH251" s="32">
        <v>0</v>
      </c>
      <c r="AI251" s="32">
        <v>0</v>
      </c>
      <c r="AJ251" s="32">
        <v>0</v>
      </c>
      <c r="AK251" s="32">
        <v>0</v>
      </c>
      <c r="AL251" s="32">
        <v>0</v>
      </c>
      <c r="AM251" s="32">
        <v>0</v>
      </c>
      <c r="AN251" s="32">
        <v>0</v>
      </c>
      <c r="AO251" s="32">
        <v>0</v>
      </c>
      <c r="AP251" s="32">
        <v>0</v>
      </c>
      <c r="AQ251" s="32">
        <v>0</v>
      </c>
      <c r="AR251" s="32">
        <v>0</v>
      </c>
      <c r="AS251" s="32">
        <v>0</v>
      </c>
      <c r="AT251" s="32">
        <v>0</v>
      </c>
      <c r="AU251" s="32">
        <v>0</v>
      </c>
      <c r="AV251" s="32">
        <v>0</v>
      </c>
      <c r="AW251" s="32">
        <v>0</v>
      </c>
      <c r="AX251" s="32">
        <v>0</v>
      </c>
      <c r="AY251" s="32">
        <v>0</v>
      </c>
      <c r="AZ251" s="32">
        <v>0</v>
      </c>
      <c r="BA251" s="32">
        <v>0</v>
      </c>
      <c r="BB251" s="32">
        <v>0</v>
      </c>
      <c r="BC251" s="32">
        <v>0</v>
      </c>
      <c r="BD251" s="32">
        <v>0</v>
      </c>
      <c r="BE251" s="32">
        <v>0</v>
      </c>
      <c r="BF251" s="32">
        <v>0</v>
      </c>
      <c r="BG251" s="32">
        <v>0</v>
      </c>
      <c r="BH251" s="32">
        <v>0</v>
      </c>
      <c r="BI251" s="32">
        <v>0</v>
      </c>
      <c r="BJ251" s="32">
        <v>0</v>
      </c>
      <c r="BK251" s="32">
        <v>0</v>
      </c>
      <c r="BL251" s="32">
        <v>0</v>
      </c>
      <c r="BM251" s="32">
        <v>0</v>
      </c>
      <c r="BN251" s="32">
        <v>0</v>
      </c>
      <c r="BO251" s="32">
        <v>0</v>
      </c>
      <c r="BP251" s="32">
        <v>0</v>
      </c>
      <c r="BQ251" s="32">
        <v>0</v>
      </c>
      <c r="BR251" s="32">
        <v>0</v>
      </c>
      <c r="BS251" s="32">
        <v>0</v>
      </c>
      <c r="BT251" s="32">
        <v>0</v>
      </c>
      <c r="BU251" s="32">
        <v>0</v>
      </c>
      <c r="BV251" s="32">
        <v>0</v>
      </c>
      <c r="BW251" s="32">
        <v>0</v>
      </c>
      <c r="BX251" s="32">
        <v>0</v>
      </c>
      <c r="BY251" s="32">
        <v>0</v>
      </c>
      <c r="BZ251" s="32">
        <v>0</v>
      </c>
      <c r="CA251" s="32">
        <v>0</v>
      </c>
      <c r="CB251" s="32">
        <v>0</v>
      </c>
      <c r="CC251" s="32">
        <v>0</v>
      </c>
      <c r="CD251" s="32">
        <v>0</v>
      </c>
      <c r="CE251" s="32">
        <v>0</v>
      </c>
      <c r="CF251" s="32">
        <v>0</v>
      </c>
      <c r="CG251" s="33">
        <v>0</v>
      </c>
      <c r="CH251" s="34">
        <v>0</v>
      </c>
      <c r="CI251" s="28"/>
      <c r="CJ251" s="16"/>
      <c r="CK251" s="16"/>
    </row>
    <row r="252" spans="1:89" x14ac:dyDescent="0.25">
      <c r="A252" s="9" t="s">
        <v>184</v>
      </c>
      <c r="B252" s="9" t="s">
        <v>20</v>
      </c>
      <c r="C252" s="19">
        <v>0</v>
      </c>
      <c r="D252" s="19" t="s">
        <v>210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  <c r="S252" s="19">
        <v>0</v>
      </c>
      <c r="T252" s="19">
        <v>0</v>
      </c>
      <c r="U252" s="29">
        <v>0</v>
      </c>
      <c r="V252" s="29">
        <v>0</v>
      </c>
      <c r="W252" s="29">
        <v>0</v>
      </c>
      <c r="X252" s="29">
        <v>0</v>
      </c>
      <c r="Y252" s="29">
        <v>0</v>
      </c>
      <c r="Z252" s="29">
        <v>0</v>
      </c>
      <c r="AA252" s="29">
        <v>0</v>
      </c>
      <c r="AB252" s="29">
        <v>0</v>
      </c>
      <c r="AC252" s="29">
        <v>0</v>
      </c>
      <c r="AD252" s="29">
        <v>0</v>
      </c>
      <c r="AE252" s="29">
        <v>0</v>
      </c>
      <c r="AF252" s="29">
        <v>0</v>
      </c>
      <c r="AG252" s="29">
        <v>0</v>
      </c>
      <c r="AH252" s="29">
        <v>0</v>
      </c>
      <c r="AI252" s="29">
        <v>0</v>
      </c>
      <c r="AJ252" s="29">
        <v>0</v>
      </c>
      <c r="AK252" s="29">
        <v>1</v>
      </c>
      <c r="AL252" s="29">
        <v>0</v>
      </c>
      <c r="AM252" s="29">
        <v>0</v>
      </c>
      <c r="AN252" s="29">
        <v>0</v>
      </c>
      <c r="AO252" s="29">
        <v>0</v>
      </c>
      <c r="AP252" s="29">
        <v>0</v>
      </c>
      <c r="AQ252" s="29">
        <v>0</v>
      </c>
      <c r="AR252" s="29">
        <v>0</v>
      </c>
      <c r="AS252" s="29">
        <v>0</v>
      </c>
      <c r="AT252" s="29">
        <v>0</v>
      </c>
      <c r="AU252" s="29">
        <v>0</v>
      </c>
      <c r="AV252" s="29">
        <v>0</v>
      </c>
      <c r="AW252" s="29">
        <v>0</v>
      </c>
      <c r="AX252" s="29">
        <v>1</v>
      </c>
      <c r="AY252" s="29">
        <v>0</v>
      </c>
      <c r="AZ252" s="29">
        <v>0</v>
      </c>
      <c r="BA252" s="29">
        <v>0</v>
      </c>
      <c r="BB252" s="29">
        <v>0</v>
      </c>
      <c r="BC252" s="29">
        <v>0</v>
      </c>
      <c r="BD252" s="29">
        <v>0</v>
      </c>
      <c r="BE252" s="29">
        <v>0</v>
      </c>
      <c r="BF252" s="29">
        <v>0</v>
      </c>
      <c r="BG252" s="29">
        <v>0</v>
      </c>
      <c r="BH252" s="29">
        <v>0</v>
      </c>
      <c r="BI252" s="29">
        <v>0</v>
      </c>
      <c r="BJ252" s="29">
        <v>0</v>
      </c>
      <c r="BK252" s="29">
        <v>0</v>
      </c>
      <c r="BL252" s="29">
        <v>0</v>
      </c>
      <c r="BM252" s="29">
        <v>0</v>
      </c>
      <c r="BN252" s="29">
        <v>0</v>
      </c>
      <c r="BO252" s="29">
        <v>0</v>
      </c>
      <c r="BP252" s="29">
        <v>0</v>
      </c>
      <c r="BQ252" s="29">
        <v>0</v>
      </c>
      <c r="BR252" s="29">
        <v>0</v>
      </c>
      <c r="BS252" s="29">
        <v>0</v>
      </c>
      <c r="BT252" s="29">
        <v>0</v>
      </c>
      <c r="BU252" s="29">
        <v>0</v>
      </c>
      <c r="BV252" s="29">
        <v>0</v>
      </c>
      <c r="BW252" s="29">
        <v>0</v>
      </c>
      <c r="BX252" s="29">
        <v>0</v>
      </c>
      <c r="BY252" s="29">
        <v>0</v>
      </c>
      <c r="BZ252" s="29">
        <v>0</v>
      </c>
      <c r="CA252" s="29">
        <v>0</v>
      </c>
      <c r="CB252" s="29">
        <v>0</v>
      </c>
      <c r="CC252" s="29">
        <v>0</v>
      </c>
      <c r="CD252" s="29">
        <v>0</v>
      </c>
      <c r="CE252" s="29">
        <v>0</v>
      </c>
      <c r="CF252" s="29">
        <v>0</v>
      </c>
      <c r="CG252" s="11">
        <v>0</v>
      </c>
      <c r="CH252" s="30">
        <v>2</v>
      </c>
      <c r="CI252" s="28"/>
      <c r="CJ252" s="16"/>
      <c r="CK252" s="16"/>
    </row>
    <row r="253" spans="1:89" x14ac:dyDescent="0.25">
      <c r="A253" s="31"/>
      <c r="B253" s="31" t="s">
        <v>21</v>
      </c>
      <c r="C253" s="31">
        <v>0</v>
      </c>
      <c r="D253" s="31" t="s">
        <v>210</v>
      </c>
      <c r="E253" s="31">
        <v>0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32">
        <v>0</v>
      </c>
      <c r="Z253" s="32">
        <v>0</v>
      </c>
      <c r="AA253" s="32">
        <v>0</v>
      </c>
      <c r="AB253" s="32">
        <v>0</v>
      </c>
      <c r="AC253" s="32">
        <v>0</v>
      </c>
      <c r="AD253" s="32">
        <v>0</v>
      </c>
      <c r="AE253" s="32">
        <v>0</v>
      </c>
      <c r="AF253" s="32">
        <v>0</v>
      </c>
      <c r="AG253" s="32">
        <v>0</v>
      </c>
      <c r="AH253" s="32">
        <v>0</v>
      </c>
      <c r="AI253" s="32">
        <v>0</v>
      </c>
      <c r="AJ253" s="32">
        <v>0</v>
      </c>
      <c r="AK253" s="32">
        <v>1</v>
      </c>
      <c r="AL253" s="32">
        <v>0</v>
      </c>
      <c r="AM253" s="32">
        <v>0</v>
      </c>
      <c r="AN253" s="32">
        <v>0</v>
      </c>
      <c r="AO253" s="32">
        <v>0</v>
      </c>
      <c r="AP253" s="32">
        <v>1</v>
      </c>
      <c r="AQ253" s="32">
        <v>0</v>
      </c>
      <c r="AR253" s="32">
        <v>2</v>
      </c>
      <c r="AS253" s="32">
        <v>0</v>
      </c>
      <c r="AT253" s="32">
        <v>0</v>
      </c>
      <c r="AU253" s="32">
        <v>0</v>
      </c>
      <c r="AV253" s="32">
        <v>0</v>
      </c>
      <c r="AW253" s="32">
        <v>0</v>
      </c>
      <c r="AX253" s="32">
        <v>0</v>
      </c>
      <c r="AY253" s="32">
        <v>0</v>
      </c>
      <c r="AZ253" s="32">
        <v>0</v>
      </c>
      <c r="BA253" s="32">
        <v>0</v>
      </c>
      <c r="BB253" s="32">
        <v>0</v>
      </c>
      <c r="BC253" s="32">
        <v>0</v>
      </c>
      <c r="BD253" s="32">
        <v>0</v>
      </c>
      <c r="BE253" s="32">
        <v>1</v>
      </c>
      <c r="BF253" s="32">
        <v>0</v>
      </c>
      <c r="BG253" s="32">
        <v>0</v>
      </c>
      <c r="BH253" s="32">
        <v>0</v>
      </c>
      <c r="BI253" s="32">
        <v>0</v>
      </c>
      <c r="BJ253" s="32">
        <v>1</v>
      </c>
      <c r="BK253" s="32">
        <v>0</v>
      </c>
      <c r="BL253" s="32">
        <v>0</v>
      </c>
      <c r="BM253" s="32">
        <v>0</v>
      </c>
      <c r="BN253" s="32">
        <v>0</v>
      </c>
      <c r="BO253" s="32">
        <v>0</v>
      </c>
      <c r="BP253" s="32">
        <v>0</v>
      </c>
      <c r="BQ253" s="32">
        <v>0</v>
      </c>
      <c r="BR253" s="32">
        <v>0</v>
      </c>
      <c r="BS253" s="32">
        <v>0</v>
      </c>
      <c r="BT253" s="32">
        <v>3</v>
      </c>
      <c r="BU253" s="32">
        <v>0</v>
      </c>
      <c r="BV253" s="32">
        <v>0</v>
      </c>
      <c r="BW253" s="32">
        <v>0</v>
      </c>
      <c r="BX253" s="32">
        <v>0</v>
      </c>
      <c r="BY253" s="32">
        <v>2</v>
      </c>
      <c r="BZ253" s="32">
        <v>0</v>
      </c>
      <c r="CA253" s="32">
        <v>0</v>
      </c>
      <c r="CB253" s="32">
        <v>1</v>
      </c>
      <c r="CC253" s="32">
        <v>0</v>
      </c>
      <c r="CD253" s="32">
        <v>0</v>
      </c>
      <c r="CE253" s="32">
        <v>0</v>
      </c>
      <c r="CF253" s="32">
        <v>0</v>
      </c>
      <c r="CG253" s="33">
        <v>0</v>
      </c>
      <c r="CH253" s="34">
        <v>12</v>
      </c>
      <c r="CI253" s="28"/>
      <c r="CJ253" s="16"/>
      <c r="CK253" s="16"/>
    </row>
    <row r="254" spans="1:89" x14ac:dyDescent="0.25">
      <c r="A254" s="9" t="s">
        <v>185</v>
      </c>
      <c r="B254" s="9" t="s">
        <v>20</v>
      </c>
      <c r="C254" s="19">
        <v>0</v>
      </c>
      <c r="D254" s="19" t="s">
        <v>210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29">
        <v>0</v>
      </c>
      <c r="V254" s="29">
        <v>0</v>
      </c>
      <c r="W254" s="29">
        <v>0</v>
      </c>
      <c r="X254" s="29">
        <v>0</v>
      </c>
      <c r="Y254" s="29">
        <v>0</v>
      </c>
      <c r="Z254" s="29">
        <v>0</v>
      </c>
      <c r="AA254" s="29">
        <v>0</v>
      </c>
      <c r="AB254" s="29">
        <v>0</v>
      </c>
      <c r="AC254" s="29">
        <v>0</v>
      </c>
      <c r="AD254" s="29">
        <v>0</v>
      </c>
      <c r="AE254" s="29">
        <v>0</v>
      </c>
      <c r="AF254" s="29">
        <v>0</v>
      </c>
      <c r="AG254" s="29">
        <v>0</v>
      </c>
      <c r="AH254" s="29">
        <v>0</v>
      </c>
      <c r="AI254" s="29">
        <v>0</v>
      </c>
      <c r="AJ254" s="29">
        <v>0</v>
      </c>
      <c r="AK254" s="29">
        <v>0</v>
      </c>
      <c r="AL254" s="29">
        <v>0</v>
      </c>
      <c r="AM254" s="29">
        <v>0</v>
      </c>
      <c r="AN254" s="29">
        <v>0</v>
      </c>
      <c r="AO254" s="29">
        <v>0</v>
      </c>
      <c r="AP254" s="29">
        <v>0</v>
      </c>
      <c r="AQ254" s="29">
        <v>0</v>
      </c>
      <c r="AR254" s="29">
        <v>0</v>
      </c>
      <c r="AS254" s="29">
        <v>0</v>
      </c>
      <c r="AT254" s="29">
        <v>0</v>
      </c>
      <c r="AU254" s="29">
        <v>0</v>
      </c>
      <c r="AV254" s="29">
        <v>0</v>
      </c>
      <c r="AW254" s="29">
        <v>0</v>
      </c>
      <c r="AX254" s="29">
        <v>0</v>
      </c>
      <c r="AY254" s="29">
        <v>0</v>
      </c>
      <c r="AZ254" s="29">
        <v>0</v>
      </c>
      <c r="BA254" s="29">
        <v>0</v>
      </c>
      <c r="BB254" s="29">
        <v>0</v>
      </c>
      <c r="BC254" s="29">
        <v>0</v>
      </c>
      <c r="BD254" s="29">
        <v>0</v>
      </c>
      <c r="BE254" s="29">
        <v>0</v>
      </c>
      <c r="BF254" s="29">
        <v>0</v>
      </c>
      <c r="BG254" s="29">
        <v>0</v>
      </c>
      <c r="BH254" s="29">
        <v>0</v>
      </c>
      <c r="BI254" s="29">
        <v>0</v>
      </c>
      <c r="BJ254" s="29">
        <v>0</v>
      </c>
      <c r="BK254" s="29">
        <v>0</v>
      </c>
      <c r="BL254" s="29">
        <v>0</v>
      </c>
      <c r="BM254" s="29">
        <v>0</v>
      </c>
      <c r="BN254" s="29">
        <v>0</v>
      </c>
      <c r="BO254" s="29">
        <v>0</v>
      </c>
      <c r="BP254" s="29">
        <v>0</v>
      </c>
      <c r="BQ254" s="29">
        <v>0</v>
      </c>
      <c r="BR254" s="29">
        <v>0</v>
      </c>
      <c r="BS254" s="29">
        <v>0</v>
      </c>
      <c r="BT254" s="29">
        <v>0</v>
      </c>
      <c r="BU254" s="29">
        <v>0</v>
      </c>
      <c r="BV254" s="29">
        <v>1</v>
      </c>
      <c r="BW254" s="29">
        <v>0</v>
      </c>
      <c r="BX254" s="29">
        <v>0</v>
      </c>
      <c r="BY254" s="29">
        <v>0</v>
      </c>
      <c r="BZ254" s="29">
        <v>0</v>
      </c>
      <c r="CA254" s="29">
        <v>0</v>
      </c>
      <c r="CB254" s="29">
        <v>0</v>
      </c>
      <c r="CC254" s="29">
        <v>0</v>
      </c>
      <c r="CD254" s="29">
        <v>0</v>
      </c>
      <c r="CE254" s="29">
        <v>0</v>
      </c>
      <c r="CF254" s="29">
        <v>0</v>
      </c>
      <c r="CG254" s="11">
        <v>0</v>
      </c>
      <c r="CH254" s="30">
        <v>1</v>
      </c>
      <c r="CI254" s="28"/>
      <c r="CJ254" s="16"/>
      <c r="CK254" s="16"/>
    </row>
    <row r="255" spans="1:89" x14ac:dyDescent="0.25">
      <c r="A255" s="31"/>
      <c r="B255" s="31" t="s">
        <v>21</v>
      </c>
      <c r="C255" s="31">
        <v>0</v>
      </c>
      <c r="D255" s="31" t="s">
        <v>210</v>
      </c>
      <c r="E255" s="31">
        <v>0</v>
      </c>
      <c r="F255" s="31">
        <v>0</v>
      </c>
      <c r="G255" s="31">
        <v>0</v>
      </c>
      <c r="H255" s="31">
        <v>3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32">
        <v>0</v>
      </c>
      <c r="Z255" s="32">
        <v>0</v>
      </c>
      <c r="AA255" s="32">
        <v>0</v>
      </c>
      <c r="AB255" s="32">
        <v>0</v>
      </c>
      <c r="AC255" s="32">
        <v>0</v>
      </c>
      <c r="AD255" s="32">
        <v>0</v>
      </c>
      <c r="AE255" s="32">
        <v>1</v>
      </c>
      <c r="AF255" s="32">
        <v>0</v>
      </c>
      <c r="AG255" s="32">
        <v>0</v>
      </c>
      <c r="AH255" s="32">
        <v>0</v>
      </c>
      <c r="AI255" s="32">
        <v>1</v>
      </c>
      <c r="AJ255" s="32">
        <v>1</v>
      </c>
      <c r="AK255" s="32">
        <v>0</v>
      </c>
      <c r="AL255" s="32">
        <v>0</v>
      </c>
      <c r="AM255" s="32">
        <v>0</v>
      </c>
      <c r="AN255" s="32">
        <v>0</v>
      </c>
      <c r="AO255" s="32">
        <v>1</v>
      </c>
      <c r="AP255" s="32">
        <v>0</v>
      </c>
      <c r="AQ255" s="32">
        <v>0</v>
      </c>
      <c r="AR255" s="32">
        <v>2</v>
      </c>
      <c r="AS255" s="32">
        <v>1</v>
      </c>
      <c r="AT255" s="32">
        <v>0</v>
      </c>
      <c r="AU255" s="32">
        <v>2</v>
      </c>
      <c r="AV255" s="32">
        <v>0</v>
      </c>
      <c r="AW255" s="32">
        <v>0</v>
      </c>
      <c r="AX255" s="32">
        <v>1</v>
      </c>
      <c r="AY255" s="32">
        <v>0</v>
      </c>
      <c r="AZ255" s="32">
        <v>0</v>
      </c>
      <c r="BA255" s="32">
        <v>0</v>
      </c>
      <c r="BB255" s="32">
        <v>0</v>
      </c>
      <c r="BC255" s="32">
        <v>1</v>
      </c>
      <c r="BD255" s="32">
        <v>1</v>
      </c>
      <c r="BE255" s="32">
        <v>6</v>
      </c>
      <c r="BF255" s="32">
        <v>0</v>
      </c>
      <c r="BG255" s="32">
        <v>0</v>
      </c>
      <c r="BH255" s="32">
        <v>0</v>
      </c>
      <c r="BI255" s="32">
        <v>1</v>
      </c>
      <c r="BJ255" s="32">
        <v>7</v>
      </c>
      <c r="BK255" s="32">
        <v>0</v>
      </c>
      <c r="BL255" s="32">
        <v>0</v>
      </c>
      <c r="BM255" s="32">
        <v>0</v>
      </c>
      <c r="BN255" s="32">
        <v>1</v>
      </c>
      <c r="BO255" s="32">
        <v>0</v>
      </c>
      <c r="BP255" s="32">
        <v>1</v>
      </c>
      <c r="BQ255" s="32">
        <v>0</v>
      </c>
      <c r="BR255" s="32">
        <v>0</v>
      </c>
      <c r="BS255" s="32">
        <v>0</v>
      </c>
      <c r="BT255" s="32">
        <v>7</v>
      </c>
      <c r="BU255" s="32">
        <v>0</v>
      </c>
      <c r="BV255" s="32">
        <v>4</v>
      </c>
      <c r="BW255" s="32">
        <v>0</v>
      </c>
      <c r="BX255" s="32">
        <v>0</v>
      </c>
      <c r="BY255" s="32">
        <v>4</v>
      </c>
      <c r="BZ255" s="32">
        <v>0</v>
      </c>
      <c r="CA255" s="32">
        <v>4</v>
      </c>
      <c r="CB255" s="32">
        <v>2</v>
      </c>
      <c r="CC255" s="32">
        <v>1</v>
      </c>
      <c r="CD255" s="32">
        <v>0</v>
      </c>
      <c r="CE255" s="32">
        <v>0</v>
      </c>
      <c r="CF255" s="32">
        <v>0</v>
      </c>
      <c r="CG255" s="33">
        <v>0</v>
      </c>
      <c r="CH255" s="34">
        <v>53</v>
      </c>
      <c r="CI255" s="28"/>
      <c r="CJ255" s="16"/>
      <c r="CK255" s="16"/>
    </row>
    <row r="256" spans="1:89" x14ac:dyDescent="0.25">
      <c r="A256" s="9" t="s">
        <v>40</v>
      </c>
      <c r="B256" s="9" t="s">
        <v>20</v>
      </c>
      <c r="C256" s="19">
        <v>0</v>
      </c>
      <c r="D256" s="19" t="s">
        <v>210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29">
        <v>0</v>
      </c>
      <c r="V256" s="29">
        <v>0</v>
      </c>
      <c r="W256" s="29">
        <v>0</v>
      </c>
      <c r="X256" s="29">
        <v>0</v>
      </c>
      <c r="Y256" s="29">
        <v>0</v>
      </c>
      <c r="Z256" s="29">
        <v>0</v>
      </c>
      <c r="AA256" s="29">
        <v>0</v>
      </c>
      <c r="AB256" s="29">
        <v>0</v>
      </c>
      <c r="AC256" s="29">
        <v>0</v>
      </c>
      <c r="AD256" s="29">
        <v>0</v>
      </c>
      <c r="AE256" s="29">
        <v>0</v>
      </c>
      <c r="AF256" s="29">
        <v>0</v>
      </c>
      <c r="AG256" s="29">
        <v>0</v>
      </c>
      <c r="AH256" s="29">
        <v>0</v>
      </c>
      <c r="AI256" s="29">
        <v>0</v>
      </c>
      <c r="AJ256" s="29">
        <v>0</v>
      </c>
      <c r="AK256" s="29">
        <v>0</v>
      </c>
      <c r="AL256" s="29">
        <v>0</v>
      </c>
      <c r="AM256" s="29">
        <v>0</v>
      </c>
      <c r="AN256" s="29">
        <v>0</v>
      </c>
      <c r="AO256" s="29">
        <v>0</v>
      </c>
      <c r="AP256" s="29">
        <v>0</v>
      </c>
      <c r="AQ256" s="29">
        <v>0</v>
      </c>
      <c r="AR256" s="29">
        <v>0</v>
      </c>
      <c r="AS256" s="29">
        <v>0</v>
      </c>
      <c r="AT256" s="29">
        <v>0</v>
      </c>
      <c r="AU256" s="29">
        <v>0</v>
      </c>
      <c r="AV256" s="29">
        <v>0</v>
      </c>
      <c r="AW256" s="29">
        <v>0</v>
      </c>
      <c r="AX256" s="29">
        <v>0</v>
      </c>
      <c r="AY256" s="29">
        <v>0</v>
      </c>
      <c r="AZ256" s="29">
        <v>0</v>
      </c>
      <c r="BA256" s="29">
        <v>0</v>
      </c>
      <c r="BB256" s="29">
        <v>0</v>
      </c>
      <c r="BC256" s="29">
        <v>0</v>
      </c>
      <c r="BD256" s="29">
        <v>0</v>
      </c>
      <c r="BE256" s="29">
        <v>0</v>
      </c>
      <c r="BF256" s="29">
        <v>0</v>
      </c>
      <c r="BG256" s="29">
        <v>0</v>
      </c>
      <c r="BH256" s="29">
        <v>0</v>
      </c>
      <c r="BI256" s="29">
        <v>0</v>
      </c>
      <c r="BJ256" s="29">
        <v>0</v>
      </c>
      <c r="BK256" s="29">
        <v>0</v>
      </c>
      <c r="BL256" s="29">
        <v>0</v>
      </c>
      <c r="BM256" s="29">
        <v>0</v>
      </c>
      <c r="BN256" s="29">
        <v>0</v>
      </c>
      <c r="BO256" s="29">
        <v>0</v>
      </c>
      <c r="BP256" s="29">
        <v>0</v>
      </c>
      <c r="BQ256" s="29">
        <v>0</v>
      </c>
      <c r="BR256" s="29">
        <v>0</v>
      </c>
      <c r="BS256" s="29">
        <v>0</v>
      </c>
      <c r="BT256" s="29">
        <v>0</v>
      </c>
      <c r="BU256" s="29">
        <v>0</v>
      </c>
      <c r="BV256" s="29">
        <v>0</v>
      </c>
      <c r="BW256" s="29">
        <v>0</v>
      </c>
      <c r="BX256" s="29">
        <v>0</v>
      </c>
      <c r="BY256" s="29">
        <v>0</v>
      </c>
      <c r="BZ256" s="29">
        <v>0</v>
      </c>
      <c r="CA256" s="29">
        <v>0</v>
      </c>
      <c r="CB256" s="29">
        <v>0</v>
      </c>
      <c r="CC256" s="29">
        <v>0</v>
      </c>
      <c r="CD256" s="29">
        <v>0</v>
      </c>
      <c r="CE256" s="29">
        <v>0</v>
      </c>
      <c r="CF256" s="29">
        <v>0</v>
      </c>
      <c r="CG256" s="11">
        <v>0</v>
      </c>
      <c r="CH256" s="30">
        <v>0</v>
      </c>
    </row>
    <row r="257" spans="1:86" x14ac:dyDescent="0.25">
      <c r="A257" s="31"/>
      <c r="B257" s="31" t="s">
        <v>21</v>
      </c>
      <c r="C257" s="31">
        <v>0</v>
      </c>
      <c r="D257" s="31" t="s">
        <v>210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32">
        <v>0</v>
      </c>
      <c r="Z257" s="32">
        <v>0</v>
      </c>
      <c r="AA257" s="32">
        <v>0</v>
      </c>
      <c r="AB257" s="32">
        <v>0</v>
      </c>
      <c r="AC257" s="32">
        <v>0</v>
      </c>
      <c r="AD257" s="32">
        <v>0</v>
      </c>
      <c r="AE257" s="32">
        <v>0</v>
      </c>
      <c r="AF257" s="32">
        <v>0</v>
      </c>
      <c r="AG257" s="32">
        <v>0</v>
      </c>
      <c r="AH257" s="32">
        <v>0</v>
      </c>
      <c r="AI257" s="32">
        <v>0</v>
      </c>
      <c r="AJ257" s="32">
        <v>0</v>
      </c>
      <c r="AK257" s="32">
        <v>0</v>
      </c>
      <c r="AL257" s="32">
        <v>0</v>
      </c>
      <c r="AM257" s="32">
        <v>0</v>
      </c>
      <c r="AN257" s="32">
        <v>0</v>
      </c>
      <c r="AO257" s="32">
        <v>0</v>
      </c>
      <c r="AP257" s="32">
        <v>0</v>
      </c>
      <c r="AQ257" s="32">
        <v>0</v>
      </c>
      <c r="AR257" s="32">
        <v>0</v>
      </c>
      <c r="AS257" s="32">
        <v>0</v>
      </c>
      <c r="AT257" s="32">
        <v>0</v>
      </c>
      <c r="AU257" s="32">
        <v>0</v>
      </c>
      <c r="AV257" s="32">
        <v>0</v>
      </c>
      <c r="AW257" s="32">
        <v>0</v>
      </c>
      <c r="AX257" s="32">
        <v>0</v>
      </c>
      <c r="AY257" s="32">
        <v>0</v>
      </c>
      <c r="AZ257" s="32">
        <v>0</v>
      </c>
      <c r="BA257" s="32">
        <v>0</v>
      </c>
      <c r="BB257" s="32">
        <v>0</v>
      </c>
      <c r="BC257" s="32">
        <v>0</v>
      </c>
      <c r="BD257" s="32">
        <v>0</v>
      </c>
      <c r="BE257" s="32">
        <v>0</v>
      </c>
      <c r="BF257" s="32">
        <v>0</v>
      </c>
      <c r="BG257" s="32">
        <v>0</v>
      </c>
      <c r="BH257" s="32">
        <v>0</v>
      </c>
      <c r="BI257" s="32">
        <v>0</v>
      </c>
      <c r="BJ257" s="32">
        <v>0</v>
      </c>
      <c r="BK257" s="32">
        <v>0</v>
      </c>
      <c r="BL257" s="32">
        <v>0</v>
      </c>
      <c r="BM257" s="32">
        <v>0</v>
      </c>
      <c r="BN257" s="32">
        <v>0</v>
      </c>
      <c r="BO257" s="32">
        <v>0</v>
      </c>
      <c r="BP257" s="32">
        <v>0</v>
      </c>
      <c r="BQ257" s="32">
        <v>0</v>
      </c>
      <c r="BR257" s="32">
        <v>0</v>
      </c>
      <c r="BS257" s="32">
        <v>0</v>
      </c>
      <c r="BT257" s="32">
        <v>0</v>
      </c>
      <c r="BU257" s="32">
        <v>0</v>
      </c>
      <c r="BV257" s="32">
        <v>0</v>
      </c>
      <c r="BW257" s="32">
        <v>0</v>
      </c>
      <c r="BX257" s="32">
        <v>0</v>
      </c>
      <c r="BY257" s="32">
        <v>0</v>
      </c>
      <c r="BZ257" s="32">
        <v>0</v>
      </c>
      <c r="CA257" s="32">
        <v>0</v>
      </c>
      <c r="CB257" s="32">
        <v>0</v>
      </c>
      <c r="CC257" s="32">
        <v>0</v>
      </c>
      <c r="CD257" s="32">
        <v>0</v>
      </c>
      <c r="CE257" s="32">
        <v>0</v>
      </c>
      <c r="CF257" s="32">
        <v>0</v>
      </c>
      <c r="CG257" s="33">
        <v>0</v>
      </c>
      <c r="CH257" s="34">
        <v>0</v>
      </c>
    </row>
    <row r="258" spans="1:86" x14ac:dyDescent="0.25">
      <c r="A258" s="9" t="s">
        <v>139</v>
      </c>
      <c r="B258" s="9" t="s">
        <v>20</v>
      </c>
      <c r="C258" s="19">
        <v>0</v>
      </c>
      <c r="D258" s="19" t="s">
        <v>210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29">
        <v>0</v>
      </c>
      <c r="V258" s="29">
        <v>0</v>
      </c>
      <c r="W258" s="29">
        <v>0</v>
      </c>
      <c r="X258" s="29">
        <v>0</v>
      </c>
      <c r="Y258" s="29">
        <v>0</v>
      </c>
      <c r="Z258" s="29">
        <v>0</v>
      </c>
      <c r="AA258" s="29">
        <v>0</v>
      </c>
      <c r="AB258" s="29">
        <v>0</v>
      </c>
      <c r="AC258" s="29">
        <v>0</v>
      </c>
      <c r="AD258" s="29">
        <v>0</v>
      </c>
      <c r="AE258" s="29">
        <v>0</v>
      </c>
      <c r="AF258" s="29">
        <v>0</v>
      </c>
      <c r="AG258" s="29">
        <v>0</v>
      </c>
      <c r="AH258" s="29">
        <v>0</v>
      </c>
      <c r="AI258" s="29">
        <v>0</v>
      </c>
      <c r="AJ258" s="29">
        <v>0</v>
      </c>
      <c r="AK258" s="29">
        <v>0</v>
      </c>
      <c r="AL258" s="29">
        <v>0</v>
      </c>
      <c r="AM258" s="29">
        <v>0</v>
      </c>
      <c r="AN258" s="29">
        <v>0</v>
      </c>
      <c r="AO258" s="29">
        <v>0</v>
      </c>
      <c r="AP258" s="29">
        <v>0</v>
      </c>
      <c r="AQ258" s="29">
        <v>0</v>
      </c>
      <c r="AR258" s="29">
        <v>0</v>
      </c>
      <c r="AS258" s="29">
        <v>0</v>
      </c>
      <c r="AT258" s="29">
        <v>0</v>
      </c>
      <c r="AU258" s="29">
        <v>0</v>
      </c>
      <c r="AV258" s="29">
        <v>0</v>
      </c>
      <c r="AW258" s="29">
        <v>0</v>
      </c>
      <c r="AX258" s="29">
        <v>0</v>
      </c>
      <c r="AY258" s="29">
        <v>0</v>
      </c>
      <c r="AZ258" s="29">
        <v>0</v>
      </c>
      <c r="BA258" s="29">
        <v>0</v>
      </c>
      <c r="BB258" s="29">
        <v>0</v>
      </c>
      <c r="BC258" s="29">
        <v>0</v>
      </c>
      <c r="BD258" s="29">
        <v>0</v>
      </c>
      <c r="BE258" s="29">
        <v>0</v>
      </c>
      <c r="BF258" s="29">
        <v>0</v>
      </c>
      <c r="BG258" s="29">
        <v>0</v>
      </c>
      <c r="BH258" s="29">
        <v>0</v>
      </c>
      <c r="BI258" s="29">
        <v>0</v>
      </c>
      <c r="BJ258" s="29">
        <v>0</v>
      </c>
      <c r="BK258" s="29">
        <v>0</v>
      </c>
      <c r="BL258" s="29">
        <v>0</v>
      </c>
      <c r="BM258" s="29">
        <v>0</v>
      </c>
      <c r="BN258" s="29">
        <v>0</v>
      </c>
      <c r="BO258" s="29">
        <v>0</v>
      </c>
      <c r="BP258" s="29">
        <v>0</v>
      </c>
      <c r="BQ258" s="29">
        <v>0</v>
      </c>
      <c r="BR258" s="29">
        <v>0</v>
      </c>
      <c r="BS258" s="29">
        <v>0</v>
      </c>
      <c r="BT258" s="29">
        <v>0</v>
      </c>
      <c r="BU258" s="29">
        <v>0</v>
      </c>
      <c r="BV258" s="29">
        <v>0</v>
      </c>
      <c r="BW258" s="29">
        <v>0</v>
      </c>
      <c r="BX258" s="29">
        <v>0</v>
      </c>
      <c r="BY258" s="29">
        <v>0</v>
      </c>
      <c r="BZ258" s="29">
        <v>0</v>
      </c>
      <c r="CA258" s="29">
        <v>0</v>
      </c>
      <c r="CB258" s="29">
        <v>0</v>
      </c>
      <c r="CC258" s="29">
        <v>0</v>
      </c>
      <c r="CD258" s="29">
        <v>0</v>
      </c>
      <c r="CE258" s="29">
        <v>0</v>
      </c>
      <c r="CF258" s="29">
        <v>0</v>
      </c>
      <c r="CG258" s="11">
        <v>0</v>
      </c>
      <c r="CH258" s="30">
        <v>0</v>
      </c>
    </row>
    <row r="259" spans="1:86" x14ac:dyDescent="0.25">
      <c r="A259" s="31"/>
      <c r="B259" s="31" t="s">
        <v>21</v>
      </c>
      <c r="C259" s="31">
        <v>0</v>
      </c>
      <c r="D259" s="31" t="s">
        <v>210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32">
        <v>0</v>
      </c>
      <c r="Z259" s="32">
        <v>0</v>
      </c>
      <c r="AA259" s="32">
        <v>0</v>
      </c>
      <c r="AB259" s="32">
        <v>0</v>
      </c>
      <c r="AC259" s="32">
        <v>0</v>
      </c>
      <c r="AD259" s="32">
        <v>0</v>
      </c>
      <c r="AE259" s="32">
        <v>0</v>
      </c>
      <c r="AF259" s="32">
        <v>0</v>
      </c>
      <c r="AG259" s="32">
        <v>0</v>
      </c>
      <c r="AH259" s="32">
        <v>0</v>
      </c>
      <c r="AI259" s="32">
        <v>0</v>
      </c>
      <c r="AJ259" s="32">
        <v>0</v>
      </c>
      <c r="AK259" s="32">
        <v>0</v>
      </c>
      <c r="AL259" s="32">
        <v>0</v>
      </c>
      <c r="AM259" s="32">
        <v>0</v>
      </c>
      <c r="AN259" s="32">
        <v>0</v>
      </c>
      <c r="AO259" s="32">
        <v>0</v>
      </c>
      <c r="AP259" s="32">
        <v>0</v>
      </c>
      <c r="AQ259" s="32">
        <v>0</v>
      </c>
      <c r="AR259" s="32">
        <v>0</v>
      </c>
      <c r="AS259" s="32">
        <v>0</v>
      </c>
      <c r="AT259" s="32">
        <v>0</v>
      </c>
      <c r="AU259" s="32">
        <v>0</v>
      </c>
      <c r="AV259" s="32">
        <v>0</v>
      </c>
      <c r="AW259" s="32">
        <v>0</v>
      </c>
      <c r="AX259" s="32">
        <v>0</v>
      </c>
      <c r="AY259" s="32">
        <v>0</v>
      </c>
      <c r="AZ259" s="32">
        <v>0</v>
      </c>
      <c r="BA259" s="32">
        <v>0</v>
      </c>
      <c r="BB259" s="32">
        <v>0</v>
      </c>
      <c r="BC259" s="32">
        <v>0</v>
      </c>
      <c r="BD259" s="32">
        <v>0</v>
      </c>
      <c r="BE259" s="32">
        <v>0</v>
      </c>
      <c r="BF259" s="32">
        <v>0</v>
      </c>
      <c r="BG259" s="32">
        <v>0</v>
      </c>
      <c r="BH259" s="32">
        <v>0</v>
      </c>
      <c r="BI259" s="32">
        <v>0</v>
      </c>
      <c r="BJ259" s="32">
        <v>0</v>
      </c>
      <c r="BK259" s="32">
        <v>0</v>
      </c>
      <c r="BL259" s="32">
        <v>0</v>
      </c>
      <c r="BM259" s="32">
        <v>0</v>
      </c>
      <c r="BN259" s="32">
        <v>0</v>
      </c>
      <c r="BO259" s="32">
        <v>0</v>
      </c>
      <c r="BP259" s="32">
        <v>0</v>
      </c>
      <c r="BQ259" s="32">
        <v>0</v>
      </c>
      <c r="BR259" s="32">
        <v>0</v>
      </c>
      <c r="BS259" s="32">
        <v>0</v>
      </c>
      <c r="BT259" s="32">
        <v>1</v>
      </c>
      <c r="BU259" s="32">
        <v>0</v>
      </c>
      <c r="BV259" s="32">
        <v>1</v>
      </c>
      <c r="BW259" s="32">
        <v>0</v>
      </c>
      <c r="BX259" s="32">
        <v>0</v>
      </c>
      <c r="BY259" s="32">
        <v>0</v>
      </c>
      <c r="BZ259" s="32">
        <v>0</v>
      </c>
      <c r="CA259" s="32">
        <v>0</v>
      </c>
      <c r="CB259" s="32">
        <v>0</v>
      </c>
      <c r="CC259" s="32">
        <v>0</v>
      </c>
      <c r="CD259" s="32">
        <v>0</v>
      </c>
      <c r="CE259" s="32">
        <v>0</v>
      </c>
      <c r="CF259" s="32">
        <v>0</v>
      </c>
      <c r="CG259" s="33">
        <v>0</v>
      </c>
      <c r="CH259" s="34">
        <v>2</v>
      </c>
    </row>
    <row r="260" spans="1:86" x14ac:dyDescent="0.25">
      <c r="A260" s="9" t="s">
        <v>42</v>
      </c>
      <c r="B260" s="9" t="s">
        <v>20</v>
      </c>
      <c r="C260" s="19">
        <v>0</v>
      </c>
      <c r="D260" s="19" t="s">
        <v>210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29">
        <v>0</v>
      </c>
      <c r="V260" s="29">
        <v>0</v>
      </c>
      <c r="W260" s="29">
        <v>0</v>
      </c>
      <c r="X260" s="29">
        <v>0</v>
      </c>
      <c r="Y260" s="29">
        <v>0</v>
      </c>
      <c r="Z260" s="29">
        <v>0</v>
      </c>
      <c r="AA260" s="29">
        <v>0</v>
      </c>
      <c r="AB260" s="29">
        <v>0</v>
      </c>
      <c r="AC260" s="29">
        <v>0</v>
      </c>
      <c r="AD260" s="29">
        <v>0</v>
      </c>
      <c r="AE260" s="29">
        <v>0</v>
      </c>
      <c r="AF260" s="29">
        <v>0</v>
      </c>
      <c r="AG260" s="29">
        <v>0</v>
      </c>
      <c r="AH260" s="29">
        <v>0</v>
      </c>
      <c r="AI260" s="29">
        <v>0</v>
      </c>
      <c r="AJ260" s="29">
        <v>0</v>
      </c>
      <c r="AK260" s="29">
        <v>0</v>
      </c>
      <c r="AL260" s="29">
        <v>0</v>
      </c>
      <c r="AM260" s="29">
        <v>0</v>
      </c>
      <c r="AN260" s="29">
        <v>0</v>
      </c>
      <c r="AO260" s="29">
        <v>0</v>
      </c>
      <c r="AP260" s="29">
        <v>0</v>
      </c>
      <c r="AQ260" s="29">
        <v>0</v>
      </c>
      <c r="AR260" s="29">
        <v>0</v>
      </c>
      <c r="AS260" s="29">
        <v>0</v>
      </c>
      <c r="AT260" s="29">
        <v>0</v>
      </c>
      <c r="AU260" s="29">
        <v>0</v>
      </c>
      <c r="AV260" s="29">
        <v>0</v>
      </c>
      <c r="AW260" s="29">
        <v>0</v>
      </c>
      <c r="AX260" s="29">
        <v>0</v>
      </c>
      <c r="AY260" s="29">
        <v>0</v>
      </c>
      <c r="AZ260" s="29">
        <v>0</v>
      </c>
      <c r="BA260" s="29">
        <v>0</v>
      </c>
      <c r="BB260" s="29">
        <v>0</v>
      </c>
      <c r="BC260" s="29">
        <v>0</v>
      </c>
      <c r="BD260" s="29">
        <v>0</v>
      </c>
      <c r="BE260" s="29">
        <v>0</v>
      </c>
      <c r="BF260" s="29">
        <v>0</v>
      </c>
      <c r="BG260" s="29">
        <v>0</v>
      </c>
      <c r="BH260" s="29">
        <v>0</v>
      </c>
      <c r="BI260" s="29">
        <v>0</v>
      </c>
      <c r="BJ260" s="29">
        <v>0</v>
      </c>
      <c r="BK260" s="29">
        <v>0</v>
      </c>
      <c r="BL260" s="29">
        <v>0</v>
      </c>
      <c r="BM260" s="29">
        <v>0</v>
      </c>
      <c r="BN260" s="29">
        <v>0</v>
      </c>
      <c r="BO260" s="29">
        <v>0</v>
      </c>
      <c r="BP260" s="29">
        <v>0</v>
      </c>
      <c r="BQ260" s="29">
        <v>0</v>
      </c>
      <c r="BR260" s="29">
        <v>0</v>
      </c>
      <c r="BS260" s="29">
        <v>0</v>
      </c>
      <c r="BT260" s="29">
        <v>0</v>
      </c>
      <c r="BU260" s="29">
        <v>0</v>
      </c>
      <c r="BV260" s="29">
        <v>0</v>
      </c>
      <c r="BW260" s="29">
        <v>0</v>
      </c>
      <c r="BX260" s="29">
        <v>0</v>
      </c>
      <c r="BY260" s="29">
        <v>0</v>
      </c>
      <c r="BZ260" s="29">
        <v>0</v>
      </c>
      <c r="CA260" s="29">
        <v>0</v>
      </c>
      <c r="CB260" s="29">
        <v>0</v>
      </c>
      <c r="CC260" s="29">
        <v>0</v>
      </c>
      <c r="CD260" s="29">
        <v>0</v>
      </c>
      <c r="CE260" s="29">
        <v>0</v>
      </c>
      <c r="CF260" s="29">
        <v>0</v>
      </c>
      <c r="CG260" s="11">
        <v>0</v>
      </c>
      <c r="CH260" s="30">
        <v>0</v>
      </c>
    </row>
    <row r="261" spans="1:86" ht="15.75" thickBot="1" x14ac:dyDescent="0.3">
      <c r="A261" s="17"/>
      <c r="B261" s="17" t="s">
        <v>21</v>
      </c>
      <c r="C261" s="17">
        <v>0</v>
      </c>
      <c r="D261" s="17" t="s">
        <v>210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0</v>
      </c>
      <c r="AL261" s="35">
        <v>0</v>
      </c>
      <c r="AM261" s="35">
        <v>0</v>
      </c>
      <c r="AN261" s="35">
        <v>0</v>
      </c>
      <c r="AO261" s="35">
        <v>0</v>
      </c>
      <c r="AP261" s="35">
        <v>0</v>
      </c>
      <c r="AQ261" s="35">
        <v>0</v>
      </c>
      <c r="AR261" s="35">
        <v>0</v>
      </c>
      <c r="AS261" s="35">
        <v>0</v>
      </c>
      <c r="AT261" s="35">
        <v>0</v>
      </c>
      <c r="AU261" s="35">
        <v>0</v>
      </c>
      <c r="AV261" s="35">
        <v>0</v>
      </c>
      <c r="AW261" s="35">
        <v>0</v>
      </c>
      <c r="AX261" s="35">
        <v>0</v>
      </c>
      <c r="AY261" s="35">
        <v>0</v>
      </c>
      <c r="AZ261" s="35">
        <v>0</v>
      </c>
      <c r="BA261" s="35">
        <v>0</v>
      </c>
      <c r="BB261" s="35">
        <v>0</v>
      </c>
      <c r="BC261" s="35">
        <v>0</v>
      </c>
      <c r="BD261" s="35">
        <v>0</v>
      </c>
      <c r="BE261" s="35">
        <v>0</v>
      </c>
      <c r="BF261" s="35">
        <v>0</v>
      </c>
      <c r="BG261" s="35">
        <v>0</v>
      </c>
      <c r="BH261" s="35">
        <v>0</v>
      </c>
      <c r="BI261" s="35">
        <v>0</v>
      </c>
      <c r="BJ261" s="35">
        <v>0</v>
      </c>
      <c r="BK261" s="35">
        <v>0</v>
      </c>
      <c r="BL261" s="35">
        <v>0</v>
      </c>
      <c r="BM261" s="35">
        <v>0</v>
      </c>
      <c r="BN261" s="35">
        <v>0</v>
      </c>
      <c r="BO261" s="35">
        <v>0</v>
      </c>
      <c r="BP261" s="35">
        <v>0</v>
      </c>
      <c r="BQ261" s="35">
        <v>0</v>
      </c>
      <c r="BR261" s="35">
        <v>0</v>
      </c>
      <c r="BS261" s="35">
        <v>0</v>
      </c>
      <c r="BT261" s="35">
        <v>0</v>
      </c>
      <c r="BU261" s="35">
        <v>0</v>
      </c>
      <c r="BV261" s="35">
        <v>0</v>
      </c>
      <c r="BW261" s="35">
        <v>0</v>
      </c>
      <c r="BX261" s="35">
        <v>0</v>
      </c>
      <c r="BY261" s="35">
        <v>0</v>
      </c>
      <c r="BZ261" s="35">
        <v>0</v>
      </c>
      <c r="CA261" s="35">
        <v>0</v>
      </c>
      <c r="CB261" s="35">
        <v>0</v>
      </c>
      <c r="CC261" s="35">
        <v>0</v>
      </c>
      <c r="CD261" s="35">
        <v>0</v>
      </c>
      <c r="CE261" s="35">
        <v>0</v>
      </c>
      <c r="CF261" s="35">
        <v>0</v>
      </c>
      <c r="CG261" s="36">
        <v>0</v>
      </c>
      <c r="CH261" s="34">
        <v>0</v>
      </c>
    </row>
    <row r="262" spans="1:86" ht="15.75" thickTop="1" x14ac:dyDescent="0.25">
      <c r="A262" s="19" t="s">
        <v>44</v>
      </c>
      <c r="B262" s="19" t="s">
        <v>20</v>
      </c>
      <c r="C262" s="19">
        <v>1</v>
      </c>
      <c r="D262" s="19">
        <v>0</v>
      </c>
      <c r="E262" s="19">
        <v>2</v>
      </c>
      <c r="F262" s="19">
        <v>2</v>
      </c>
      <c r="G262" s="19">
        <v>1</v>
      </c>
      <c r="H262" s="19">
        <v>2</v>
      </c>
      <c r="I262" s="19">
        <v>0</v>
      </c>
      <c r="J262" s="19">
        <v>10</v>
      </c>
      <c r="K262" s="19">
        <v>7</v>
      </c>
      <c r="L262" s="19">
        <v>2</v>
      </c>
      <c r="M262" s="19">
        <v>7</v>
      </c>
      <c r="N262" s="19">
        <v>1</v>
      </c>
      <c r="O262" s="19">
        <v>2</v>
      </c>
      <c r="P262" s="19">
        <v>1</v>
      </c>
      <c r="Q262" s="19">
        <v>3</v>
      </c>
      <c r="R262" s="19">
        <v>15</v>
      </c>
      <c r="S262" s="19">
        <v>7</v>
      </c>
      <c r="T262" s="19">
        <v>0</v>
      </c>
      <c r="U262" s="19">
        <v>2</v>
      </c>
      <c r="V262" s="19">
        <v>1</v>
      </c>
      <c r="W262" s="19">
        <v>3</v>
      </c>
      <c r="X262" s="19">
        <v>2</v>
      </c>
      <c r="Y262" s="19">
        <v>0</v>
      </c>
      <c r="Z262" s="19">
        <v>1</v>
      </c>
      <c r="AA262" s="19">
        <v>0</v>
      </c>
      <c r="AB262" s="19">
        <v>4</v>
      </c>
      <c r="AC262" s="19">
        <v>2</v>
      </c>
      <c r="AD262" s="19">
        <v>1</v>
      </c>
      <c r="AE262" s="19">
        <v>7</v>
      </c>
      <c r="AF262" s="19">
        <v>0</v>
      </c>
      <c r="AG262" s="19">
        <v>0</v>
      </c>
      <c r="AH262" s="19">
        <v>1</v>
      </c>
      <c r="AI262" s="19">
        <v>2</v>
      </c>
      <c r="AJ262" s="19">
        <v>4</v>
      </c>
      <c r="AK262" s="19">
        <v>2</v>
      </c>
      <c r="AL262" s="19">
        <v>1</v>
      </c>
      <c r="AM262" s="19">
        <v>0</v>
      </c>
      <c r="AN262" s="19">
        <v>0</v>
      </c>
      <c r="AO262" s="19">
        <v>20</v>
      </c>
      <c r="AP262" s="19">
        <v>4</v>
      </c>
      <c r="AQ262" s="19">
        <v>1</v>
      </c>
      <c r="AR262" s="19">
        <v>9</v>
      </c>
      <c r="AS262" s="19">
        <v>12</v>
      </c>
      <c r="AT262" s="19">
        <v>0</v>
      </c>
      <c r="AU262" s="19">
        <v>3</v>
      </c>
      <c r="AV262" s="19">
        <v>0</v>
      </c>
      <c r="AW262" s="19">
        <v>6</v>
      </c>
      <c r="AX262" s="19">
        <v>1</v>
      </c>
      <c r="AY262" s="19">
        <v>5</v>
      </c>
      <c r="AZ262" s="19">
        <v>2</v>
      </c>
      <c r="BA262" s="19">
        <v>5</v>
      </c>
      <c r="BB262" s="19">
        <v>0</v>
      </c>
      <c r="BC262" s="19">
        <v>2</v>
      </c>
      <c r="BD262" s="19">
        <v>5</v>
      </c>
      <c r="BE262" s="19">
        <v>31</v>
      </c>
      <c r="BF262" s="19">
        <v>2</v>
      </c>
      <c r="BG262" s="19">
        <v>8</v>
      </c>
      <c r="BH262" s="19">
        <v>5</v>
      </c>
      <c r="BI262" s="19">
        <v>0</v>
      </c>
      <c r="BJ262" s="19">
        <v>280</v>
      </c>
      <c r="BK262" s="19">
        <v>6</v>
      </c>
      <c r="BL262" s="19">
        <v>1</v>
      </c>
      <c r="BM262" s="19">
        <v>1</v>
      </c>
      <c r="BN262" s="19">
        <v>6</v>
      </c>
      <c r="BO262" s="19">
        <v>6</v>
      </c>
      <c r="BP262" s="19">
        <v>0</v>
      </c>
      <c r="BQ262" s="19">
        <v>1</v>
      </c>
      <c r="BR262" s="19">
        <v>2</v>
      </c>
      <c r="BS262" s="19">
        <v>6</v>
      </c>
      <c r="BT262" s="19">
        <v>70</v>
      </c>
      <c r="BU262" s="19">
        <v>5</v>
      </c>
      <c r="BV262" s="19">
        <v>24</v>
      </c>
      <c r="BW262" s="19">
        <v>4</v>
      </c>
      <c r="BX262" s="19">
        <v>0</v>
      </c>
      <c r="BY262" s="19">
        <v>25</v>
      </c>
      <c r="BZ262" s="19">
        <v>1</v>
      </c>
      <c r="CA262" s="19">
        <v>7</v>
      </c>
      <c r="CB262" s="19">
        <v>27</v>
      </c>
      <c r="CC262" s="19">
        <v>13</v>
      </c>
      <c r="CD262" s="19">
        <v>42</v>
      </c>
      <c r="CE262" s="19">
        <v>3</v>
      </c>
      <c r="CF262" s="19">
        <v>0</v>
      </c>
      <c r="CG262" s="19">
        <v>6</v>
      </c>
      <c r="CH262" s="21">
        <v>753</v>
      </c>
    </row>
    <row r="263" spans="1:86" ht="15.75" thickBot="1" x14ac:dyDescent="0.3">
      <c r="A263" s="31"/>
      <c r="B263" s="31" t="s">
        <v>21</v>
      </c>
      <c r="C263" s="31">
        <v>0</v>
      </c>
      <c r="D263" s="31">
        <v>0</v>
      </c>
      <c r="E263" s="31">
        <v>0</v>
      </c>
      <c r="F263" s="31">
        <v>0</v>
      </c>
      <c r="G263" s="31">
        <v>0</v>
      </c>
      <c r="H263" s="31">
        <v>16</v>
      </c>
      <c r="I263" s="31">
        <v>0</v>
      </c>
      <c r="J263" s="31">
        <v>0</v>
      </c>
      <c r="K263" s="31">
        <v>0</v>
      </c>
      <c r="L263" s="31">
        <v>1</v>
      </c>
      <c r="M263" s="31">
        <v>2</v>
      </c>
      <c r="N263" s="31">
        <v>1</v>
      </c>
      <c r="O263" s="31">
        <v>4</v>
      </c>
      <c r="P263" s="31">
        <v>0</v>
      </c>
      <c r="Q263" s="31">
        <v>0</v>
      </c>
      <c r="R263" s="31">
        <v>0</v>
      </c>
      <c r="S263" s="31">
        <v>1</v>
      </c>
      <c r="T263" s="31">
        <v>0</v>
      </c>
      <c r="U263" s="31">
        <v>0</v>
      </c>
      <c r="V263" s="31">
        <v>0</v>
      </c>
      <c r="W263" s="31">
        <v>0</v>
      </c>
      <c r="X263" s="31">
        <v>1</v>
      </c>
      <c r="Y263" s="31">
        <v>0</v>
      </c>
      <c r="Z263" s="31">
        <v>0</v>
      </c>
      <c r="AA263" s="31">
        <v>0</v>
      </c>
      <c r="AB263" s="31">
        <v>5</v>
      </c>
      <c r="AC263" s="31">
        <v>0</v>
      </c>
      <c r="AD263" s="31">
        <v>2</v>
      </c>
      <c r="AE263" s="31">
        <v>1</v>
      </c>
      <c r="AF263" s="31">
        <v>0</v>
      </c>
      <c r="AG263" s="31">
        <v>0</v>
      </c>
      <c r="AH263" s="31">
        <v>2</v>
      </c>
      <c r="AI263" s="31">
        <v>1</v>
      </c>
      <c r="AJ263" s="31">
        <v>1</v>
      </c>
      <c r="AK263" s="31">
        <v>1</v>
      </c>
      <c r="AL263" s="31">
        <v>2</v>
      </c>
      <c r="AM263" s="31">
        <v>0</v>
      </c>
      <c r="AN263" s="31">
        <v>0</v>
      </c>
      <c r="AO263" s="31">
        <v>8</v>
      </c>
      <c r="AP263" s="31">
        <v>4</v>
      </c>
      <c r="AQ263" s="31">
        <v>0</v>
      </c>
      <c r="AR263" s="31">
        <v>13</v>
      </c>
      <c r="AS263" s="31">
        <v>4</v>
      </c>
      <c r="AT263" s="31">
        <v>0</v>
      </c>
      <c r="AU263" s="31">
        <v>9</v>
      </c>
      <c r="AV263" s="31">
        <v>1</v>
      </c>
      <c r="AW263" s="31">
        <v>2</v>
      </c>
      <c r="AX263" s="31">
        <v>3</v>
      </c>
      <c r="AY263" s="31">
        <v>2</v>
      </c>
      <c r="AZ263" s="31">
        <v>0</v>
      </c>
      <c r="BA263" s="31">
        <v>2</v>
      </c>
      <c r="BB263" s="31">
        <v>0</v>
      </c>
      <c r="BC263" s="31">
        <v>2</v>
      </c>
      <c r="BD263" s="31">
        <v>3</v>
      </c>
      <c r="BE263" s="31">
        <v>16</v>
      </c>
      <c r="BF263" s="31">
        <v>0</v>
      </c>
      <c r="BG263" s="31">
        <v>0</v>
      </c>
      <c r="BH263" s="31">
        <v>0</v>
      </c>
      <c r="BI263" s="31">
        <v>1</v>
      </c>
      <c r="BJ263" s="31">
        <v>205</v>
      </c>
      <c r="BK263" s="31">
        <v>0</v>
      </c>
      <c r="BL263" s="31">
        <v>0</v>
      </c>
      <c r="BM263" s="31">
        <v>0</v>
      </c>
      <c r="BN263" s="31">
        <v>1</v>
      </c>
      <c r="BO263" s="31">
        <v>0</v>
      </c>
      <c r="BP263" s="31">
        <v>1</v>
      </c>
      <c r="BQ263" s="31">
        <v>1</v>
      </c>
      <c r="BR263" s="31">
        <v>0</v>
      </c>
      <c r="BS263" s="31">
        <v>0</v>
      </c>
      <c r="BT263" s="31">
        <v>246</v>
      </c>
      <c r="BU263" s="31">
        <v>1</v>
      </c>
      <c r="BV263" s="31">
        <v>10</v>
      </c>
      <c r="BW263" s="31">
        <v>0</v>
      </c>
      <c r="BX263" s="31">
        <v>0</v>
      </c>
      <c r="BY263" s="31">
        <v>25</v>
      </c>
      <c r="BZ263" s="31">
        <v>0</v>
      </c>
      <c r="CA263" s="31">
        <v>5</v>
      </c>
      <c r="CB263" s="31">
        <v>15</v>
      </c>
      <c r="CC263" s="31">
        <v>3</v>
      </c>
      <c r="CD263" s="31">
        <v>0</v>
      </c>
      <c r="CE263" s="31">
        <v>3</v>
      </c>
      <c r="CF263" s="31">
        <v>0</v>
      </c>
      <c r="CG263" s="31">
        <v>0</v>
      </c>
      <c r="CH263" s="37">
        <v>627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63"/>
  <sheetViews>
    <sheetView zoomScale="80" zoomScaleNormal="80" workbookViewId="0"/>
  </sheetViews>
  <sheetFormatPr defaultColWidth="4.7109375" defaultRowHeight="15" x14ac:dyDescent="0.25"/>
  <cols>
    <col min="1" max="1" width="46.5703125" style="8" bestFit="1" customWidth="1"/>
    <col min="2" max="2" width="11" style="8" customWidth="1"/>
    <col min="3" max="3" width="4.5703125" style="8" bestFit="1" customWidth="1"/>
    <col min="4" max="4" width="5.85546875" style="8" bestFit="1" customWidth="1"/>
    <col min="5" max="6" width="4.85546875" style="8" bestFit="1" customWidth="1"/>
    <col min="7" max="7" width="4.5703125" style="8" bestFit="1" customWidth="1"/>
    <col min="8" max="8" width="4.85546875" style="8" bestFit="1" customWidth="1"/>
    <col min="9" max="10" width="4.5703125" style="8" bestFit="1" customWidth="1"/>
    <col min="11" max="11" width="4.85546875" style="8" bestFit="1" customWidth="1"/>
    <col min="12" max="12" width="4.5703125" style="8" bestFit="1" customWidth="1"/>
    <col min="13" max="13" width="4.85546875" style="8" bestFit="1" customWidth="1"/>
    <col min="14" max="17" width="4.5703125" style="8" bestFit="1" customWidth="1"/>
    <col min="18" max="18" width="4.85546875" style="8" bestFit="1" customWidth="1"/>
    <col min="19" max="20" width="4.5703125" style="8" bestFit="1" customWidth="1"/>
    <col min="21" max="21" width="4.85546875" style="8" bestFit="1" customWidth="1"/>
    <col min="22" max="22" width="4.5703125" style="8" bestFit="1" customWidth="1"/>
    <col min="23" max="23" width="5.85546875" style="8" bestFit="1" customWidth="1"/>
    <col min="24" max="24" width="4.5703125" style="8" bestFit="1" customWidth="1"/>
    <col min="25" max="28" width="4.85546875" style="8" bestFit="1" customWidth="1"/>
    <col min="29" max="31" width="4.5703125" style="8" bestFit="1" customWidth="1"/>
    <col min="32" max="32" width="4.85546875" style="8" bestFit="1" customWidth="1"/>
    <col min="33" max="35" width="4.5703125" style="8" bestFit="1" customWidth="1"/>
    <col min="36" max="36" width="4.85546875" style="8" bestFit="1" customWidth="1"/>
    <col min="37" max="40" width="4.5703125" style="8" bestFit="1" customWidth="1"/>
    <col min="41" max="43" width="4.85546875" style="8" bestFit="1" customWidth="1"/>
    <col min="44" max="46" width="4.5703125" style="8" bestFit="1" customWidth="1"/>
    <col min="47" max="47" width="5.85546875" style="8" bestFit="1" customWidth="1"/>
    <col min="48" max="56" width="4.5703125" style="8" bestFit="1" customWidth="1"/>
    <col min="57" max="57" width="4.85546875" style="8" bestFit="1" customWidth="1"/>
    <col min="58" max="61" width="4.5703125" style="8" bestFit="1" customWidth="1"/>
    <col min="62" max="62" width="5.85546875" style="8" bestFit="1" customWidth="1"/>
    <col min="63" max="65" width="4.5703125" style="8" bestFit="1" customWidth="1"/>
    <col min="66" max="66" width="4.85546875" style="8" bestFit="1" customWidth="1"/>
    <col min="67" max="71" width="4.5703125" style="8" bestFit="1" customWidth="1"/>
    <col min="72" max="72" width="5.85546875" style="8" bestFit="1" customWidth="1"/>
    <col min="73" max="74" width="4.85546875" style="8" bestFit="1" customWidth="1"/>
    <col min="75" max="76" width="4.5703125" style="8" bestFit="1" customWidth="1"/>
    <col min="77" max="77" width="4.85546875" style="8" bestFit="1" customWidth="1"/>
    <col min="78" max="79" width="4.5703125" style="8" bestFit="1" customWidth="1"/>
    <col min="80" max="80" width="4.85546875" style="8" bestFit="1" customWidth="1"/>
    <col min="81" max="81" width="4.5703125" style="8" bestFit="1" customWidth="1"/>
    <col min="82" max="82" width="4.85546875" style="8" bestFit="1" customWidth="1"/>
    <col min="83" max="85" width="4.5703125" style="8" bestFit="1" customWidth="1"/>
    <col min="86" max="86" width="5.85546875" style="8" bestFit="1" customWidth="1"/>
    <col min="87" max="16384" width="4.7109375" style="8"/>
  </cols>
  <sheetData>
    <row r="1" spans="1:47" s="1" customFormat="1" ht="15.75" x14ac:dyDescent="0.25">
      <c r="A1" s="1" t="s">
        <v>133</v>
      </c>
    </row>
    <row r="2" spans="1:47" s="1" customFormat="1" ht="15.75" x14ac:dyDescent="0.25">
      <c r="A2" s="40" t="s">
        <v>207</v>
      </c>
    </row>
    <row r="3" spans="1:47" ht="157.5" x14ac:dyDescent="0.25">
      <c r="A3" s="2" t="s">
        <v>46</v>
      </c>
      <c r="B3" s="3" t="s">
        <v>45</v>
      </c>
      <c r="C3" s="3" t="s">
        <v>28</v>
      </c>
      <c r="D3" s="3" t="s">
        <v>23</v>
      </c>
      <c r="E3" s="3" t="s">
        <v>6</v>
      </c>
      <c r="F3" s="3" t="s">
        <v>7</v>
      </c>
      <c r="G3" s="3" t="s">
        <v>24</v>
      </c>
      <c r="H3" s="3" t="s">
        <v>8</v>
      </c>
      <c r="I3" s="3" t="s">
        <v>193</v>
      </c>
      <c r="J3" s="3" t="s">
        <v>25</v>
      </c>
      <c r="K3" s="3" t="s">
        <v>26</v>
      </c>
      <c r="L3" s="3" t="s">
        <v>5</v>
      </c>
      <c r="M3" s="3" t="s">
        <v>27</v>
      </c>
      <c r="N3" s="3" t="s">
        <v>131</v>
      </c>
      <c r="O3" s="3" t="s">
        <v>194</v>
      </c>
      <c r="P3" s="3" t="s">
        <v>9</v>
      </c>
      <c r="Q3" s="3" t="s">
        <v>0</v>
      </c>
      <c r="R3" s="3" t="s">
        <v>29</v>
      </c>
      <c r="S3" s="3" t="s">
        <v>10</v>
      </c>
      <c r="T3" s="3" t="s">
        <v>32</v>
      </c>
      <c r="U3" s="3" t="s">
        <v>30</v>
      </c>
      <c r="V3" s="3" t="s">
        <v>31</v>
      </c>
      <c r="W3" s="3" t="s">
        <v>11</v>
      </c>
      <c r="X3" s="3" t="s">
        <v>195</v>
      </c>
      <c r="Y3" s="3" t="s">
        <v>12</v>
      </c>
      <c r="Z3" s="3" t="s">
        <v>13</v>
      </c>
      <c r="AA3" s="3" t="s">
        <v>14</v>
      </c>
      <c r="AB3" s="3" t="s">
        <v>132</v>
      </c>
      <c r="AC3" s="3" t="s">
        <v>33</v>
      </c>
      <c r="AD3" s="3" t="s">
        <v>35</v>
      </c>
      <c r="AE3" s="3" t="s">
        <v>36</v>
      </c>
      <c r="AF3" s="3" t="s">
        <v>37</v>
      </c>
      <c r="AG3" s="3" t="s">
        <v>16</v>
      </c>
      <c r="AH3" s="3" t="s">
        <v>38</v>
      </c>
      <c r="AI3" s="3" t="s">
        <v>39</v>
      </c>
      <c r="AJ3" s="3" t="s">
        <v>3</v>
      </c>
      <c r="AK3" s="3" t="s">
        <v>17</v>
      </c>
      <c r="AL3" s="3" t="s">
        <v>18</v>
      </c>
      <c r="AM3" s="4" t="s">
        <v>4</v>
      </c>
      <c r="AN3" s="3" t="s">
        <v>1</v>
      </c>
      <c r="AO3" s="3" t="s">
        <v>41</v>
      </c>
      <c r="AP3" s="3" t="s">
        <v>19</v>
      </c>
      <c r="AQ3" s="3" t="s">
        <v>2</v>
      </c>
      <c r="AR3" s="3" t="s">
        <v>40</v>
      </c>
      <c r="AS3" s="3" t="s">
        <v>138</v>
      </c>
      <c r="AT3" s="39" t="s">
        <v>42</v>
      </c>
      <c r="AU3" s="7" t="s">
        <v>22</v>
      </c>
    </row>
    <row r="4" spans="1:47" x14ac:dyDescent="0.25">
      <c r="A4" s="9" t="s">
        <v>186</v>
      </c>
      <c r="B4" s="9" t="s">
        <v>20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10">
        <v>1</v>
      </c>
      <c r="AR4" s="9">
        <v>0</v>
      </c>
      <c r="AS4" s="9">
        <v>0</v>
      </c>
      <c r="AT4" s="11">
        <v>0</v>
      </c>
      <c r="AU4" s="12">
        <v>1</v>
      </c>
    </row>
    <row r="5" spans="1:47" x14ac:dyDescent="0.25">
      <c r="A5" s="2"/>
      <c r="B5" s="2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13">
        <v>0</v>
      </c>
      <c r="AR5" s="2">
        <v>0</v>
      </c>
      <c r="AS5" s="2">
        <v>0</v>
      </c>
      <c r="AT5" s="14">
        <v>0</v>
      </c>
      <c r="AU5" s="15">
        <v>0</v>
      </c>
    </row>
    <row r="6" spans="1:47" x14ac:dyDescent="0.25">
      <c r="A6" s="9" t="s">
        <v>192</v>
      </c>
      <c r="B6" s="9" t="s">
        <v>20</v>
      </c>
      <c r="C6" s="44" t="s">
        <v>210</v>
      </c>
      <c r="D6" s="44" t="s">
        <v>210</v>
      </c>
      <c r="E6" s="44" t="s">
        <v>210</v>
      </c>
      <c r="F6" s="44" t="s">
        <v>210</v>
      </c>
      <c r="G6" s="44" t="s">
        <v>210</v>
      </c>
      <c r="H6" s="44" t="s">
        <v>210</v>
      </c>
      <c r="I6" s="44" t="s">
        <v>210</v>
      </c>
      <c r="J6" s="44" t="s">
        <v>210</v>
      </c>
      <c r="K6" s="44" t="s">
        <v>210</v>
      </c>
      <c r="L6" s="44" t="s">
        <v>210</v>
      </c>
      <c r="M6" s="44" t="s">
        <v>210</v>
      </c>
      <c r="N6" s="44" t="s">
        <v>210</v>
      </c>
      <c r="O6" s="44" t="s">
        <v>210</v>
      </c>
      <c r="P6" s="44" t="s">
        <v>210</v>
      </c>
      <c r="Q6" s="44" t="s">
        <v>210</v>
      </c>
      <c r="R6" s="44" t="s">
        <v>210</v>
      </c>
      <c r="S6" s="44" t="s">
        <v>210</v>
      </c>
      <c r="T6" s="44" t="s">
        <v>210</v>
      </c>
      <c r="U6" s="44" t="s">
        <v>210</v>
      </c>
      <c r="V6" s="44" t="s">
        <v>210</v>
      </c>
      <c r="W6" s="44" t="s">
        <v>210</v>
      </c>
      <c r="X6" s="44" t="s">
        <v>210</v>
      </c>
      <c r="Y6" s="44" t="s">
        <v>210</v>
      </c>
      <c r="Z6" s="44" t="s">
        <v>210</v>
      </c>
      <c r="AA6" s="44" t="s">
        <v>210</v>
      </c>
      <c r="AB6" s="44" t="s">
        <v>210</v>
      </c>
      <c r="AC6" s="44" t="s">
        <v>210</v>
      </c>
      <c r="AD6" s="44" t="s">
        <v>210</v>
      </c>
      <c r="AE6" s="44" t="s">
        <v>210</v>
      </c>
      <c r="AF6" s="44" t="s">
        <v>210</v>
      </c>
      <c r="AG6" s="44" t="s">
        <v>210</v>
      </c>
      <c r="AH6" s="44" t="s">
        <v>210</v>
      </c>
      <c r="AI6" s="44" t="s">
        <v>210</v>
      </c>
      <c r="AJ6" s="44" t="s">
        <v>210</v>
      </c>
      <c r="AK6" s="44" t="s">
        <v>210</v>
      </c>
      <c r="AL6" s="44" t="s">
        <v>210</v>
      </c>
      <c r="AM6" s="44" t="s">
        <v>210</v>
      </c>
      <c r="AN6" s="44" t="s">
        <v>210</v>
      </c>
      <c r="AO6" s="44" t="s">
        <v>210</v>
      </c>
      <c r="AP6" s="44" t="s">
        <v>210</v>
      </c>
      <c r="AQ6" s="44" t="s">
        <v>210</v>
      </c>
      <c r="AR6" s="44" t="s">
        <v>210</v>
      </c>
      <c r="AS6" s="44" t="s">
        <v>210</v>
      </c>
      <c r="AT6" s="44" t="s">
        <v>210</v>
      </c>
      <c r="AU6" s="12">
        <v>0</v>
      </c>
    </row>
    <row r="7" spans="1:47" x14ac:dyDescent="0.25">
      <c r="A7" s="2"/>
      <c r="B7" s="2" t="s">
        <v>21</v>
      </c>
      <c r="C7" s="45" t="s">
        <v>210</v>
      </c>
      <c r="D7" s="45" t="s">
        <v>210</v>
      </c>
      <c r="E7" s="45" t="s">
        <v>210</v>
      </c>
      <c r="F7" s="45" t="s">
        <v>210</v>
      </c>
      <c r="G7" s="45" t="s">
        <v>210</v>
      </c>
      <c r="H7" s="45" t="s">
        <v>210</v>
      </c>
      <c r="I7" s="45" t="s">
        <v>210</v>
      </c>
      <c r="J7" s="45" t="s">
        <v>210</v>
      </c>
      <c r="K7" s="45" t="s">
        <v>210</v>
      </c>
      <c r="L7" s="45" t="s">
        <v>210</v>
      </c>
      <c r="M7" s="45" t="s">
        <v>210</v>
      </c>
      <c r="N7" s="45" t="s">
        <v>210</v>
      </c>
      <c r="O7" s="45" t="s">
        <v>210</v>
      </c>
      <c r="P7" s="45" t="s">
        <v>210</v>
      </c>
      <c r="Q7" s="45" t="s">
        <v>210</v>
      </c>
      <c r="R7" s="45" t="s">
        <v>210</v>
      </c>
      <c r="S7" s="45" t="s">
        <v>210</v>
      </c>
      <c r="T7" s="45" t="s">
        <v>210</v>
      </c>
      <c r="U7" s="45" t="s">
        <v>210</v>
      </c>
      <c r="V7" s="45" t="s">
        <v>210</v>
      </c>
      <c r="W7" s="45" t="s">
        <v>210</v>
      </c>
      <c r="X7" s="45" t="s">
        <v>210</v>
      </c>
      <c r="Y7" s="45" t="s">
        <v>210</v>
      </c>
      <c r="Z7" s="45" t="s">
        <v>210</v>
      </c>
      <c r="AA7" s="45" t="s">
        <v>210</v>
      </c>
      <c r="AB7" s="45" t="s">
        <v>210</v>
      </c>
      <c r="AC7" s="45" t="s">
        <v>210</v>
      </c>
      <c r="AD7" s="45" t="s">
        <v>210</v>
      </c>
      <c r="AE7" s="45" t="s">
        <v>210</v>
      </c>
      <c r="AF7" s="45" t="s">
        <v>210</v>
      </c>
      <c r="AG7" s="45" t="s">
        <v>210</v>
      </c>
      <c r="AH7" s="45" t="s">
        <v>210</v>
      </c>
      <c r="AI7" s="45" t="s">
        <v>210</v>
      </c>
      <c r="AJ7" s="45" t="s">
        <v>210</v>
      </c>
      <c r="AK7" s="45" t="s">
        <v>210</v>
      </c>
      <c r="AL7" s="45" t="s">
        <v>210</v>
      </c>
      <c r="AM7" s="45" t="s">
        <v>210</v>
      </c>
      <c r="AN7" s="45" t="s">
        <v>210</v>
      </c>
      <c r="AO7" s="45" t="s">
        <v>210</v>
      </c>
      <c r="AP7" s="45" t="s">
        <v>210</v>
      </c>
      <c r="AQ7" s="45" t="s">
        <v>210</v>
      </c>
      <c r="AR7" s="45" t="s">
        <v>210</v>
      </c>
      <c r="AS7" s="45" t="s">
        <v>210</v>
      </c>
      <c r="AT7" s="45" t="s">
        <v>210</v>
      </c>
      <c r="AU7" s="15">
        <v>0</v>
      </c>
    </row>
    <row r="8" spans="1:47" x14ac:dyDescent="0.25">
      <c r="A8" s="9" t="s">
        <v>48</v>
      </c>
      <c r="B8" s="9" t="s">
        <v>20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11">
        <v>0</v>
      </c>
      <c r="AU8" s="12">
        <v>0</v>
      </c>
    </row>
    <row r="9" spans="1:47" x14ac:dyDescent="0.25">
      <c r="A9" s="2"/>
      <c r="B9" s="2" t="s">
        <v>21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13">
        <v>0</v>
      </c>
      <c r="AR9" s="2">
        <v>0</v>
      </c>
      <c r="AS9" s="2">
        <v>0</v>
      </c>
      <c r="AT9" s="14">
        <v>0</v>
      </c>
      <c r="AU9" s="15">
        <v>0</v>
      </c>
    </row>
    <row r="10" spans="1:47" x14ac:dyDescent="0.25">
      <c r="A10" s="9" t="s">
        <v>49</v>
      </c>
      <c r="B10" s="9" t="s">
        <v>20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10">
        <v>0</v>
      </c>
      <c r="AR10" s="9">
        <v>0</v>
      </c>
      <c r="AS10" s="9">
        <v>0</v>
      </c>
      <c r="AT10" s="11">
        <v>0</v>
      </c>
      <c r="AU10" s="12">
        <v>0</v>
      </c>
    </row>
    <row r="11" spans="1:47" x14ac:dyDescent="0.25">
      <c r="A11" s="2"/>
      <c r="B11" s="2" t="s">
        <v>21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1</v>
      </c>
      <c r="X11" s="2">
        <v>0</v>
      </c>
      <c r="Y11" s="2">
        <v>0</v>
      </c>
      <c r="Z11" s="2">
        <v>0</v>
      </c>
      <c r="AA11" s="2">
        <v>1</v>
      </c>
      <c r="AB11" s="2">
        <v>0</v>
      </c>
      <c r="AC11" s="2">
        <v>0</v>
      </c>
      <c r="AD11" s="2">
        <v>0</v>
      </c>
      <c r="AE11" s="2">
        <v>0</v>
      </c>
      <c r="AF11" s="2">
        <v>1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13">
        <v>0</v>
      </c>
      <c r="AR11" s="2">
        <v>0</v>
      </c>
      <c r="AS11" s="2">
        <v>0</v>
      </c>
      <c r="AT11" s="14">
        <v>0</v>
      </c>
      <c r="AU11" s="15">
        <v>3</v>
      </c>
    </row>
    <row r="12" spans="1:47" x14ac:dyDescent="0.25">
      <c r="A12" s="9" t="s">
        <v>51</v>
      </c>
      <c r="B12" s="9" t="s">
        <v>20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10">
        <v>0</v>
      </c>
      <c r="AR12" s="9">
        <v>0</v>
      </c>
      <c r="AS12" s="9">
        <v>0</v>
      </c>
      <c r="AT12" s="11">
        <v>0</v>
      </c>
      <c r="AU12" s="12">
        <v>0</v>
      </c>
    </row>
    <row r="13" spans="1:47" x14ac:dyDescent="0.25">
      <c r="A13" s="18"/>
      <c r="B13" s="18" t="s">
        <v>21</v>
      </c>
      <c r="C13" s="2">
        <v>0</v>
      </c>
      <c r="D13" s="2">
        <v>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2</v>
      </c>
      <c r="AM13" s="2">
        <v>0</v>
      </c>
      <c r="AN13" s="2">
        <v>0</v>
      </c>
      <c r="AO13" s="2">
        <v>0</v>
      </c>
      <c r="AP13" s="2">
        <v>0</v>
      </c>
      <c r="AQ13" s="13">
        <v>0</v>
      </c>
      <c r="AR13" s="2">
        <v>0</v>
      </c>
      <c r="AS13" s="2">
        <v>0</v>
      </c>
      <c r="AT13" s="14">
        <v>0</v>
      </c>
      <c r="AU13" s="15">
        <v>3</v>
      </c>
    </row>
    <row r="14" spans="1:47" x14ac:dyDescent="0.25">
      <c r="A14" s="9" t="s">
        <v>50</v>
      </c>
      <c r="B14" s="9" t="s">
        <v>20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1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10">
        <v>0</v>
      </c>
      <c r="AR14" s="9">
        <v>0</v>
      </c>
      <c r="AS14" s="9">
        <v>0</v>
      </c>
      <c r="AT14" s="11">
        <v>0</v>
      </c>
      <c r="AU14" s="12">
        <v>1</v>
      </c>
    </row>
    <row r="15" spans="1:47" x14ac:dyDescent="0.25">
      <c r="A15" s="2"/>
      <c r="B15" s="2" t="s">
        <v>21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13">
        <v>0</v>
      </c>
      <c r="AR15" s="2">
        <v>0</v>
      </c>
      <c r="AS15" s="2">
        <v>0</v>
      </c>
      <c r="AT15" s="14">
        <v>0</v>
      </c>
      <c r="AU15" s="15">
        <v>0</v>
      </c>
    </row>
    <row r="16" spans="1:47" x14ac:dyDescent="0.25">
      <c r="A16" s="19" t="s">
        <v>52</v>
      </c>
      <c r="B16" s="19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1">
        <v>0</v>
      </c>
      <c r="AU16" s="12">
        <v>0</v>
      </c>
    </row>
    <row r="17" spans="1:47" x14ac:dyDescent="0.25">
      <c r="A17" s="18"/>
      <c r="B17" s="18" t="s">
        <v>21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1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1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14">
        <v>0</v>
      </c>
      <c r="AU17" s="15">
        <v>3</v>
      </c>
    </row>
    <row r="18" spans="1:47" x14ac:dyDescent="0.25">
      <c r="A18" s="9" t="s">
        <v>53</v>
      </c>
      <c r="B18" s="9" t="s">
        <v>20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1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10">
        <v>0</v>
      </c>
      <c r="AR18" s="9">
        <v>0</v>
      </c>
      <c r="AS18" s="9">
        <v>0</v>
      </c>
      <c r="AT18" s="11">
        <v>0</v>
      </c>
      <c r="AU18" s="12">
        <v>1</v>
      </c>
    </row>
    <row r="19" spans="1:47" x14ac:dyDescent="0.25">
      <c r="A19" s="2"/>
      <c r="B19" s="2" t="s">
        <v>21</v>
      </c>
      <c r="C19" s="2">
        <v>0</v>
      </c>
      <c r="D19" s="2">
        <v>3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3</v>
      </c>
      <c r="X19" s="2">
        <v>0</v>
      </c>
      <c r="Y19" s="2">
        <v>1</v>
      </c>
      <c r="Z19" s="2">
        <v>0</v>
      </c>
      <c r="AA19" s="2">
        <v>2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13">
        <v>0</v>
      </c>
      <c r="AR19" s="2">
        <v>0</v>
      </c>
      <c r="AS19" s="2">
        <v>0</v>
      </c>
      <c r="AT19" s="14">
        <v>0</v>
      </c>
      <c r="AU19" s="15">
        <v>9</v>
      </c>
    </row>
    <row r="20" spans="1:47" x14ac:dyDescent="0.25">
      <c r="A20" s="19" t="s">
        <v>54</v>
      </c>
      <c r="B20" s="19" t="s">
        <v>20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1</v>
      </c>
      <c r="AH20" s="19">
        <v>0</v>
      </c>
      <c r="AI20" s="19">
        <v>0</v>
      </c>
      <c r="AJ20" s="19">
        <v>1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29">
        <v>0</v>
      </c>
      <c r="AR20" s="19">
        <v>0</v>
      </c>
      <c r="AS20" s="19">
        <v>0</v>
      </c>
      <c r="AT20" s="38">
        <v>0</v>
      </c>
      <c r="AU20" s="12">
        <v>2</v>
      </c>
    </row>
    <row r="21" spans="1:47" x14ac:dyDescent="0.25">
      <c r="A21" s="2"/>
      <c r="B21" s="2" t="s">
        <v>21</v>
      </c>
      <c r="C21" s="2">
        <v>0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2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13">
        <v>0</v>
      </c>
      <c r="AR21" s="2">
        <v>0</v>
      </c>
      <c r="AS21" s="2">
        <v>0</v>
      </c>
      <c r="AT21" s="14">
        <v>0</v>
      </c>
      <c r="AU21" s="15">
        <v>3</v>
      </c>
    </row>
    <row r="22" spans="1:47" x14ac:dyDescent="0.25">
      <c r="A22" s="9" t="s">
        <v>55</v>
      </c>
      <c r="B22" s="9" t="s">
        <v>20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1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10">
        <v>0</v>
      </c>
      <c r="AR22" s="9">
        <v>0</v>
      </c>
      <c r="AS22" s="9">
        <v>0</v>
      </c>
      <c r="AT22" s="11">
        <v>0</v>
      </c>
      <c r="AU22" s="12">
        <v>1</v>
      </c>
    </row>
    <row r="23" spans="1:47" x14ac:dyDescent="0.25">
      <c r="A23" s="2"/>
      <c r="B23" s="2" t="s">
        <v>21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1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13">
        <v>0</v>
      </c>
      <c r="AR23" s="2">
        <v>0</v>
      </c>
      <c r="AS23" s="2">
        <v>0</v>
      </c>
      <c r="AT23" s="14">
        <v>0</v>
      </c>
      <c r="AU23" s="15">
        <v>1</v>
      </c>
    </row>
    <row r="24" spans="1:47" x14ac:dyDescent="0.25">
      <c r="A24" s="9" t="s">
        <v>148</v>
      </c>
      <c r="B24" s="9" t="s">
        <v>20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2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29">
        <v>0</v>
      </c>
      <c r="AR24" s="19">
        <v>0</v>
      </c>
      <c r="AS24" s="19">
        <v>0</v>
      </c>
      <c r="AT24" s="38">
        <v>0</v>
      </c>
      <c r="AU24" s="12">
        <v>2</v>
      </c>
    </row>
    <row r="25" spans="1:47" x14ac:dyDescent="0.25">
      <c r="A25" s="2"/>
      <c r="B25" s="2" t="s">
        <v>21</v>
      </c>
      <c r="C25" s="2">
        <v>0</v>
      </c>
      <c r="D25" s="2">
        <v>2</v>
      </c>
      <c r="E25" s="2">
        <v>3</v>
      </c>
      <c r="F25" s="2">
        <v>2</v>
      </c>
      <c r="G25" s="2">
        <v>0</v>
      </c>
      <c r="H25" s="2">
        <v>0</v>
      </c>
      <c r="I25" s="2">
        <v>0</v>
      </c>
      <c r="J25" s="2">
        <v>0</v>
      </c>
      <c r="K25" s="2">
        <v>1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2</v>
      </c>
      <c r="X25" s="2">
        <v>0</v>
      </c>
      <c r="Y25" s="2">
        <v>0</v>
      </c>
      <c r="Z25" s="2">
        <v>0</v>
      </c>
      <c r="AA25" s="2">
        <v>1</v>
      </c>
      <c r="AB25" s="2">
        <v>0</v>
      </c>
      <c r="AC25" s="2">
        <v>0</v>
      </c>
      <c r="AD25" s="2">
        <v>0</v>
      </c>
      <c r="AE25" s="2">
        <v>0</v>
      </c>
      <c r="AF25" s="2">
        <v>1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13">
        <v>0</v>
      </c>
      <c r="AR25" s="2">
        <v>0</v>
      </c>
      <c r="AS25" s="2">
        <v>0</v>
      </c>
      <c r="AT25" s="14">
        <v>0</v>
      </c>
      <c r="AU25" s="15">
        <v>12</v>
      </c>
    </row>
    <row r="26" spans="1:47" x14ac:dyDescent="0.25">
      <c r="A26" s="9" t="s">
        <v>57</v>
      </c>
      <c r="B26" s="9" t="s">
        <v>20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11">
        <v>0</v>
      </c>
      <c r="AU26" s="12">
        <v>0</v>
      </c>
    </row>
    <row r="27" spans="1:47" x14ac:dyDescent="0.25">
      <c r="A27" s="18"/>
      <c r="B27" s="18" t="s">
        <v>21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1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1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13">
        <v>0</v>
      </c>
      <c r="AR27" s="2">
        <v>0</v>
      </c>
      <c r="AS27" s="2">
        <v>0</v>
      </c>
      <c r="AT27" s="14">
        <v>0</v>
      </c>
      <c r="AU27" s="15">
        <v>2</v>
      </c>
    </row>
    <row r="28" spans="1:47" x14ac:dyDescent="0.25">
      <c r="A28" s="9" t="s">
        <v>150</v>
      </c>
      <c r="B28" s="9" t="s">
        <v>20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1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1</v>
      </c>
      <c r="AQ28" s="10">
        <v>1</v>
      </c>
      <c r="AR28" s="9">
        <v>0</v>
      </c>
      <c r="AS28" s="9">
        <v>0</v>
      </c>
      <c r="AT28" s="11">
        <v>0</v>
      </c>
      <c r="AU28" s="12">
        <v>3</v>
      </c>
    </row>
    <row r="29" spans="1:47" x14ac:dyDescent="0.25">
      <c r="A29" s="2" t="s">
        <v>149</v>
      </c>
      <c r="B29" s="2" t="s">
        <v>21</v>
      </c>
      <c r="C29" s="2">
        <v>0</v>
      </c>
      <c r="D29" s="2">
        <v>2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1</v>
      </c>
      <c r="X29" s="2">
        <v>0</v>
      </c>
      <c r="Y29" s="2">
        <v>0</v>
      </c>
      <c r="Z29" s="2">
        <v>0</v>
      </c>
      <c r="AA29" s="2">
        <v>0</v>
      </c>
      <c r="AB29" s="2">
        <v>1</v>
      </c>
      <c r="AC29" s="2">
        <v>0</v>
      </c>
      <c r="AD29" s="2">
        <v>0</v>
      </c>
      <c r="AE29" s="2">
        <v>0</v>
      </c>
      <c r="AF29" s="2">
        <v>1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13">
        <v>0</v>
      </c>
      <c r="AR29" s="2">
        <v>0</v>
      </c>
      <c r="AS29" s="2">
        <v>0</v>
      </c>
      <c r="AT29" s="14">
        <v>0</v>
      </c>
      <c r="AU29" s="15">
        <v>5</v>
      </c>
    </row>
    <row r="30" spans="1:47" x14ac:dyDescent="0.25">
      <c r="A30" s="19" t="s">
        <v>59</v>
      </c>
      <c r="B30" s="19" t="s">
        <v>20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10">
        <v>0</v>
      </c>
      <c r="AR30" s="9">
        <v>0</v>
      </c>
      <c r="AS30" s="9">
        <v>0</v>
      </c>
      <c r="AT30" s="11">
        <v>0</v>
      </c>
      <c r="AU30" s="12">
        <v>0</v>
      </c>
    </row>
    <row r="31" spans="1:47" x14ac:dyDescent="0.25">
      <c r="A31" s="2"/>
      <c r="B31" s="2" t="s">
        <v>21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1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13">
        <v>0</v>
      </c>
      <c r="AR31" s="2">
        <v>0</v>
      </c>
      <c r="AS31" s="2">
        <v>0</v>
      </c>
      <c r="AT31" s="14">
        <v>0</v>
      </c>
      <c r="AU31" s="15">
        <v>1</v>
      </c>
    </row>
    <row r="32" spans="1:47" x14ac:dyDescent="0.25">
      <c r="A32" s="9" t="s">
        <v>60</v>
      </c>
      <c r="B32" s="9" t="s">
        <v>20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11">
        <v>0</v>
      </c>
      <c r="AU32" s="12">
        <v>0</v>
      </c>
    </row>
    <row r="33" spans="1:47" x14ac:dyDescent="0.25">
      <c r="A33" s="2"/>
      <c r="B33" s="2" t="s">
        <v>21</v>
      </c>
      <c r="C33" s="2">
        <v>0</v>
      </c>
      <c r="D33" s="2">
        <v>0</v>
      </c>
      <c r="E33" s="2">
        <v>1</v>
      </c>
      <c r="F33" s="2">
        <v>3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1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1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13">
        <v>0</v>
      </c>
      <c r="AR33" s="2">
        <v>0</v>
      </c>
      <c r="AS33" s="2">
        <v>0</v>
      </c>
      <c r="AT33" s="14">
        <v>0</v>
      </c>
      <c r="AU33" s="15">
        <v>6</v>
      </c>
    </row>
    <row r="34" spans="1:47" x14ac:dyDescent="0.25">
      <c r="A34" s="9" t="s">
        <v>61</v>
      </c>
      <c r="B34" s="9" t="s">
        <v>20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10">
        <v>0</v>
      </c>
      <c r="AR34" s="9">
        <v>0</v>
      </c>
      <c r="AS34" s="9">
        <v>0</v>
      </c>
      <c r="AT34" s="11">
        <v>0</v>
      </c>
      <c r="AU34" s="12">
        <v>0</v>
      </c>
    </row>
    <row r="35" spans="1:47" x14ac:dyDescent="0.25">
      <c r="A35" s="2"/>
      <c r="B35" s="2" t="s">
        <v>21</v>
      </c>
      <c r="C35" s="2">
        <v>0</v>
      </c>
      <c r="D35" s="2">
        <v>0</v>
      </c>
      <c r="E35" s="2">
        <v>1</v>
      </c>
      <c r="F35" s="2">
        <v>3</v>
      </c>
      <c r="G35" s="2">
        <v>0</v>
      </c>
      <c r="H35" s="2">
        <v>0</v>
      </c>
      <c r="I35" s="2">
        <v>0</v>
      </c>
      <c r="J35" s="2">
        <v>0</v>
      </c>
      <c r="K35" s="2">
        <v>4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5</v>
      </c>
      <c r="X35" s="2">
        <v>1</v>
      </c>
      <c r="Y35" s="2">
        <v>0</v>
      </c>
      <c r="Z35" s="2">
        <v>0</v>
      </c>
      <c r="AA35" s="2">
        <v>1</v>
      </c>
      <c r="AB35" s="2">
        <v>0</v>
      </c>
      <c r="AC35" s="2">
        <v>0</v>
      </c>
      <c r="AD35" s="2">
        <v>0</v>
      </c>
      <c r="AE35" s="2">
        <v>0</v>
      </c>
      <c r="AF35" s="2">
        <v>1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13">
        <v>0</v>
      </c>
      <c r="AR35" s="2">
        <v>0</v>
      </c>
      <c r="AS35" s="2">
        <v>0</v>
      </c>
      <c r="AT35" s="14">
        <v>0</v>
      </c>
      <c r="AU35" s="15">
        <v>16</v>
      </c>
    </row>
    <row r="36" spans="1:47" x14ac:dyDescent="0.25">
      <c r="A36" s="9" t="s">
        <v>62</v>
      </c>
      <c r="B36" s="9" t="s">
        <v>20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29">
        <v>0</v>
      </c>
      <c r="AR36" s="19">
        <v>0</v>
      </c>
      <c r="AS36" s="19">
        <v>0</v>
      </c>
      <c r="AT36" s="38">
        <v>0</v>
      </c>
      <c r="AU36" s="12">
        <v>0</v>
      </c>
    </row>
    <row r="37" spans="1:47" x14ac:dyDescent="0.25">
      <c r="A37" s="18"/>
      <c r="B37" s="18" t="s">
        <v>21</v>
      </c>
      <c r="C37" s="2">
        <v>0</v>
      </c>
      <c r="D37" s="2">
        <v>0</v>
      </c>
      <c r="E37" s="2">
        <v>1</v>
      </c>
      <c r="F37" s="2">
        <v>1</v>
      </c>
      <c r="G37" s="2">
        <v>0</v>
      </c>
      <c r="H37" s="2">
        <v>1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1</v>
      </c>
      <c r="X37" s="2">
        <v>0</v>
      </c>
      <c r="Y37" s="2">
        <v>1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2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13">
        <v>0</v>
      </c>
      <c r="AR37" s="2">
        <v>0</v>
      </c>
      <c r="AS37" s="2">
        <v>0</v>
      </c>
      <c r="AT37" s="14">
        <v>0</v>
      </c>
      <c r="AU37" s="15">
        <v>7</v>
      </c>
    </row>
    <row r="38" spans="1:47" x14ac:dyDescent="0.25">
      <c r="A38" s="9" t="s">
        <v>63</v>
      </c>
      <c r="B38" s="9" t="s">
        <v>20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11">
        <v>0</v>
      </c>
      <c r="AU38" s="12">
        <v>0</v>
      </c>
    </row>
    <row r="39" spans="1:47" x14ac:dyDescent="0.25">
      <c r="A39" s="2"/>
      <c r="B39" s="2" t="s">
        <v>21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13">
        <v>0</v>
      </c>
      <c r="AR39" s="2">
        <v>0</v>
      </c>
      <c r="AS39" s="2">
        <v>0</v>
      </c>
      <c r="AT39" s="14">
        <v>0</v>
      </c>
      <c r="AU39" s="15">
        <v>0</v>
      </c>
    </row>
    <row r="40" spans="1:47" x14ac:dyDescent="0.25">
      <c r="A40" s="19" t="s">
        <v>151</v>
      </c>
      <c r="B40" s="19" t="s">
        <v>20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10">
        <v>0</v>
      </c>
      <c r="AR40" s="9">
        <v>0</v>
      </c>
      <c r="AS40" s="9">
        <v>0</v>
      </c>
      <c r="AT40" s="11">
        <v>0</v>
      </c>
      <c r="AU40" s="12">
        <v>0</v>
      </c>
    </row>
    <row r="41" spans="1:47" x14ac:dyDescent="0.25">
      <c r="A41" s="2"/>
      <c r="B41" s="2" t="s">
        <v>21</v>
      </c>
      <c r="C41" s="2">
        <v>0</v>
      </c>
      <c r="D41" s="2">
        <v>4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1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1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13">
        <v>0</v>
      </c>
      <c r="AR41" s="2">
        <v>0</v>
      </c>
      <c r="AS41" s="2">
        <v>0</v>
      </c>
      <c r="AT41" s="14">
        <v>0</v>
      </c>
      <c r="AU41" s="15">
        <v>6</v>
      </c>
    </row>
    <row r="42" spans="1:47" x14ac:dyDescent="0.25">
      <c r="A42" s="9" t="s">
        <v>65</v>
      </c>
      <c r="B42" s="9" t="s">
        <v>20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29">
        <v>0</v>
      </c>
      <c r="AR42" s="19">
        <v>0</v>
      </c>
      <c r="AS42" s="19">
        <v>0</v>
      </c>
      <c r="AT42" s="38">
        <v>0</v>
      </c>
      <c r="AU42" s="12">
        <v>0</v>
      </c>
    </row>
    <row r="43" spans="1:47" x14ac:dyDescent="0.25">
      <c r="A43" s="2"/>
      <c r="B43" s="2" t="s">
        <v>21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13">
        <v>0</v>
      </c>
      <c r="AR43" s="2">
        <v>0</v>
      </c>
      <c r="AS43" s="2">
        <v>0</v>
      </c>
      <c r="AT43" s="14">
        <v>0</v>
      </c>
      <c r="AU43" s="15">
        <v>0</v>
      </c>
    </row>
    <row r="44" spans="1:47" x14ac:dyDescent="0.25">
      <c r="A44" s="9" t="s">
        <v>66</v>
      </c>
      <c r="B44" s="9" t="s">
        <v>20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10">
        <v>1</v>
      </c>
      <c r="AR44" s="9">
        <v>0</v>
      </c>
      <c r="AS44" s="9">
        <v>0</v>
      </c>
      <c r="AT44" s="11">
        <v>0</v>
      </c>
      <c r="AU44" s="12">
        <v>1</v>
      </c>
    </row>
    <row r="45" spans="1:47" x14ac:dyDescent="0.25">
      <c r="A45" s="18"/>
      <c r="B45" s="18" t="s">
        <v>21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1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1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13">
        <v>0</v>
      </c>
      <c r="AR45" s="2">
        <v>0</v>
      </c>
      <c r="AS45" s="2">
        <v>0</v>
      </c>
      <c r="AT45" s="14">
        <v>0</v>
      </c>
      <c r="AU45" s="15">
        <v>2</v>
      </c>
    </row>
    <row r="46" spans="1:47" x14ac:dyDescent="0.25">
      <c r="A46" s="9" t="s">
        <v>67</v>
      </c>
      <c r="B46" s="9" t="s">
        <v>20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10">
        <v>0</v>
      </c>
      <c r="AR46" s="9">
        <v>0</v>
      </c>
      <c r="AS46" s="9">
        <v>0</v>
      </c>
      <c r="AT46" s="11">
        <v>0</v>
      </c>
      <c r="AU46" s="12">
        <v>0</v>
      </c>
    </row>
    <row r="47" spans="1:47" x14ac:dyDescent="0.25">
      <c r="A47" s="2"/>
      <c r="B47" s="2" t="s">
        <v>21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1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13">
        <v>0</v>
      </c>
      <c r="AR47" s="2">
        <v>0</v>
      </c>
      <c r="AS47" s="2">
        <v>0</v>
      </c>
      <c r="AT47" s="14">
        <v>0</v>
      </c>
      <c r="AU47" s="15">
        <v>1</v>
      </c>
    </row>
    <row r="48" spans="1:47" x14ac:dyDescent="0.25">
      <c r="A48" s="19" t="s">
        <v>187</v>
      </c>
      <c r="B48" s="9" t="s">
        <v>20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10">
        <v>0</v>
      </c>
      <c r="AR48" s="9">
        <v>0</v>
      </c>
      <c r="AS48" s="9">
        <v>0</v>
      </c>
      <c r="AT48" s="11">
        <v>0</v>
      </c>
      <c r="AU48" s="15">
        <v>0</v>
      </c>
    </row>
    <row r="49" spans="1:47" x14ac:dyDescent="0.25">
      <c r="A49" s="31"/>
      <c r="B49" s="2" t="s">
        <v>21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1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13">
        <v>0</v>
      </c>
      <c r="AR49" s="2">
        <v>0</v>
      </c>
      <c r="AS49" s="2">
        <v>0</v>
      </c>
      <c r="AT49" s="14">
        <v>0</v>
      </c>
      <c r="AU49" s="15">
        <v>1</v>
      </c>
    </row>
    <row r="50" spans="1:47" x14ac:dyDescent="0.25">
      <c r="A50" s="19" t="s">
        <v>152</v>
      </c>
      <c r="B50" s="19" t="s">
        <v>20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29">
        <v>0</v>
      </c>
      <c r="AR50" s="19">
        <v>0</v>
      </c>
      <c r="AS50" s="19">
        <v>0</v>
      </c>
      <c r="AT50" s="38">
        <v>0</v>
      </c>
      <c r="AU50" s="12">
        <v>0</v>
      </c>
    </row>
    <row r="51" spans="1:47" x14ac:dyDescent="0.25">
      <c r="A51" s="2"/>
      <c r="B51" s="2" t="s">
        <v>21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13">
        <v>0</v>
      </c>
      <c r="AR51" s="2">
        <v>0</v>
      </c>
      <c r="AS51" s="2">
        <v>0</v>
      </c>
      <c r="AT51" s="14">
        <v>0</v>
      </c>
      <c r="AU51" s="15">
        <v>0</v>
      </c>
    </row>
    <row r="52" spans="1:47" x14ac:dyDescent="0.25">
      <c r="A52" s="9" t="s">
        <v>69</v>
      </c>
      <c r="B52" s="9" t="s">
        <v>20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1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11">
        <v>0</v>
      </c>
      <c r="AU52" s="12">
        <v>1</v>
      </c>
    </row>
    <row r="53" spans="1:47" x14ac:dyDescent="0.25">
      <c r="A53" s="2"/>
      <c r="B53" s="2" t="s">
        <v>21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14">
        <v>0</v>
      </c>
      <c r="AU53" s="15">
        <v>0</v>
      </c>
    </row>
    <row r="54" spans="1:47" x14ac:dyDescent="0.25">
      <c r="A54" s="9" t="s">
        <v>70</v>
      </c>
      <c r="B54" s="9" t="s">
        <v>20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29">
        <v>0</v>
      </c>
      <c r="AR54" s="19">
        <v>0</v>
      </c>
      <c r="AS54" s="19">
        <v>0</v>
      </c>
      <c r="AT54" s="38">
        <v>0</v>
      </c>
      <c r="AU54" s="12">
        <v>0</v>
      </c>
    </row>
    <row r="55" spans="1:47" x14ac:dyDescent="0.25">
      <c r="A55" s="2"/>
      <c r="B55" s="2" t="s">
        <v>21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1</v>
      </c>
      <c r="X55" s="2">
        <v>0</v>
      </c>
      <c r="Y55" s="2">
        <v>0</v>
      </c>
      <c r="Z55" s="2">
        <v>1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13">
        <v>0</v>
      </c>
      <c r="AR55" s="2">
        <v>0</v>
      </c>
      <c r="AS55" s="2">
        <v>0</v>
      </c>
      <c r="AT55" s="14">
        <v>0</v>
      </c>
      <c r="AU55" s="15">
        <v>2</v>
      </c>
    </row>
    <row r="56" spans="1:47" x14ac:dyDescent="0.25">
      <c r="A56" s="9" t="s">
        <v>71</v>
      </c>
      <c r="B56" s="9" t="s">
        <v>20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29">
        <v>0</v>
      </c>
      <c r="AR56" s="19">
        <v>0</v>
      </c>
      <c r="AS56" s="19">
        <v>0</v>
      </c>
      <c r="AT56" s="38">
        <v>0</v>
      </c>
      <c r="AU56" s="12">
        <v>0</v>
      </c>
    </row>
    <row r="57" spans="1:47" x14ac:dyDescent="0.25">
      <c r="A57" s="2"/>
      <c r="B57" s="2" t="s">
        <v>21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2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3</v>
      </c>
      <c r="X57" s="2">
        <v>0</v>
      </c>
      <c r="Y57" s="2">
        <v>1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1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13">
        <v>0</v>
      </c>
      <c r="AR57" s="2">
        <v>0</v>
      </c>
      <c r="AS57" s="2">
        <v>0</v>
      </c>
      <c r="AT57" s="14">
        <v>0</v>
      </c>
      <c r="AU57" s="15">
        <v>7</v>
      </c>
    </row>
    <row r="58" spans="1:47" x14ac:dyDescent="0.25">
      <c r="A58" s="9" t="s">
        <v>72</v>
      </c>
      <c r="B58" s="9" t="s">
        <v>20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1</v>
      </c>
      <c r="AQ58" s="29">
        <v>0</v>
      </c>
      <c r="AR58" s="19">
        <v>0</v>
      </c>
      <c r="AS58" s="19">
        <v>0</v>
      </c>
      <c r="AT58" s="38">
        <v>0</v>
      </c>
      <c r="AU58" s="12">
        <v>1</v>
      </c>
    </row>
    <row r="59" spans="1:47" x14ac:dyDescent="0.25">
      <c r="A59" s="2"/>
      <c r="B59" s="2" t="s">
        <v>21</v>
      </c>
      <c r="C59" s="2">
        <v>0</v>
      </c>
      <c r="D59" s="2">
        <v>1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13">
        <v>0</v>
      </c>
      <c r="AR59" s="2">
        <v>0</v>
      </c>
      <c r="AS59" s="2">
        <v>0</v>
      </c>
      <c r="AT59" s="14">
        <v>0</v>
      </c>
      <c r="AU59" s="15">
        <v>1</v>
      </c>
    </row>
    <row r="60" spans="1:47" x14ac:dyDescent="0.25">
      <c r="A60" s="9" t="s">
        <v>73</v>
      </c>
      <c r="B60" s="9" t="s">
        <v>20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10">
        <v>0</v>
      </c>
      <c r="AR60" s="9">
        <v>0</v>
      </c>
      <c r="AS60" s="9">
        <v>0</v>
      </c>
      <c r="AT60" s="11">
        <v>0</v>
      </c>
      <c r="AU60" s="12">
        <v>0</v>
      </c>
    </row>
    <row r="61" spans="1:47" x14ac:dyDescent="0.25">
      <c r="A61" s="2"/>
      <c r="B61" s="2" t="s">
        <v>21</v>
      </c>
      <c r="C61" s="2">
        <v>0</v>
      </c>
      <c r="D61" s="2">
        <v>0</v>
      </c>
      <c r="E61" s="2">
        <v>1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1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13">
        <v>0</v>
      </c>
      <c r="AR61" s="2">
        <v>0</v>
      </c>
      <c r="AS61" s="2">
        <v>0</v>
      </c>
      <c r="AT61" s="14">
        <v>0</v>
      </c>
      <c r="AU61" s="15">
        <v>3</v>
      </c>
    </row>
    <row r="62" spans="1:47" x14ac:dyDescent="0.25">
      <c r="A62" s="9" t="s">
        <v>191</v>
      </c>
      <c r="B62" s="9" t="s">
        <v>20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10">
        <v>0</v>
      </c>
      <c r="AR62" s="9">
        <v>0</v>
      </c>
      <c r="AS62" s="9">
        <v>0</v>
      </c>
      <c r="AT62" s="11">
        <v>0</v>
      </c>
      <c r="AU62" s="12">
        <v>0</v>
      </c>
    </row>
    <row r="63" spans="1:47" x14ac:dyDescent="0.25">
      <c r="A63" s="2"/>
      <c r="B63" s="2" t="s">
        <v>21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13">
        <v>0</v>
      </c>
      <c r="AR63" s="2">
        <v>0</v>
      </c>
      <c r="AS63" s="2">
        <v>0</v>
      </c>
      <c r="AT63" s="14">
        <v>0</v>
      </c>
      <c r="AU63" s="15">
        <v>0</v>
      </c>
    </row>
    <row r="64" spans="1:47" x14ac:dyDescent="0.25">
      <c r="A64" s="9" t="s">
        <v>75</v>
      </c>
      <c r="B64" s="9" t="s">
        <v>20</v>
      </c>
      <c r="C64" s="9">
        <v>0</v>
      </c>
      <c r="D64" s="9">
        <v>1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2</v>
      </c>
      <c r="AK64" s="9">
        <v>1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10">
        <v>0</v>
      </c>
      <c r="AR64" s="9">
        <v>0</v>
      </c>
      <c r="AS64" s="9">
        <v>0</v>
      </c>
      <c r="AT64" s="11">
        <v>0</v>
      </c>
      <c r="AU64" s="12">
        <v>4</v>
      </c>
    </row>
    <row r="65" spans="1:47" x14ac:dyDescent="0.25">
      <c r="A65" s="2"/>
      <c r="B65" s="2" t="s">
        <v>21</v>
      </c>
      <c r="C65" s="2">
        <v>0</v>
      </c>
      <c r="D65" s="2">
        <v>1</v>
      </c>
      <c r="E65" s="2">
        <v>0</v>
      </c>
      <c r="F65" s="2">
        <v>4</v>
      </c>
      <c r="G65" s="2">
        <v>0</v>
      </c>
      <c r="H65" s="2">
        <v>1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1</v>
      </c>
      <c r="X65" s="2">
        <v>0</v>
      </c>
      <c r="Y65" s="2">
        <v>0</v>
      </c>
      <c r="Z65" s="2">
        <v>1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1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13">
        <v>0</v>
      </c>
      <c r="AR65" s="2">
        <v>0</v>
      </c>
      <c r="AS65" s="2">
        <v>0</v>
      </c>
      <c r="AT65" s="14">
        <v>0</v>
      </c>
      <c r="AU65" s="15">
        <v>9</v>
      </c>
    </row>
    <row r="66" spans="1:47" x14ac:dyDescent="0.25">
      <c r="A66" s="9" t="s">
        <v>125</v>
      </c>
      <c r="B66" s="9" t="s">
        <v>20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1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10">
        <v>0</v>
      </c>
      <c r="AR66" s="9">
        <v>0</v>
      </c>
      <c r="AS66" s="9">
        <v>0</v>
      </c>
      <c r="AT66" s="11">
        <v>0</v>
      </c>
      <c r="AU66" s="12">
        <v>1</v>
      </c>
    </row>
    <row r="67" spans="1:47" x14ac:dyDescent="0.25">
      <c r="A67" s="2"/>
      <c r="B67" s="2" t="s">
        <v>21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1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13">
        <v>0</v>
      </c>
      <c r="AR67" s="2">
        <v>0</v>
      </c>
      <c r="AS67" s="2">
        <v>0</v>
      </c>
      <c r="AT67" s="14">
        <v>0</v>
      </c>
      <c r="AU67" s="15">
        <v>1</v>
      </c>
    </row>
    <row r="68" spans="1:47" x14ac:dyDescent="0.25">
      <c r="A68" s="9" t="s">
        <v>76</v>
      </c>
      <c r="B68" s="9" t="s">
        <v>20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2</v>
      </c>
      <c r="AQ68" s="10">
        <v>0</v>
      </c>
      <c r="AR68" s="9">
        <v>0</v>
      </c>
      <c r="AS68" s="9">
        <v>0</v>
      </c>
      <c r="AT68" s="11">
        <v>0</v>
      </c>
      <c r="AU68" s="12">
        <v>3</v>
      </c>
    </row>
    <row r="69" spans="1:47" x14ac:dyDescent="0.25">
      <c r="A69" s="2"/>
      <c r="B69" s="2" t="s">
        <v>21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1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13">
        <v>0</v>
      </c>
      <c r="AR69" s="2">
        <v>0</v>
      </c>
      <c r="AS69" s="2">
        <v>0</v>
      </c>
      <c r="AT69" s="14">
        <v>0</v>
      </c>
      <c r="AU69" s="15">
        <v>1</v>
      </c>
    </row>
    <row r="70" spans="1:47" x14ac:dyDescent="0.25">
      <c r="A70" s="9" t="s">
        <v>153</v>
      </c>
      <c r="B70" s="9" t="s">
        <v>20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10">
        <v>0</v>
      </c>
      <c r="AR70" s="9">
        <v>0</v>
      </c>
      <c r="AS70" s="9">
        <v>0</v>
      </c>
      <c r="AT70" s="11">
        <v>0</v>
      </c>
      <c r="AU70" s="12">
        <v>0</v>
      </c>
    </row>
    <row r="71" spans="1:47" x14ac:dyDescent="0.25">
      <c r="A71" s="18"/>
      <c r="B71" s="18" t="s">
        <v>21</v>
      </c>
      <c r="C71" s="2">
        <v>0</v>
      </c>
      <c r="D71" s="2">
        <v>1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6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13">
        <v>0</v>
      </c>
      <c r="AR71" s="2">
        <v>0</v>
      </c>
      <c r="AS71" s="2">
        <v>0</v>
      </c>
      <c r="AT71" s="14">
        <v>0</v>
      </c>
      <c r="AU71" s="15">
        <v>7</v>
      </c>
    </row>
    <row r="72" spans="1:47" x14ac:dyDescent="0.25">
      <c r="A72" s="9" t="s">
        <v>78</v>
      </c>
      <c r="B72" s="9" t="s">
        <v>20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10">
        <v>0</v>
      </c>
      <c r="AR72" s="9">
        <v>0</v>
      </c>
      <c r="AS72" s="9">
        <v>0</v>
      </c>
      <c r="AT72" s="11">
        <v>0</v>
      </c>
      <c r="AU72" s="12">
        <v>0</v>
      </c>
    </row>
    <row r="73" spans="1:47" x14ac:dyDescent="0.25">
      <c r="A73" s="2"/>
      <c r="B73" s="2" t="s">
        <v>21</v>
      </c>
      <c r="C73" s="2">
        <v>0</v>
      </c>
      <c r="D73" s="2">
        <v>1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2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13">
        <v>0</v>
      </c>
      <c r="AR73" s="2">
        <v>0</v>
      </c>
      <c r="AS73" s="2">
        <v>0</v>
      </c>
      <c r="AT73" s="14">
        <v>0</v>
      </c>
      <c r="AU73" s="15">
        <v>3</v>
      </c>
    </row>
    <row r="74" spans="1:47" x14ac:dyDescent="0.25">
      <c r="A74" s="19" t="s">
        <v>154</v>
      </c>
      <c r="B74" s="19" t="s">
        <v>20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9">
        <v>0</v>
      </c>
      <c r="AP74" s="19">
        <v>0</v>
      </c>
      <c r="AQ74" s="29">
        <v>0</v>
      </c>
      <c r="AR74" s="19">
        <v>0</v>
      </c>
      <c r="AS74" s="19">
        <v>0</v>
      </c>
      <c r="AT74" s="38">
        <v>0</v>
      </c>
      <c r="AU74" s="12">
        <v>0</v>
      </c>
    </row>
    <row r="75" spans="1:47" x14ac:dyDescent="0.25">
      <c r="A75" s="2"/>
      <c r="B75" s="2" t="s">
        <v>21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1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13">
        <v>0</v>
      </c>
      <c r="AR75" s="2">
        <v>0</v>
      </c>
      <c r="AS75" s="2">
        <v>0</v>
      </c>
      <c r="AT75" s="14">
        <v>0</v>
      </c>
      <c r="AU75" s="15">
        <v>1</v>
      </c>
    </row>
    <row r="76" spans="1:47" x14ac:dyDescent="0.25">
      <c r="A76" s="19" t="s">
        <v>155</v>
      </c>
      <c r="B76" s="19" t="s">
        <v>20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10">
        <v>0</v>
      </c>
      <c r="AR76" s="9">
        <v>0</v>
      </c>
      <c r="AS76" s="9">
        <v>0</v>
      </c>
      <c r="AT76" s="11">
        <v>0</v>
      </c>
      <c r="AU76" s="12">
        <v>0</v>
      </c>
    </row>
    <row r="77" spans="1:47" x14ac:dyDescent="0.25">
      <c r="A77" s="2"/>
      <c r="B77" s="2" t="s">
        <v>21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1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13">
        <v>0</v>
      </c>
      <c r="AR77" s="2">
        <v>0</v>
      </c>
      <c r="AS77" s="2">
        <v>0</v>
      </c>
      <c r="AT77" s="14">
        <v>0</v>
      </c>
      <c r="AU77" s="15">
        <v>1</v>
      </c>
    </row>
    <row r="78" spans="1:47" x14ac:dyDescent="0.25">
      <c r="A78" s="9" t="s">
        <v>81</v>
      </c>
      <c r="B78" s="9" t="s">
        <v>20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10">
        <v>0</v>
      </c>
      <c r="AR78" s="9">
        <v>0</v>
      </c>
      <c r="AS78" s="9">
        <v>0</v>
      </c>
      <c r="AT78" s="11">
        <v>0</v>
      </c>
      <c r="AU78" s="12">
        <v>0</v>
      </c>
    </row>
    <row r="79" spans="1:47" x14ac:dyDescent="0.25">
      <c r="A79" s="18"/>
      <c r="B79" s="18" t="s">
        <v>21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13">
        <v>0</v>
      </c>
      <c r="AR79" s="2">
        <v>0</v>
      </c>
      <c r="AS79" s="2">
        <v>0</v>
      </c>
      <c r="AT79" s="14">
        <v>0</v>
      </c>
      <c r="AU79" s="15">
        <v>0</v>
      </c>
    </row>
    <row r="80" spans="1:47" x14ac:dyDescent="0.25">
      <c r="A80" s="9" t="s">
        <v>156</v>
      </c>
      <c r="B80" s="9" t="s">
        <v>20</v>
      </c>
      <c r="C80" s="9">
        <v>0</v>
      </c>
      <c r="D80" s="9">
        <v>1</v>
      </c>
      <c r="E80" s="9">
        <v>0</v>
      </c>
      <c r="F80" s="9">
        <v>0</v>
      </c>
      <c r="G80" s="9">
        <v>0</v>
      </c>
      <c r="H80" s="9">
        <v>1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4</v>
      </c>
      <c r="X80" s="9">
        <v>0</v>
      </c>
      <c r="Y80" s="9">
        <v>0</v>
      </c>
      <c r="Z80" s="9">
        <v>0</v>
      </c>
      <c r="AA80" s="9">
        <v>1</v>
      </c>
      <c r="AB80" s="9">
        <v>0</v>
      </c>
      <c r="AC80" s="9">
        <v>0</v>
      </c>
      <c r="AD80" s="9">
        <v>0</v>
      </c>
      <c r="AE80" s="9">
        <v>0</v>
      </c>
      <c r="AF80" s="9">
        <v>2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2</v>
      </c>
      <c r="AQ80" s="10">
        <v>2</v>
      </c>
      <c r="AR80" s="9">
        <v>0</v>
      </c>
      <c r="AS80" s="9">
        <v>0</v>
      </c>
      <c r="AT80" s="11">
        <v>0</v>
      </c>
      <c r="AU80" s="12">
        <v>13</v>
      </c>
    </row>
    <row r="81" spans="1:47" x14ac:dyDescent="0.25">
      <c r="A81" s="2"/>
      <c r="B81" s="2" t="s">
        <v>21</v>
      </c>
      <c r="C81" s="2">
        <v>0</v>
      </c>
      <c r="D81" s="2">
        <v>9</v>
      </c>
      <c r="E81" s="2">
        <v>0</v>
      </c>
      <c r="F81" s="2">
        <v>1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5</v>
      </c>
      <c r="X81" s="2">
        <v>0</v>
      </c>
      <c r="Y81" s="2">
        <v>0</v>
      </c>
      <c r="Z81" s="2">
        <v>0</v>
      </c>
      <c r="AA81" s="2">
        <v>2</v>
      </c>
      <c r="AB81" s="2">
        <v>0</v>
      </c>
      <c r="AC81" s="2">
        <v>0</v>
      </c>
      <c r="AD81" s="2">
        <v>0</v>
      </c>
      <c r="AE81" s="2">
        <v>0</v>
      </c>
      <c r="AF81" s="2">
        <v>3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13">
        <v>0</v>
      </c>
      <c r="AR81" s="2">
        <v>0</v>
      </c>
      <c r="AS81" s="2">
        <v>0</v>
      </c>
      <c r="AT81" s="14">
        <v>0</v>
      </c>
      <c r="AU81" s="15">
        <v>20</v>
      </c>
    </row>
    <row r="82" spans="1:47" x14ac:dyDescent="0.25">
      <c r="A82" s="19" t="s">
        <v>144</v>
      </c>
      <c r="B82" s="19" t="s">
        <v>20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1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10">
        <v>2</v>
      </c>
      <c r="AR82" s="9">
        <v>0</v>
      </c>
      <c r="AS82" s="9">
        <v>0</v>
      </c>
      <c r="AT82" s="11">
        <v>0</v>
      </c>
      <c r="AU82" s="12">
        <v>3</v>
      </c>
    </row>
    <row r="83" spans="1:47" x14ac:dyDescent="0.25">
      <c r="A83" s="2"/>
      <c r="B83" s="2" t="s">
        <v>21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1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13">
        <v>0</v>
      </c>
      <c r="AR83" s="2">
        <v>0</v>
      </c>
      <c r="AS83" s="2">
        <v>0</v>
      </c>
      <c r="AT83" s="14">
        <v>0</v>
      </c>
      <c r="AU83" s="15">
        <v>1</v>
      </c>
    </row>
    <row r="84" spans="1:47" x14ac:dyDescent="0.25">
      <c r="A84" s="9" t="s">
        <v>84</v>
      </c>
      <c r="B84" s="9" t="s">
        <v>20</v>
      </c>
      <c r="C84" s="9">
        <v>0</v>
      </c>
      <c r="D84" s="9">
        <v>1</v>
      </c>
      <c r="E84" s="9">
        <v>0</v>
      </c>
      <c r="F84" s="9">
        <v>1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1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1</v>
      </c>
      <c r="X84" s="9">
        <v>0</v>
      </c>
      <c r="Y84" s="9">
        <v>1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11">
        <v>0</v>
      </c>
      <c r="AU84" s="12">
        <v>5</v>
      </c>
    </row>
    <row r="85" spans="1:47" x14ac:dyDescent="0.25">
      <c r="A85" s="2"/>
      <c r="B85" s="2" t="s">
        <v>21</v>
      </c>
      <c r="C85" s="2">
        <v>0</v>
      </c>
      <c r="D85" s="2">
        <v>1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1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14">
        <v>0</v>
      </c>
      <c r="AU85" s="15">
        <v>2</v>
      </c>
    </row>
    <row r="86" spans="1:47" x14ac:dyDescent="0.25">
      <c r="A86" s="9" t="s">
        <v>85</v>
      </c>
      <c r="B86" s="9" t="s">
        <v>20</v>
      </c>
      <c r="C86" s="9">
        <v>0</v>
      </c>
      <c r="D86" s="9">
        <v>2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2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2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10">
        <v>3</v>
      </c>
      <c r="AR86" s="9">
        <v>0</v>
      </c>
      <c r="AS86" s="9">
        <v>0</v>
      </c>
      <c r="AT86" s="11">
        <v>0</v>
      </c>
      <c r="AU86" s="12">
        <v>9</v>
      </c>
    </row>
    <row r="87" spans="1:47" x14ac:dyDescent="0.25">
      <c r="A87" s="2"/>
      <c r="B87" s="2" t="s">
        <v>21</v>
      </c>
      <c r="C87" s="2">
        <v>0</v>
      </c>
      <c r="D87" s="2">
        <v>2</v>
      </c>
      <c r="E87" s="2">
        <v>0</v>
      </c>
      <c r="F87" s="2">
        <v>0</v>
      </c>
      <c r="G87" s="2">
        <v>0</v>
      </c>
      <c r="H87" s="2">
        <v>1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1</v>
      </c>
      <c r="X87" s="2">
        <v>0</v>
      </c>
      <c r="Y87" s="2">
        <v>0</v>
      </c>
      <c r="Z87" s="2">
        <v>0</v>
      </c>
      <c r="AA87" s="2">
        <v>0</v>
      </c>
      <c r="AB87" s="2">
        <v>1</v>
      </c>
      <c r="AC87" s="2">
        <v>0</v>
      </c>
      <c r="AD87" s="2">
        <v>0</v>
      </c>
      <c r="AE87" s="2">
        <v>0</v>
      </c>
      <c r="AF87" s="2">
        <v>1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13">
        <v>0</v>
      </c>
      <c r="AR87" s="2">
        <v>0</v>
      </c>
      <c r="AS87" s="2">
        <v>0</v>
      </c>
      <c r="AT87" s="14">
        <v>0</v>
      </c>
      <c r="AU87" s="15">
        <v>6</v>
      </c>
    </row>
    <row r="88" spans="1:47" x14ac:dyDescent="0.25">
      <c r="A88" s="9" t="s">
        <v>157</v>
      </c>
      <c r="B88" s="9" t="s">
        <v>20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0</v>
      </c>
      <c r="AN88" s="19">
        <v>0</v>
      </c>
      <c r="AO88" s="19">
        <v>0</v>
      </c>
      <c r="AP88" s="19">
        <v>0</v>
      </c>
      <c r="AQ88" s="29">
        <v>0</v>
      </c>
      <c r="AR88" s="19">
        <v>0</v>
      </c>
      <c r="AS88" s="19">
        <v>0</v>
      </c>
      <c r="AT88" s="38">
        <v>0</v>
      </c>
      <c r="AU88" s="12">
        <v>0</v>
      </c>
    </row>
    <row r="89" spans="1:47" x14ac:dyDescent="0.25">
      <c r="A89" s="2"/>
      <c r="B89" s="2" t="s">
        <v>21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1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13">
        <v>0</v>
      </c>
      <c r="AR89" s="2">
        <v>0</v>
      </c>
      <c r="AS89" s="2">
        <v>0</v>
      </c>
      <c r="AT89" s="14">
        <v>0</v>
      </c>
      <c r="AU89" s="15">
        <v>1</v>
      </c>
    </row>
    <row r="90" spans="1:47" x14ac:dyDescent="0.25">
      <c r="A90" s="9" t="s">
        <v>87</v>
      </c>
      <c r="B90" s="9" t="s">
        <v>20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10">
        <v>0</v>
      </c>
      <c r="AR90" s="9">
        <v>1</v>
      </c>
      <c r="AS90" s="9">
        <v>0</v>
      </c>
      <c r="AT90" s="11">
        <v>0</v>
      </c>
      <c r="AU90" s="12">
        <v>1</v>
      </c>
    </row>
    <row r="91" spans="1:47" x14ac:dyDescent="0.25">
      <c r="A91" s="2"/>
      <c r="B91" s="2" t="s">
        <v>21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13">
        <v>0</v>
      </c>
      <c r="AR91" s="2">
        <v>0</v>
      </c>
      <c r="AS91" s="2">
        <v>0</v>
      </c>
      <c r="AT91" s="14">
        <v>0</v>
      </c>
      <c r="AU91" s="15">
        <v>0</v>
      </c>
    </row>
    <row r="92" spans="1:47" x14ac:dyDescent="0.25">
      <c r="A92" s="9" t="s">
        <v>158</v>
      </c>
      <c r="B92" s="9" t="s">
        <v>20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1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2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10">
        <v>0</v>
      </c>
      <c r="AR92" s="9">
        <v>0</v>
      </c>
      <c r="AS92" s="9">
        <v>0</v>
      </c>
      <c r="AT92" s="11">
        <v>0</v>
      </c>
      <c r="AU92" s="12">
        <v>3</v>
      </c>
    </row>
    <row r="93" spans="1:47" x14ac:dyDescent="0.25">
      <c r="A93" s="2"/>
      <c r="B93" s="2" t="s">
        <v>21</v>
      </c>
      <c r="C93" s="2">
        <v>0</v>
      </c>
      <c r="D93" s="2">
        <v>1</v>
      </c>
      <c r="E93" s="2">
        <v>0</v>
      </c>
      <c r="F93" s="2">
        <v>0</v>
      </c>
      <c r="G93" s="2">
        <v>0</v>
      </c>
      <c r="H93" s="2">
        <v>2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1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1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13">
        <v>0</v>
      </c>
      <c r="AR93" s="2">
        <v>0</v>
      </c>
      <c r="AS93" s="2">
        <v>0</v>
      </c>
      <c r="AT93" s="14">
        <v>0</v>
      </c>
      <c r="AU93" s="15">
        <v>5</v>
      </c>
    </row>
    <row r="94" spans="1:47" x14ac:dyDescent="0.25">
      <c r="A94" s="9" t="s">
        <v>159</v>
      </c>
      <c r="B94" s="9" t="s">
        <v>20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10">
        <v>0</v>
      </c>
      <c r="AR94" s="9">
        <v>0</v>
      </c>
      <c r="AS94" s="9">
        <v>0</v>
      </c>
      <c r="AT94" s="11">
        <v>0</v>
      </c>
      <c r="AU94" s="12">
        <v>0</v>
      </c>
    </row>
    <row r="95" spans="1:47" x14ac:dyDescent="0.25">
      <c r="A95" s="2"/>
      <c r="B95" s="2" t="s">
        <v>21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13">
        <v>0</v>
      </c>
      <c r="AR95" s="2">
        <v>0</v>
      </c>
      <c r="AS95" s="2">
        <v>0</v>
      </c>
      <c r="AT95" s="14">
        <v>0</v>
      </c>
      <c r="AU95" s="15">
        <v>0</v>
      </c>
    </row>
    <row r="96" spans="1:47" x14ac:dyDescent="0.25">
      <c r="A96" s="9" t="s">
        <v>135</v>
      </c>
      <c r="B96" s="9" t="s">
        <v>20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10">
        <v>0</v>
      </c>
      <c r="AR96" s="9">
        <v>0</v>
      </c>
      <c r="AS96" s="9">
        <v>0</v>
      </c>
      <c r="AT96" s="11">
        <v>0</v>
      </c>
      <c r="AU96" s="12">
        <v>0</v>
      </c>
    </row>
    <row r="97" spans="1:47" x14ac:dyDescent="0.25">
      <c r="A97" s="2"/>
      <c r="B97" s="2" t="s">
        <v>21</v>
      </c>
      <c r="C97" s="2">
        <v>0</v>
      </c>
      <c r="D97" s="2">
        <v>0</v>
      </c>
      <c r="E97" s="2">
        <v>0</v>
      </c>
      <c r="F97" s="2">
        <v>1</v>
      </c>
      <c r="G97" s="2">
        <v>0</v>
      </c>
      <c r="H97" s="2">
        <v>0</v>
      </c>
      <c r="I97" s="2">
        <v>0</v>
      </c>
      <c r="J97" s="2">
        <v>0</v>
      </c>
      <c r="K97" s="2">
        <v>1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1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13">
        <v>0</v>
      </c>
      <c r="AR97" s="2">
        <v>0</v>
      </c>
      <c r="AS97" s="2">
        <v>0</v>
      </c>
      <c r="AT97" s="14">
        <v>0</v>
      </c>
      <c r="AU97" s="15">
        <v>3</v>
      </c>
    </row>
    <row r="98" spans="1:47" x14ac:dyDescent="0.25">
      <c r="A98" s="9" t="s">
        <v>147</v>
      </c>
      <c r="B98" s="9" t="s">
        <v>20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1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10">
        <v>0</v>
      </c>
      <c r="AR98" s="9">
        <v>0</v>
      </c>
      <c r="AS98" s="9">
        <v>0</v>
      </c>
      <c r="AT98" s="11">
        <v>0</v>
      </c>
      <c r="AU98" s="12">
        <v>1</v>
      </c>
    </row>
    <row r="99" spans="1:47" x14ac:dyDescent="0.25">
      <c r="A99" s="2"/>
      <c r="B99" s="2" t="s">
        <v>21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1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13">
        <v>0</v>
      </c>
      <c r="AR99" s="2">
        <v>0</v>
      </c>
      <c r="AS99" s="2">
        <v>0</v>
      </c>
      <c r="AT99" s="14">
        <v>0</v>
      </c>
      <c r="AU99" s="15">
        <v>1</v>
      </c>
    </row>
    <row r="100" spans="1:47" x14ac:dyDescent="0.25">
      <c r="A100" s="9" t="s">
        <v>146</v>
      </c>
      <c r="B100" s="9" t="s">
        <v>20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1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1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10">
        <v>0</v>
      </c>
      <c r="AR100" s="9">
        <v>0</v>
      </c>
      <c r="AS100" s="9">
        <v>0</v>
      </c>
      <c r="AT100" s="11">
        <v>0</v>
      </c>
      <c r="AU100" s="12">
        <v>2</v>
      </c>
    </row>
    <row r="101" spans="1:47" x14ac:dyDescent="0.25">
      <c r="A101" s="18"/>
      <c r="B101" s="18" t="s">
        <v>21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1</v>
      </c>
      <c r="X101" s="2">
        <v>0</v>
      </c>
      <c r="Y101" s="2">
        <v>0</v>
      </c>
      <c r="Z101" s="2">
        <v>0</v>
      </c>
      <c r="AA101" s="2">
        <v>0</v>
      </c>
      <c r="AB101" s="2">
        <v>1</v>
      </c>
      <c r="AC101" s="2">
        <v>0</v>
      </c>
      <c r="AD101" s="2">
        <v>0</v>
      </c>
      <c r="AE101" s="2">
        <v>0</v>
      </c>
      <c r="AF101" s="2">
        <v>1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13">
        <v>0</v>
      </c>
      <c r="AR101" s="2">
        <v>0</v>
      </c>
      <c r="AS101" s="2">
        <v>0</v>
      </c>
      <c r="AT101" s="14">
        <v>0</v>
      </c>
      <c r="AU101" s="15">
        <v>3</v>
      </c>
    </row>
    <row r="102" spans="1:47" x14ac:dyDescent="0.25">
      <c r="A102" s="9" t="s">
        <v>136</v>
      </c>
      <c r="B102" s="9" t="s">
        <v>20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10">
        <v>0</v>
      </c>
      <c r="AR102" s="9">
        <v>0</v>
      </c>
      <c r="AS102" s="9">
        <v>0</v>
      </c>
      <c r="AT102" s="11">
        <v>0</v>
      </c>
      <c r="AU102" s="12">
        <v>0</v>
      </c>
    </row>
    <row r="103" spans="1:47" x14ac:dyDescent="0.25">
      <c r="A103" s="2"/>
      <c r="B103" s="2" t="s">
        <v>21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1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1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13">
        <v>0</v>
      </c>
      <c r="AR103" s="2">
        <v>0</v>
      </c>
      <c r="AS103" s="2">
        <v>0</v>
      </c>
      <c r="AT103" s="14">
        <v>0</v>
      </c>
      <c r="AU103" s="15">
        <v>2</v>
      </c>
    </row>
    <row r="104" spans="1:47" x14ac:dyDescent="0.25">
      <c r="A104" s="19" t="s">
        <v>145</v>
      </c>
      <c r="B104" s="19" t="s">
        <v>20</v>
      </c>
      <c r="C104" s="9">
        <v>0</v>
      </c>
      <c r="D104" s="9">
        <v>0</v>
      </c>
      <c r="E104" s="9">
        <v>0</v>
      </c>
      <c r="F104" s="9">
        <v>1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1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10">
        <v>0</v>
      </c>
      <c r="AR104" s="9">
        <v>0</v>
      </c>
      <c r="AS104" s="9">
        <v>0</v>
      </c>
      <c r="AT104" s="11">
        <v>0</v>
      </c>
      <c r="AU104" s="12">
        <v>2</v>
      </c>
    </row>
    <row r="105" spans="1:47" x14ac:dyDescent="0.25">
      <c r="A105" s="2"/>
      <c r="B105" s="2" t="s">
        <v>21</v>
      </c>
      <c r="C105" s="2">
        <v>0</v>
      </c>
      <c r="D105" s="2">
        <v>0</v>
      </c>
      <c r="E105" s="2">
        <v>0</v>
      </c>
      <c r="F105" s="2">
        <v>1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1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1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13">
        <v>0</v>
      </c>
      <c r="AR105" s="2">
        <v>0</v>
      </c>
      <c r="AS105" s="2">
        <v>0</v>
      </c>
      <c r="AT105" s="14">
        <v>0</v>
      </c>
      <c r="AU105" s="15">
        <v>3</v>
      </c>
    </row>
    <row r="106" spans="1:47" x14ac:dyDescent="0.25">
      <c r="A106" s="9" t="s">
        <v>188</v>
      </c>
      <c r="B106" s="19" t="s">
        <v>20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10">
        <v>0</v>
      </c>
      <c r="AR106" s="9">
        <v>0</v>
      </c>
      <c r="AS106" s="9">
        <v>0</v>
      </c>
      <c r="AT106" s="11">
        <v>0</v>
      </c>
      <c r="AU106" s="12">
        <v>0</v>
      </c>
    </row>
    <row r="107" spans="1:47" x14ac:dyDescent="0.25">
      <c r="A107" s="2"/>
      <c r="B107" s="2" t="s">
        <v>21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1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1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13">
        <v>0</v>
      </c>
      <c r="AR107" s="2">
        <v>0</v>
      </c>
      <c r="AS107" s="2">
        <v>0</v>
      </c>
      <c r="AT107" s="14">
        <v>0</v>
      </c>
      <c r="AU107" s="15">
        <v>2</v>
      </c>
    </row>
    <row r="108" spans="1:47" x14ac:dyDescent="0.25">
      <c r="A108" s="9" t="s">
        <v>93</v>
      </c>
      <c r="B108" s="9" t="s">
        <v>20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10">
        <v>0</v>
      </c>
      <c r="AR108" s="9">
        <v>0</v>
      </c>
      <c r="AS108" s="9">
        <v>0</v>
      </c>
      <c r="AT108" s="11">
        <v>0</v>
      </c>
      <c r="AU108" s="12">
        <v>0</v>
      </c>
    </row>
    <row r="109" spans="1:47" x14ac:dyDescent="0.25">
      <c r="A109" s="2"/>
      <c r="B109" s="2" t="s">
        <v>21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13">
        <v>0</v>
      </c>
      <c r="AR109" s="2">
        <v>0</v>
      </c>
      <c r="AS109" s="2">
        <v>0</v>
      </c>
      <c r="AT109" s="14">
        <v>0</v>
      </c>
      <c r="AU109" s="15">
        <v>0</v>
      </c>
    </row>
    <row r="110" spans="1:47" x14ac:dyDescent="0.25">
      <c r="A110" s="9" t="s">
        <v>94</v>
      </c>
      <c r="B110" s="9" t="s">
        <v>20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1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10">
        <v>0</v>
      </c>
      <c r="AR110" s="9">
        <v>0</v>
      </c>
      <c r="AS110" s="9">
        <v>0</v>
      </c>
      <c r="AT110" s="11">
        <v>0</v>
      </c>
      <c r="AU110" s="12">
        <v>1</v>
      </c>
    </row>
    <row r="111" spans="1:47" x14ac:dyDescent="0.25">
      <c r="A111" s="18"/>
      <c r="B111" s="18" t="s">
        <v>21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13">
        <v>0</v>
      </c>
      <c r="AR111" s="2">
        <v>0</v>
      </c>
      <c r="AS111" s="2">
        <v>0</v>
      </c>
      <c r="AT111" s="14">
        <v>0</v>
      </c>
      <c r="AU111" s="15">
        <v>0</v>
      </c>
    </row>
    <row r="112" spans="1:47" x14ac:dyDescent="0.25">
      <c r="A112" s="9" t="s">
        <v>96</v>
      </c>
      <c r="B112" s="9" t="s">
        <v>20</v>
      </c>
      <c r="C112" s="9">
        <v>0</v>
      </c>
      <c r="D112" s="9">
        <v>0</v>
      </c>
      <c r="E112" s="9">
        <v>1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1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2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10">
        <v>0</v>
      </c>
      <c r="AR112" s="9">
        <v>0</v>
      </c>
      <c r="AS112" s="9">
        <v>0</v>
      </c>
      <c r="AT112" s="11">
        <v>0</v>
      </c>
      <c r="AU112" s="12">
        <v>4</v>
      </c>
    </row>
    <row r="113" spans="1:47" x14ac:dyDescent="0.25">
      <c r="A113" s="2"/>
      <c r="B113" s="2" t="s">
        <v>21</v>
      </c>
      <c r="C113" s="2">
        <v>0</v>
      </c>
      <c r="D113" s="2">
        <v>1</v>
      </c>
      <c r="E113" s="2">
        <v>1</v>
      </c>
      <c r="F113" s="2">
        <v>4</v>
      </c>
      <c r="G113" s="2">
        <v>0</v>
      </c>
      <c r="H113" s="2">
        <v>4</v>
      </c>
      <c r="I113" s="2">
        <v>0</v>
      </c>
      <c r="J113" s="2">
        <v>0</v>
      </c>
      <c r="K113" s="2">
        <v>0</v>
      </c>
      <c r="L113" s="2">
        <v>0</v>
      </c>
      <c r="M113" s="2">
        <v>1</v>
      </c>
      <c r="N113" s="2">
        <v>1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10</v>
      </c>
      <c r="X113" s="2">
        <v>0</v>
      </c>
      <c r="Y113" s="2">
        <v>0</v>
      </c>
      <c r="Z113" s="2">
        <v>1</v>
      </c>
      <c r="AA113" s="2">
        <v>1</v>
      </c>
      <c r="AB113" s="2">
        <v>1</v>
      </c>
      <c r="AC113" s="2">
        <v>0</v>
      </c>
      <c r="AD113" s="2">
        <v>0</v>
      </c>
      <c r="AE113" s="2">
        <v>0</v>
      </c>
      <c r="AF113" s="2">
        <v>6</v>
      </c>
      <c r="AG113" s="2">
        <v>0</v>
      </c>
      <c r="AH113" s="2">
        <v>0</v>
      </c>
      <c r="AI113" s="2">
        <v>0</v>
      </c>
      <c r="AJ113" s="2">
        <v>1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13">
        <v>0</v>
      </c>
      <c r="AR113" s="2">
        <v>0</v>
      </c>
      <c r="AS113" s="2">
        <v>0</v>
      </c>
      <c r="AT113" s="14">
        <v>0</v>
      </c>
      <c r="AU113" s="15">
        <v>32</v>
      </c>
    </row>
    <row r="114" spans="1:47" x14ac:dyDescent="0.25">
      <c r="A114" s="19" t="s">
        <v>142</v>
      </c>
      <c r="B114" s="19" t="s">
        <v>20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10">
        <v>0</v>
      </c>
      <c r="AR114" s="9">
        <v>0</v>
      </c>
      <c r="AS114" s="9">
        <v>0</v>
      </c>
      <c r="AT114" s="11">
        <v>0</v>
      </c>
      <c r="AU114" s="12">
        <v>0</v>
      </c>
    </row>
    <row r="115" spans="1:47" x14ac:dyDescent="0.25">
      <c r="A115" s="2"/>
      <c r="B115" s="2" t="s">
        <v>21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13">
        <v>0</v>
      </c>
      <c r="AR115" s="2">
        <v>0</v>
      </c>
      <c r="AS115" s="2">
        <v>0</v>
      </c>
      <c r="AT115" s="14">
        <v>0</v>
      </c>
      <c r="AU115" s="15">
        <v>0</v>
      </c>
    </row>
    <row r="116" spans="1:47" x14ac:dyDescent="0.25">
      <c r="A116" s="9" t="s">
        <v>160</v>
      </c>
      <c r="B116" s="9" t="s">
        <v>20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10">
        <v>0</v>
      </c>
      <c r="AR116" s="9">
        <v>0</v>
      </c>
      <c r="AS116" s="9">
        <v>0</v>
      </c>
      <c r="AT116" s="11">
        <v>0</v>
      </c>
      <c r="AU116" s="12">
        <v>0</v>
      </c>
    </row>
    <row r="117" spans="1:47" x14ac:dyDescent="0.25">
      <c r="A117" s="2"/>
      <c r="B117" s="2" t="s">
        <v>21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13">
        <v>0</v>
      </c>
      <c r="AR117" s="2">
        <v>0</v>
      </c>
      <c r="AS117" s="2">
        <v>0</v>
      </c>
      <c r="AT117" s="14">
        <v>0</v>
      </c>
      <c r="AU117" s="15">
        <v>0</v>
      </c>
    </row>
    <row r="118" spans="1:47" x14ac:dyDescent="0.25">
      <c r="A118" s="9" t="s">
        <v>143</v>
      </c>
      <c r="B118" s="9" t="s">
        <v>20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10">
        <v>0</v>
      </c>
      <c r="AR118" s="9">
        <v>0</v>
      </c>
      <c r="AS118" s="9">
        <v>0</v>
      </c>
      <c r="AT118" s="11">
        <v>0</v>
      </c>
      <c r="AU118" s="12">
        <v>0</v>
      </c>
    </row>
    <row r="119" spans="1:47" x14ac:dyDescent="0.25">
      <c r="A119" s="2"/>
      <c r="B119" s="2" t="s">
        <v>21</v>
      </c>
      <c r="C119" s="2">
        <v>0</v>
      </c>
      <c r="D119" s="2">
        <v>1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1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1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13">
        <v>0</v>
      </c>
      <c r="AR119" s="2">
        <v>0</v>
      </c>
      <c r="AS119" s="2">
        <v>0</v>
      </c>
      <c r="AT119" s="14">
        <v>0</v>
      </c>
      <c r="AU119" s="15">
        <v>3</v>
      </c>
    </row>
    <row r="120" spans="1:47" x14ac:dyDescent="0.25">
      <c r="A120" s="9" t="s">
        <v>137</v>
      </c>
      <c r="B120" s="9" t="s">
        <v>20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10">
        <v>0</v>
      </c>
      <c r="AR120" s="9">
        <v>0</v>
      </c>
      <c r="AS120" s="9">
        <v>0</v>
      </c>
      <c r="AT120" s="11">
        <v>0</v>
      </c>
      <c r="AU120" s="12">
        <v>0</v>
      </c>
    </row>
    <row r="121" spans="1:47" x14ac:dyDescent="0.25">
      <c r="A121" s="2"/>
      <c r="B121" s="2" t="s">
        <v>21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13">
        <v>0</v>
      </c>
      <c r="AR121" s="2">
        <v>0</v>
      </c>
      <c r="AS121" s="2">
        <v>0</v>
      </c>
      <c r="AT121" s="14">
        <v>0</v>
      </c>
      <c r="AU121" s="15">
        <v>0</v>
      </c>
    </row>
    <row r="122" spans="1:47" x14ac:dyDescent="0.25">
      <c r="A122" s="9" t="s">
        <v>161</v>
      </c>
      <c r="B122" s="9" t="s">
        <v>20</v>
      </c>
      <c r="C122" s="9">
        <v>1</v>
      </c>
      <c r="D122" s="9">
        <v>32</v>
      </c>
      <c r="E122" s="9">
        <v>2</v>
      </c>
      <c r="F122" s="9">
        <v>9</v>
      </c>
      <c r="G122" s="9">
        <v>0</v>
      </c>
      <c r="H122" s="9">
        <v>6</v>
      </c>
      <c r="I122" s="9">
        <v>0</v>
      </c>
      <c r="J122" s="9">
        <v>0</v>
      </c>
      <c r="K122" s="9">
        <v>0</v>
      </c>
      <c r="L122" s="9">
        <v>1</v>
      </c>
      <c r="M122" s="9">
        <v>2</v>
      </c>
      <c r="N122" s="9">
        <v>1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36</v>
      </c>
      <c r="X122" s="9">
        <v>1</v>
      </c>
      <c r="Y122" s="9">
        <v>18</v>
      </c>
      <c r="Z122" s="9">
        <v>8</v>
      </c>
      <c r="AA122" s="9">
        <v>7</v>
      </c>
      <c r="AB122" s="9">
        <v>8</v>
      </c>
      <c r="AC122" s="9">
        <v>0</v>
      </c>
      <c r="AD122" s="9">
        <v>0</v>
      </c>
      <c r="AE122" s="9">
        <v>0</v>
      </c>
      <c r="AF122" s="9">
        <v>30</v>
      </c>
      <c r="AG122" s="9">
        <v>2</v>
      </c>
      <c r="AH122" s="9">
        <v>0</v>
      </c>
      <c r="AI122" s="9">
        <v>0</v>
      </c>
      <c r="AJ122" s="9">
        <v>6</v>
      </c>
      <c r="AK122" s="9">
        <v>1</v>
      </c>
      <c r="AL122" s="9">
        <v>0</v>
      </c>
      <c r="AM122" s="9">
        <v>1</v>
      </c>
      <c r="AN122" s="9">
        <v>0</v>
      </c>
      <c r="AO122" s="9">
        <v>0</v>
      </c>
      <c r="AP122" s="9">
        <v>3</v>
      </c>
      <c r="AQ122" s="10">
        <v>16</v>
      </c>
      <c r="AR122" s="9">
        <v>0</v>
      </c>
      <c r="AS122" s="9">
        <v>0</v>
      </c>
      <c r="AT122" s="11">
        <v>0</v>
      </c>
      <c r="AU122" s="12">
        <v>191</v>
      </c>
    </row>
    <row r="123" spans="1:47" x14ac:dyDescent="0.25">
      <c r="A123" s="18"/>
      <c r="B123" s="18" t="s">
        <v>21</v>
      </c>
      <c r="C123" s="2">
        <v>0</v>
      </c>
      <c r="D123" s="2">
        <v>40</v>
      </c>
      <c r="E123" s="2">
        <v>2</v>
      </c>
      <c r="F123" s="2">
        <v>23</v>
      </c>
      <c r="G123" s="2">
        <v>0</v>
      </c>
      <c r="H123" s="2">
        <v>10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200</v>
      </c>
      <c r="X123" s="2">
        <v>0</v>
      </c>
      <c r="Y123" s="2">
        <v>22</v>
      </c>
      <c r="Z123" s="2">
        <v>1</v>
      </c>
      <c r="AA123" s="2">
        <v>4</v>
      </c>
      <c r="AB123" s="2">
        <v>5</v>
      </c>
      <c r="AC123" s="2">
        <v>0</v>
      </c>
      <c r="AD123" s="2">
        <v>0</v>
      </c>
      <c r="AE123" s="2">
        <v>0</v>
      </c>
      <c r="AF123" s="2">
        <v>44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13">
        <v>1</v>
      </c>
      <c r="AR123" s="2">
        <v>0</v>
      </c>
      <c r="AS123" s="2">
        <v>0</v>
      </c>
      <c r="AT123" s="14">
        <v>0</v>
      </c>
      <c r="AU123" s="15">
        <v>352</v>
      </c>
    </row>
    <row r="124" spans="1:47" s="16" customFormat="1" x14ac:dyDescent="0.25">
      <c r="A124" s="9" t="s">
        <v>162</v>
      </c>
      <c r="B124" s="9" t="s">
        <v>20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10">
        <v>0</v>
      </c>
      <c r="AR124" s="9">
        <v>0</v>
      </c>
      <c r="AS124" s="9">
        <v>0</v>
      </c>
      <c r="AT124" s="11">
        <v>0</v>
      </c>
      <c r="AU124" s="12">
        <v>0</v>
      </c>
    </row>
    <row r="125" spans="1:47" s="16" customFormat="1" x14ac:dyDescent="0.25">
      <c r="A125" s="2"/>
      <c r="B125" s="2" t="s">
        <v>21</v>
      </c>
      <c r="C125" s="2">
        <v>0</v>
      </c>
      <c r="D125" s="2">
        <v>0</v>
      </c>
      <c r="E125" s="2">
        <v>0</v>
      </c>
      <c r="F125" s="2">
        <v>2</v>
      </c>
      <c r="G125" s="2">
        <v>0</v>
      </c>
      <c r="H125" s="2">
        <v>1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1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1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13">
        <v>0</v>
      </c>
      <c r="AR125" s="2">
        <v>0</v>
      </c>
      <c r="AS125" s="2">
        <v>0</v>
      </c>
      <c r="AT125" s="14">
        <v>0</v>
      </c>
      <c r="AU125" s="15">
        <v>5</v>
      </c>
    </row>
    <row r="126" spans="1:47" x14ac:dyDescent="0.25">
      <c r="A126" s="19" t="s">
        <v>101</v>
      </c>
      <c r="B126" s="19" t="s">
        <v>20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10">
        <v>0</v>
      </c>
      <c r="AR126" s="9">
        <v>0</v>
      </c>
      <c r="AS126" s="9">
        <v>0</v>
      </c>
      <c r="AT126" s="11">
        <v>0</v>
      </c>
      <c r="AU126" s="12">
        <v>0</v>
      </c>
    </row>
    <row r="127" spans="1:47" x14ac:dyDescent="0.25">
      <c r="A127" s="2"/>
      <c r="B127" s="2" t="s">
        <v>21</v>
      </c>
      <c r="C127" s="2">
        <v>0</v>
      </c>
      <c r="D127" s="2">
        <v>1</v>
      </c>
      <c r="E127" s="2">
        <v>1</v>
      </c>
      <c r="F127" s="2">
        <v>1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1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1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13">
        <v>0</v>
      </c>
      <c r="AR127" s="2">
        <v>0</v>
      </c>
      <c r="AS127" s="2">
        <v>0</v>
      </c>
      <c r="AT127" s="14">
        <v>0</v>
      </c>
      <c r="AU127" s="15">
        <v>5</v>
      </c>
    </row>
    <row r="128" spans="1:47" x14ac:dyDescent="0.25">
      <c r="A128" s="9" t="s">
        <v>163</v>
      </c>
      <c r="B128" s="9" t="s">
        <v>20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10">
        <v>0</v>
      </c>
      <c r="AR128" s="9">
        <v>0</v>
      </c>
      <c r="AS128" s="9">
        <v>0</v>
      </c>
      <c r="AT128" s="11">
        <v>0</v>
      </c>
      <c r="AU128" s="12">
        <v>0</v>
      </c>
    </row>
    <row r="129" spans="1:47" x14ac:dyDescent="0.25">
      <c r="A129" s="2"/>
      <c r="B129" s="2" t="s">
        <v>21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13">
        <v>0</v>
      </c>
      <c r="AR129" s="2">
        <v>0</v>
      </c>
      <c r="AS129" s="2">
        <v>0</v>
      </c>
      <c r="AT129" s="14">
        <v>0</v>
      </c>
      <c r="AU129" s="15">
        <v>0</v>
      </c>
    </row>
    <row r="130" spans="1:47" x14ac:dyDescent="0.25">
      <c r="A130" s="9" t="s">
        <v>164</v>
      </c>
      <c r="B130" s="9" t="s">
        <v>20</v>
      </c>
      <c r="C130" s="9">
        <v>0</v>
      </c>
      <c r="D130" s="9">
        <v>0</v>
      </c>
      <c r="E130" s="9">
        <v>1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1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10">
        <v>0</v>
      </c>
      <c r="AR130" s="9">
        <v>0</v>
      </c>
      <c r="AS130" s="9">
        <v>0</v>
      </c>
      <c r="AT130" s="11">
        <v>0</v>
      </c>
      <c r="AU130" s="12">
        <v>2</v>
      </c>
    </row>
    <row r="131" spans="1:47" x14ac:dyDescent="0.25">
      <c r="A131" s="2"/>
      <c r="B131" s="2" t="s">
        <v>21</v>
      </c>
      <c r="C131" s="2">
        <v>0</v>
      </c>
      <c r="D131" s="2">
        <v>2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1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4</v>
      </c>
      <c r="X131" s="2">
        <v>0</v>
      </c>
      <c r="Y131" s="2">
        <v>0</v>
      </c>
      <c r="Z131" s="2">
        <v>1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2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13">
        <v>0</v>
      </c>
      <c r="AR131" s="2">
        <v>0</v>
      </c>
      <c r="AS131" s="2">
        <v>0</v>
      </c>
      <c r="AT131" s="14">
        <v>0</v>
      </c>
      <c r="AU131" s="15">
        <v>10</v>
      </c>
    </row>
    <row r="132" spans="1:47" x14ac:dyDescent="0.25">
      <c r="A132" s="9" t="s">
        <v>165</v>
      </c>
      <c r="B132" s="9" t="s">
        <v>20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1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1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10">
        <v>0</v>
      </c>
      <c r="AR132" s="9">
        <v>0</v>
      </c>
      <c r="AS132" s="9">
        <v>0</v>
      </c>
      <c r="AT132" s="11">
        <v>0</v>
      </c>
      <c r="AU132" s="12">
        <v>2</v>
      </c>
    </row>
    <row r="133" spans="1:47" x14ac:dyDescent="0.25">
      <c r="A133" s="2"/>
      <c r="B133" s="2" t="s">
        <v>21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1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3</v>
      </c>
      <c r="AM133" s="2">
        <v>0</v>
      </c>
      <c r="AN133" s="2">
        <v>3</v>
      </c>
      <c r="AO133" s="2">
        <v>0</v>
      </c>
      <c r="AP133" s="2">
        <v>0</v>
      </c>
      <c r="AQ133" s="13">
        <v>0</v>
      </c>
      <c r="AR133" s="2">
        <v>0</v>
      </c>
      <c r="AS133" s="2">
        <v>0</v>
      </c>
      <c r="AT133" s="14">
        <v>0</v>
      </c>
      <c r="AU133" s="15">
        <v>7</v>
      </c>
    </row>
    <row r="134" spans="1:47" x14ac:dyDescent="0.25">
      <c r="A134" s="9" t="s">
        <v>105</v>
      </c>
      <c r="B134" s="9" t="s">
        <v>20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10">
        <v>1</v>
      </c>
      <c r="AR134" s="9">
        <v>0</v>
      </c>
      <c r="AS134" s="9">
        <v>0</v>
      </c>
      <c r="AT134" s="11">
        <v>0</v>
      </c>
      <c r="AU134" s="12">
        <v>1</v>
      </c>
    </row>
    <row r="135" spans="1:47" x14ac:dyDescent="0.25">
      <c r="A135" s="2"/>
      <c r="B135" s="2" t="s">
        <v>21</v>
      </c>
      <c r="C135" s="2">
        <v>0</v>
      </c>
      <c r="D135" s="2">
        <v>1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1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13">
        <v>0</v>
      </c>
      <c r="AR135" s="2">
        <v>0</v>
      </c>
      <c r="AS135" s="2">
        <v>0</v>
      </c>
      <c r="AT135" s="14">
        <v>0</v>
      </c>
      <c r="AU135" s="15">
        <v>2</v>
      </c>
    </row>
    <row r="136" spans="1:47" x14ac:dyDescent="0.25">
      <c r="A136" s="9" t="s">
        <v>106</v>
      </c>
      <c r="B136" s="9" t="s">
        <v>20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1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1">
        <v>0</v>
      </c>
      <c r="AU136" s="12">
        <v>1</v>
      </c>
    </row>
    <row r="137" spans="1:47" x14ac:dyDescent="0.25">
      <c r="A137" s="2"/>
      <c r="B137" s="2" t="s">
        <v>21</v>
      </c>
      <c r="C137" s="2">
        <v>0</v>
      </c>
      <c r="D137" s="2">
        <v>0</v>
      </c>
      <c r="E137" s="2">
        <v>1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14">
        <v>0</v>
      </c>
      <c r="AU137" s="15">
        <v>1</v>
      </c>
    </row>
    <row r="138" spans="1:47" x14ac:dyDescent="0.25">
      <c r="A138" s="9" t="s">
        <v>166</v>
      </c>
      <c r="B138" s="9" t="s">
        <v>20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10">
        <v>0</v>
      </c>
      <c r="AR138" s="9">
        <v>0</v>
      </c>
      <c r="AS138" s="9">
        <v>0</v>
      </c>
      <c r="AT138" s="11">
        <v>0</v>
      </c>
      <c r="AU138" s="12">
        <v>0</v>
      </c>
    </row>
    <row r="139" spans="1:47" x14ac:dyDescent="0.25">
      <c r="A139" s="2"/>
      <c r="B139" s="2" t="s">
        <v>21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13">
        <v>0</v>
      </c>
      <c r="AR139" s="2">
        <v>0</v>
      </c>
      <c r="AS139" s="2">
        <v>0</v>
      </c>
      <c r="AT139" s="14">
        <v>0</v>
      </c>
      <c r="AU139" s="15">
        <v>0</v>
      </c>
    </row>
    <row r="140" spans="1:47" x14ac:dyDescent="0.25">
      <c r="A140" s="9" t="s">
        <v>108</v>
      </c>
      <c r="B140" s="9" t="s">
        <v>20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1</v>
      </c>
      <c r="AK140" s="9">
        <v>1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10">
        <v>0</v>
      </c>
      <c r="AR140" s="9">
        <v>0</v>
      </c>
      <c r="AS140" s="9">
        <v>0</v>
      </c>
      <c r="AT140" s="11">
        <v>0</v>
      </c>
      <c r="AU140" s="12">
        <v>2</v>
      </c>
    </row>
    <row r="141" spans="1:47" x14ac:dyDescent="0.25">
      <c r="A141" s="2"/>
      <c r="B141" s="2" t="s">
        <v>21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3</v>
      </c>
      <c r="X141" s="2">
        <v>0</v>
      </c>
      <c r="Y141" s="2">
        <v>1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3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13">
        <v>0</v>
      </c>
      <c r="AR141" s="2">
        <v>0</v>
      </c>
      <c r="AS141" s="2">
        <v>0</v>
      </c>
      <c r="AT141" s="14">
        <v>0</v>
      </c>
      <c r="AU141" s="15">
        <v>7</v>
      </c>
    </row>
    <row r="142" spans="1:47" x14ac:dyDescent="0.25">
      <c r="A142" s="9" t="s">
        <v>109</v>
      </c>
      <c r="B142" s="9" t="s">
        <v>20</v>
      </c>
      <c r="C142" s="9">
        <v>0</v>
      </c>
      <c r="D142" s="9">
        <v>34</v>
      </c>
      <c r="E142" s="9">
        <v>3</v>
      </c>
      <c r="F142" s="9">
        <v>8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2</v>
      </c>
      <c r="M142" s="9">
        <v>2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69</v>
      </c>
      <c r="X142" s="9">
        <v>4</v>
      </c>
      <c r="Y142" s="9">
        <v>25</v>
      </c>
      <c r="Z142" s="9">
        <v>3</v>
      </c>
      <c r="AA142" s="9">
        <v>5</v>
      </c>
      <c r="AB142" s="9">
        <v>7</v>
      </c>
      <c r="AC142" s="9">
        <v>0</v>
      </c>
      <c r="AD142" s="9">
        <v>0</v>
      </c>
      <c r="AE142" s="9">
        <v>0</v>
      </c>
      <c r="AF142" s="9">
        <v>32</v>
      </c>
      <c r="AG142" s="9">
        <v>1</v>
      </c>
      <c r="AH142" s="9">
        <v>0</v>
      </c>
      <c r="AI142" s="9">
        <v>0</v>
      </c>
      <c r="AJ142" s="9">
        <v>8</v>
      </c>
      <c r="AK142" s="9">
        <v>3</v>
      </c>
      <c r="AL142" s="9">
        <v>0</v>
      </c>
      <c r="AM142" s="9">
        <v>0</v>
      </c>
      <c r="AN142" s="9">
        <v>0</v>
      </c>
      <c r="AO142" s="9">
        <v>0</v>
      </c>
      <c r="AP142" s="9">
        <v>3</v>
      </c>
      <c r="AQ142" s="10">
        <v>11</v>
      </c>
      <c r="AR142" s="9">
        <v>0</v>
      </c>
      <c r="AS142" s="9">
        <v>1</v>
      </c>
      <c r="AT142" s="11">
        <v>0</v>
      </c>
      <c r="AU142" s="12">
        <v>221</v>
      </c>
    </row>
    <row r="143" spans="1:47" x14ac:dyDescent="0.25">
      <c r="A143" s="18"/>
      <c r="B143" s="18" t="s">
        <v>21</v>
      </c>
      <c r="C143" s="2">
        <v>0</v>
      </c>
      <c r="D143" s="2">
        <v>15</v>
      </c>
      <c r="E143" s="2">
        <v>2</v>
      </c>
      <c r="F143" s="2">
        <v>6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21</v>
      </c>
      <c r="X143" s="2">
        <v>1</v>
      </c>
      <c r="Y143" s="2">
        <v>1</v>
      </c>
      <c r="Z143" s="2">
        <v>2</v>
      </c>
      <c r="AA143" s="2">
        <v>2</v>
      </c>
      <c r="AB143" s="2">
        <v>1</v>
      </c>
      <c r="AC143" s="2">
        <v>0</v>
      </c>
      <c r="AD143" s="2">
        <v>0</v>
      </c>
      <c r="AE143" s="2">
        <v>0</v>
      </c>
      <c r="AF143" s="2">
        <v>6</v>
      </c>
      <c r="AG143" s="2">
        <v>0</v>
      </c>
      <c r="AH143" s="2">
        <v>0</v>
      </c>
      <c r="AI143" s="2">
        <v>0</v>
      </c>
      <c r="AJ143" s="2">
        <v>1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13">
        <v>1</v>
      </c>
      <c r="AR143" s="2">
        <v>0</v>
      </c>
      <c r="AS143" s="2">
        <v>0</v>
      </c>
      <c r="AT143" s="14">
        <v>0</v>
      </c>
      <c r="AU143" s="15">
        <v>59</v>
      </c>
    </row>
    <row r="144" spans="1:47" x14ac:dyDescent="0.25">
      <c r="A144" s="9" t="s">
        <v>167</v>
      </c>
      <c r="B144" s="9" t="s">
        <v>20</v>
      </c>
      <c r="C144" s="9">
        <v>0</v>
      </c>
      <c r="D144" s="9">
        <v>0</v>
      </c>
      <c r="E144" s="9">
        <v>0</v>
      </c>
      <c r="F144" s="9">
        <v>1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1</v>
      </c>
      <c r="AM144" s="9">
        <v>0</v>
      </c>
      <c r="AN144" s="9">
        <v>0</v>
      </c>
      <c r="AO144" s="9">
        <v>0</v>
      </c>
      <c r="AP144" s="9">
        <v>0</v>
      </c>
      <c r="AQ144" s="10">
        <v>0</v>
      </c>
      <c r="AR144" s="9">
        <v>0</v>
      </c>
      <c r="AS144" s="9">
        <v>0</v>
      </c>
      <c r="AT144" s="11">
        <v>0</v>
      </c>
      <c r="AU144" s="12">
        <v>2</v>
      </c>
    </row>
    <row r="145" spans="1:47" x14ac:dyDescent="0.25">
      <c r="A145" s="2"/>
      <c r="B145" s="2" t="s">
        <v>21</v>
      </c>
      <c r="C145" s="2">
        <v>0</v>
      </c>
      <c r="D145" s="2">
        <v>3</v>
      </c>
      <c r="E145" s="2">
        <v>0</v>
      </c>
      <c r="F145" s="2">
        <v>0</v>
      </c>
      <c r="G145" s="2">
        <v>0</v>
      </c>
      <c r="H145" s="2">
        <v>0</v>
      </c>
      <c r="I145" s="2">
        <v>2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1</v>
      </c>
      <c r="AL145" s="2">
        <v>3</v>
      </c>
      <c r="AM145" s="2">
        <v>0</v>
      </c>
      <c r="AN145" s="2">
        <v>1</v>
      </c>
      <c r="AO145" s="2">
        <v>0</v>
      </c>
      <c r="AP145" s="2">
        <v>0</v>
      </c>
      <c r="AQ145" s="13">
        <v>0</v>
      </c>
      <c r="AR145" s="2">
        <v>0</v>
      </c>
      <c r="AS145" s="2">
        <v>0</v>
      </c>
      <c r="AT145" s="14">
        <v>0</v>
      </c>
      <c r="AU145" s="15">
        <v>10</v>
      </c>
    </row>
    <row r="146" spans="1:47" x14ac:dyDescent="0.25">
      <c r="A146" s="19" t="s">
        <v>111</v>
      </c>
      <c r="B146" s="19" t="s">
        <v>20</v>
      </c>
      <c r="C146" s="19">
        <v>0</v>
      </c>
      <c r="D146" s="19">
        <v>0</v>
      </c>
      <c r="E146" s="19">
        <v>0</v>
      </c>
      <c r="F146" s="19">
        <v>0</v>
      </c>
      <c r="G146" s="19">
        <v>0</v>
      </c>
      <c r="H146" s="19">
        <v>1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1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19">
        <v>0</v>
      </c>
      <c r="AI146" s="19">
        <v>0</v>
      </c>
      <c r="AJ146" s="19">
        <v>3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29">
        <v>5</v>
      </c>
      <c r="AR146" s="19">
        <v>0</v>
      </c>
      <c r="AS146" s="19">
        <v>0</v>
      </c>
      <c r="AT146" s="38">
        <v>0</v>
      </c>
      <c r="AU146" s="12">
        <v>10</v>
      </c>
    </row>
    <row r="147" spans="1:47" x14ac:dyDescent="0.25">
      <c r="A147" s="2"/>
      <c r="B147" s="2" t="s">
        <v>21</v>
      </c>
      <c r="C147" s="2">
        <v>0</v>
      </c>
      <c r="D147" s="2">
        <v>5</v>
      </c>
      <c r="E147" s="2">
        <v>2</v>
      </c>
      <c r="F147" s="2">
        <v>2</v>
      </c>
      <c r="G147" s="2">
        <v>0</v>
      </c>
      <c r="H147" s="2">
        <v>5</v>
      </c>
      <c r="I147" s="2">
        <v>0</v>
      </c>
      <c r="J147" s="2">
        <v>0</v>
      </c>
      <c r="K147" s="2">
        <v>3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7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3</v>
      </c>
      <c r="AG147" s="2">
        <v>0</v>
      </c>
      <c r="AH147" s="2">
        <v>0</v>
      </c>
      <c r="AI147" s="2">
        <v>0</v>
      </c>
      <c r="AJ147" s="2">
        <v>1</v>
      </c>
      <c r="AK147" s="2">
        <v>3</v>
      </c>
      <c r="AL147" s="2">
        <v>0</v>
      </c>
      <c r="AM147" s="2">
        <v>0</v>
      </c>
      <c r="AN147" s="2">
        <v>0</v>
      </c>
      <c r="AO147" s="2">
        <v>0</v>
      </c>
      <c r="AP147" s="2">
        <v>1</v>
      </c>
      <c r="AQ147" s="13">
        <v>0</v>
      </c>
      <c r="AR147" s="2">
        <v>0</v>
      </c>
      <c r="AS147" s="2">
        <v>0</v>
      </c>
      <c r="AT147" s="14">
        <v>0</v>
      </c>
      <c r="AU147" s="15">
        <v>32</v>
      </c>
    </row>
    <row r="148" spans="1:47" x14ac:dyDescent="0.25">
      <c r="A148" s="19" t="s">
        <v>168</v>
      </c>
      <c r="B148" s="19" t="s">
        <v>20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0</v>
      </c>
      <c r="AI148" s="19">
        <v>0</v>
      </c>
      <c r="AJ148" s="19">
        <v>1</v>
      </c>
      <c r="AK148" s="19">
        <v>0</v>
      </c>
      <c r="AL148" s="19">
        <v>0</v>
      </c>
      <c r="AM148" s="19">
        <v>0</v>
      </c>
      <c r="AN148" s="19">
        <v>0</v>
      </c>
      <c r="AO148" s="19">
        <v>0</v>
      </c>
      <c r="AP148" s="19">
        <v>0</v>
      </c>
      <c r="AQ148" s="29">
        <v>2</v>
      </c>
      <c r="AR148" s="19">
        <v>0</v>
      </c>
      <c r="AS148" s="19">
        <v>0</v>
      </c>
      <c r="AT148" s="38">
        <v>0</v>
      </c>
      <c r="AU148" s="12">
        <v>3</v>
      </c>
    </row>
    <row r="149" spans="1:47" x14ac:dyDescent="0.25">
      <c r="A149" s="2"/>
      <c r="B149" s="2" t="s">
        <v>21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1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1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13">
        <v>0</v>
      </c>
      <c r="AR149" s="2">
        <v>0</v>
      </c>
      <c r="AS149" s="2">
        <v>0</v>
      </c>
      <c r="AT149" s="14">
        <v>0</v>
      </c>
      <c r="AU149" s="15">
        <v>2</v>
      </c>
    </row>
    <row r="150" spans="1:47" x14ac:dyDescent="0.25">
      <c r="A150" s="9" t="s">
        <v>169</v>
      </c>
      <c r="B150" s="9" t="s">
        <v>20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1</v>
      </c>
      <c r="AH150" s="19">
        <v>0</v>
      </c>
      <c r="AI150" s="19">
        <v>0</v>
      </c>
      <c r="AJ150" s="19">
        <v>1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29">
        <v>0</v>
      </c>
      <c r="AR150" s="19">
        <v>0</v>
      </c>
      <c r="AS150" s="19">
        <v>0</v>
      </c>
      <c r="AT150" s="38">
        <v>0</v>
      </c>
      <c r="AU150" s="12">
        <v>2</v>
      </c>
    </row>
    <row r="151" spans="1:47" x14ac:dyDescent="0.25">
      <c r="A151" s="2"/>
      <c r="B151" s="2" t="s">
        <v>21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13">
        <v>0</v>
      </c>
      <c r="AR151" s="2">
        <v>0</v>
      </c>
      <c r="AS151" s="2">
        <v>0</v>
      </c>
      <c r="AT151" s="14">
        <v>0</v>
      </c>
      <c r="AU151" s="15">
        <v>0</v>
      </c>
    </row>
    <row r="152" spans="1:47" x14ac:dyDescent="0.25">
      <c r="A152" s="9" t="s">
        <v>170</v>
      </c>
      <c r="B152" s="9" t="s">
        <v>20</v>
      </c>
      <c r="C152" s="19">
        <v>0</v>
      </c>
      <c r="D152" s="19">
        <v>1</v>
      </c>
      <c r="E152" s="19">
        <v>1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1</v>
      </c>
      <c r="X152" s="19">
        <v>0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>
        <v>0</v>
      </c>
      <c r="AG152" s="19">
        <v>0</v>
      </c>
      <c r="AH152" s="19">
        <v>0</v>
      </c>
      <c r="AI152" s="19">
        <v>0</v>
      </c>
      <c r="AJ152" s="19">
        <v>8</v>
      </c>
      <c r="AK152" s="19">
        <v>0</v>
      </c>
      <c r="AL152" s="19">
        <v>0</v>
      </c>
      <c r="AM152" s="19">
        <v>0</v>
      </c>
      <c r="AN152" s="19">
        <v>0</v>
      </c>
      <c r="AO152" s="19">
        <v>0</v>
      </c>
      <c r="AP152" s="19">
        <v>2</v>
      </c>
      <c r="AQ152" s="29">
        <v>4</v>
      </c>
      <c r="AR152" s="19">
        <v>0</v>
      </c>
      <c r="AS152" s="19">
        <v>0</v>
      </c>
      <c r="AT152" s="38">
        <v>0</v>
      </c>
      <c r="AU152" s="12">
        <v>17</v>
      </c>
    </row>
    <row r="153" spans="1:47" x14ac:dyDescent="0.25">
      <c r="A153" s="2"/>
      <c r="B153" s="2" t="s">
        <v>21</v>
      </c>
      <c r="C153" s="2">
        <v>0</v>
      </c>
      <c r="D153" s="2">
        <v>4</v>
      </c>
      <c r="E153" s="2">
        <v>0</v>
      </c>
      <c r="F153" s="2">
        <v>0</v>
      </c>
      <c r="G153" s="2">
        <v>0</v>
      </c>
      <c r="H153" s="2">
        <v>2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1</v>
      </c>
      <c r="T153" s="2">
        <v>0</v>
      </c>
      <c r="U153" s="2">
        <v>0</v>
      </c>
      <c r="V153" s="2">
        <v>0</v>
      </c>
      <c r="W153" s="2">
        <v>6</v>
      </c>
      <c r="X153" s="2">
        <v>0</v>
      </c>
      <c r="Y153" s="2">
        <v>2</v>
      </c>
      <c r="Z153" s="2">
        <v>0</v>
      </c>
      <c r="AA153" s="2">
        <v>1</v>
      </c>
      <c r="AB153" s="2">
        <v>0</v>
      </c>
      <c r="AC153" s="2">
        <v>0</v>
      </c>
      <c r="AD153" s="2">
        <v>0</v>
      </c>
      <c r="AE153" s="2">
        <v>0</v>
      </c>
      <c r="AF153" s="2">
        <v>5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13">
        <v>0</v>
      </c>
      <c r="AR153" s="2">
        <v>0</v>
      </c>
      <c r="AS153" s="2">
        <v>0</v>
      </c>
      <c r="AT153" s="14">
        <v>0</v>
      </c>
      <c r="AU153" s="15">
        <v>21</v>
      </c>
    </row>
    <row r="154" spans="1:47" x14ac:dyDescent="0.25">
      <c r="A154" s="9" t="s">
        <v>171</v>
      </c>
      <c r="B154" s="9" t="s">
        <v>20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G154" s="19">
        <v>0</v>
      </c>
      <c r="AH154" s="19">
        <v>0</v>
      </c>
      <c r="AI154" s="19">
        <v>0</v>
      </c>
      <c r="AJ154" s="19">
        <v>0</v>
      </c>
      <c r="AK154" s="19">
        <v>0</v>
      </c>
      <c r="AL154" s="19">
        <v>0</v>
      </c>
      <c r="AM154" s="19">
        <v>0</v>
      </c>
      <c r="AN154" s="19">
        <v>0</v>
      </c>
      <c r="AO154" s="19">
        <v>0</v>
      </c>
      <c r="AP154" s="19">
        <v>0</v>
      </c>
      <c r="AQ154" s="29">
        <v>0</v>
      </c>
      <c r="AR154" s="19">
        <v>0</v>
      </c>
      <c r="AS154" s="19">
        <v>0</v>
      </c>
      <c r="AT154" s="38">
        <v>0</v>
      </c>
      <c r="AU154" s="12">
        <v>0</v>
      </c>
    </row>
    <row r="155" spans="1:47" x14ac:dyDescent="0.25">
      <c r="A155" s="2"/>
      <c r="B155" s="2" t="s">
        <v>21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13">
        <v>0</v>
      </c>
      <c r="AR155" s="2">
        <v>0</v>
      </c>
      <c r="AS155" s="2">
        <v>0</v>
      </c>
      <c r="AT155" s="14">
        <v>0</v>
      </c>
      <c r="AU155" s="15">
        <v>0</v>
      </c>
    </row>
    <row r="156" spans="1:47" x14ac:dyDescent="0.25">
      <c r="A156" s="9" t="s">
        <v>172</v>
      </c>
      <c r="B156" s="9" t="s">
        <v>20</v>
      </c>
      <c r="C156" s="19">
        <v>0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9">
        <v>0</v>
      </c>
      <c r="Z156" s="19">
        <v>0</v>
      </c>
      <c r="AA156" s="19">
        <v>0</v>
      </c>
      <c r="AB156" s="19">
        <v>0</v>
      </c>
      <c r="AC156" s="19">
        <v>0</v>
      </c>
      <c r="AD156" s="19">
        <v>0</v>
      </c>
      <c r="AE156" s="19">
        <v>0</v>
      </c>
      <c r="AF156" s="19">
        <v>0</v>
      </c>
      <c r="AG156" s="19">
        <v>0</v>
      </c>
      <c r="AH156" s="19">
        <v>0</v>
      </c>
      <c r="AI156" s="19">
        <v>0</v>
      </c>
      <c r="AJ156" s="19">
        <v>1</v>
      </c>
      <c r="AK156" s="19">
        <v>0</v>
      </c>
      <c r="AL156" s="19">
        <v>0</v>
      </c>
      <c r="AM156" s="19">
        <v>0</v>
      </c>
      <c r="AN156" s="19">
        <v>0</v>
      </c>
      <c r="AO156" s="19">
        <v>0</v>
      </c>
      <c r="AP156" s="19">
        <v>0</v>
      </c>
      <c r="AQ156" s="29">
        <v>0</v>
      </c>
      <c r="AR156" s="19">
        <v>0</v>
      </c>
      <c r="AS156" s="19">
        <v>0</v>
      </c>
      <c r="AT156" s="38">
        <v>0</v>
      </c>
      <c r="AU156" s="12">
        <v>1</v>
      </c>
    </row>
    <row r="157" spans="1:47" x14ac:dyDescent="0.25">
      <c r="A157" s="2"/>
      <c r="B157" s="2" t="s">
        <v>21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1</v>
      </c>
      <c r="I157" s="2">
        <v>0</v>
      </c>
      <c r="J157" s="2">
        <v>0</v>
      </c>
      <c r="K157" s="2">
        <v>0</v>
      </c>
      <c r="L157" s="2">
        <v>0</v>
      </c>
      <c r="M157" s="2">
        <v>1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1</v>
      </c>
      <c r="X157" s="2">
        <v>0</v>
      </c>
      <c r="Y157" s="2">
        <v>0</v>
      </c>
      <c r="Z157" s="2">
        <v>0</v>
      </c>
      <c r="AA157" s="2">
        <v>1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13">
        <v>0</v>
      </c>
      <c r="AR157" s="2">
        <v>0</v>
      </c>
      <c r="AS157" s="2">
        <v>0</v>
      </c>
      <c r="AT157" s="14">
        <v>0</v>
      </c>
      <c r="AU157" s="15">
        <v>4</v>
      </c>
    </row>
    <row r="158" spans="1:47" s="16" customFormat="1" x14ac:dyDescent="0.25">
      <c r="A158" s="9" t="s">
        <v>117</v>
      </c>
      <c r="B158" s="9" t="s">
        <v>20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4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10">
        <v>0</v>
      </c>
      <c r="AR158" s="9">
        <v>0</v>
      </c>
      <c r="AS158" s="9">
        <v>0</v>
      </c>
      <c r="AT158" s="11">
        <v>0</v>
      </c>
      <c r="AU158" s="12">
        <v>4</v>
      </c>
    </row>
    <row r="159" spans="1:47" s="16" customFormat="1" x14ac:dyDescent="0.25">
      <c r="A159" s="2"/>
      <c r="B159" s="2" t="s">
        <v>21</v>
      </c>
      <c r="C159" s="2">
        <v>0</v>
      </c>
      <c r="D159" s="2">
        <v>3</v>
      </c>
      <c r="E159" s="2">
        <v>1</v>
      </c>
      <c r="F159" s="2">
        <v>4</v>
      </c>
      <c r="G159" s="2">
        <v>0</v>
      </c>
      <c r="H159" s="2">
        <v>4</v>
      </c>
      <c r="I159" s="2">
        <v>0</v>
      </c>
      <c r="J159" s="2">
        <v>0</v>
      </c>
      <c r="K159" s="2">
        <v>0</v>
      </c>
      <c r="L159" s="2">
        <v>1</v>
      </c>
      <c r="M159" s="2">
        <v>2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3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2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13">
        <v>0</v>
      </c>
      <c r="AR159" s="2">
        <v>0</v>
      </c>
      <c r="AS159" s="2">
        <v>0</v>
      </c>
      <c r="AT159" s="14">
        <v>0</v>
      </c>
      <c r="AU159" s="15">
        <v>20</v>
      </c>
    </row>
    <row r="160" spans="1:47" s="16" customFormat="1" x14ac:dyDescent="0.25">
      <c r="A160" s="9" t="s">
        <v>175</v>
      </c>
      <c r="B160" s="9" t="s">
        <v>20</v>
      </c>
      <c r="C160" s="19">
        <v>0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19">
        <v>0</v>
      </c>
      <c r="AG160" s="19">
        <v>0</v>
      </c>
      <c r="AH160" s="19">
        <v>0</v>
      </c>
      <c r="AI160" s="19">
        <v>0</v>
      </c>
      <c r="AJ160" s="19">
        <v>0</v>
      </c>
      <c r="AK160" s="19">
        <v>0</v>
      </c>
      <c r="AL160" s="19">
        <v>0</v>
      </c>
      <c r="AM160" s="19">
        <v>0</v>
      </c>
      <c r="AN160" s="19">
        <v>0</v>
      </c>
      <c r="AO160" s="19">
        <v>0</v>
      </c>
      <c r="AP160" s="19">
        <v>0</v>
      </c>
      <c r="AQ160" s="29">
        <v>0</v>
      </c>
      <c r="AR160" s="19">
        <v>0</v>
      </c>
      <c r="AS160" s="19">
        <v>0</v>
      </c>
      <c r="AT160" s="38">
        <v>0</v>
      </c>
      <c r="AU160" s="12">
        <v>0</v>
      </c>
    </row>
    <row r="161" spans="1:89" s="16" customFormat="1" x14ac:dyDescent="0.25">
      <c r="A161" s="18"/>
      <c r="B161" s="18" t="s">
        <v>21</v>
      </c>
      <c r="C161" s="2">
        <v>0</v>
      </c>
      <c r="D161" s="2">
        <v>1</v>
      </c>
      <c r="E161" s="2">
        <v>0</v>
      </c>
      <c r="F161" s="2">
        <v>1</v>
      </c>
      <c r="G161" s="2">
        <v>0</v>
      </c>
      <c r="H161" s="2">
        <v>2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3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13">
        <v>0</v>
      </c>
      <c r="AR161" s="2">
        <v>0</v>
      </c>
      <c r="AS161" s="2">
        <v>0</v>
      </c>
      <c r="AT161" s="14">
        <v>0</v>
      </c>
      <c r="AU161" s="15">
        <v>7</v>
      </c>
    </row>
    <row r="162" spans="1:89" s="16" customFormat="1" x14ac:dyDescent="0.25">
      <c r="A162" s="41" t="s">
        <v>189</v>
      </c>
      <c r="B162" s="9" t="s">
        <v>20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10"/>
      <c r="AR162" s="9"/>
      <c r="AS162" s="9"/>
      <c r="AT162" s="11"/>
      <c r="AU162" s="12">
        <v>0</v>
      </c>
    </row>
    <row r="163" spans="1:89" s="16" customFormat="1" x14ac:dyDescent="0.25">
      <c r="A163" s="18"/>
      <c r="B163" s="18" t="s">
        <v>21</v>
      </c>
      <c r="C163" s="2">
        <v>0</v>
      </c>
      <c r="D163" s="2">
        <v>4</v>
      </c>
      <c r="E163" s="2">
        <v>0</v>
      </c>
      <c r="F163" s="2">
        <v>6</v>
      </c>
      <c r="G163" s="2">
        <v>0</v>
      </c>
      <c r="H163" s="2">
        <v>3</v>
      </c>
      <c r="I163" s="2"/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19</v>
      </c>
      <c r="V163" s="2">
        <v>0</v>
      </c>
      <c r="W163" s="2">
        <v>1</v>
      </c>
      <c r="X163" s="2"/>
      <c r="Y163" s="2">
        <v>2</v>
      </c>
      <c r="Z163" s="2">
        <v>0</v>
      </c>
      <c r="AA163" s="2">
        <v>0</v>
      </c>
      <c r="AB163" s="2">
        <v>0</v>
      </c>
      <c r="AC163" s="2">
        <v>0</v>
      </c>
      <c r="AD163" s="2">
        <v>2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1</v>
      </c>
      <c r="AM163" s="2">
        <v>0</v>
      </c>
      <c r="AN163" s="2">
        <v>0</v>
      </c>
      <c r="AO163" s="2">
        <v>0</v>
      </c>
      <c r="AP163" s="2">
        <v>0</v>
      </c>
      <c r="AQ163" s="13">
        <v>0</v>
      </c>
      <c r="AR163" s="2">
        <v>0</v>
      </c>
      <c r="AS163" s="2">
        <v>0</v>
      </c>
      <c r="AT163" s="14">
        <v>0</v>
      </c>
      <c r="AU163" s="15">
        <v>38</v>
      </c>
    </row>
    <row r="164" spans="1:89" s="16" customFormat="1" x14ac:dyDescent="0.25">
      <c r="A164" s="9" t="s">
        <v>119</v>
      </c>
      <c r="B164" s="9" t="s">
        <v>20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1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1</v>
      </c>
      <c r="AQ164" s="9">
        <v>0</v>
      </c>
      <c r="AR164" s="9">
        <v>0</v>
      </c>
      <c r="AS164" s="9">
        <v>0</v>
      </c>
      <c r="AT164" s="11">
        <v>0</v>
      </c>
      <c r="AU164" s="12">
        <v>2</v>
      </c>
    </row>
    <row r="165" spans="1:89" s="16" customFormat="1" x14ac:dyDescent="0.25">
      <c r="A165" s="2"/>
      <c r="B165" s="2" t="s">
        <v>21</v>
      </c>
      <c r="C165" s="2">
        <v>0</v>
      </c>
      <c r="D165" s="2">
        <v>0</v>
      </c>
      <c r="E165" s="2">
        <v>0</v>
      </c>
      <c r="F165" s="2">
        <v>1</v>
      </c>
      <c r="G165" s="2">
        <v>0</v>
      </c>
      <c r="H165" s="2">
        <v>1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14">
        <v>0</v>
      </c>
      <c r="AU165" s="15">
        <v>2</v>
      </c>
    </row>
    <row r="166" spans="1:89" s="16" customFormat="1" x14ac:dyDescent="0.25">
      <c r="A166" s="19" t="s">
        <v>173</v>
      </c>
      <c r="B166" s="19" t="s">
        <v>20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10">
        <v>0</v>
      </c>
      <c r="AR166" s="9">
        <v>0</v>
      </c>
      <c r="AS166" s="9">
        <v>0</v>
      </c>
      <c r="AT166" s="11">
        <v>0</v>
      </c>
      <c r="AU166" s="12">
        <v>0</v>
      </c>
    </row>
    <row r="167" spans="1:89" s="16" customFormat="1" x14ac:dyDescent="0.25">
      <c r="A167" s="2"/>
      <c r="B167" s="2" t="s">
        <v>21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1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13">
        <v>0</v>
      </c>
      <c r="AR167" s="2">
        <v>0</v>
      </c>
      <c r="AS167" s="2">
        <v>0</v>
      </c>
      <c r="AT167" s="14">
        <v>0</v>
      </c>
      <c r="AU167" s="15">
        <v>1</v>
      </c>
    </row>
    <row r="168" spans="1:89" s="16" customFormat="1" x14ac:dyDescent="0.25">
      <c r="A168" s="9" t="s">
        <v>174</v>
      </c>
      <c r="B168" s="9" t="s">
        <v>20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1</v>
      </c>
      <c r="AR168" s="9">
        <v>0</v>
      </c>
      <c r="AS168" s="9">
        <v>0</v>
      </c>
      <c r="AT168" s="11">
        <v>0</v>
      </c>
      <c r="AU168" s="12">
        <v>1</v>
      </c>
    </row>
    <row r="169" spans="1:89" s="16" customFormat="1" ht="15.75" thickBot="1" x14ac:dyDescent="0.3">
      <c r="A169" s="17"/>
      <c r="B169" s="17" t="s">
        <v>21</v>
      </c>
      <c r="C169" s="2">
        <v>0</v>
      </c>
      <c r="D169" s="2">
        <v>4</v>
      </c>
      <c r="E169" s="2">
        <v>0</v>
      </c>
      <c r="F169" s="2">
        <v>1</v>
      </c>
      <c r="G169" s="2">
        <v>0</v>
      </c>
      <c r="H169" s="2">
        <v>1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2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14">
        <v>0</v>
      </c>
      <c r="AU169" s="15">
        <v>8</v>
      </c>
    </row>
    <row r="170" spans="1:89" s="16" customFormat="1" ht="15.75" thickTop="1" x14ac:dyDescent="0.25">
      <c r="A170" s="19" t="s">
        <v>43</v>
      </c>
      <c r="B170" s="19" t="s">
        <v>20</v>
      </c>
      <c r="C170" s="20">
        <v>1</v>
      </c>
      <c r="D170" s="20">
        <v>72</v>
      </c>
      <c r="E170" s="20">
        <v>8</v>
      </c>
      <c r="F170" s="20">
        <v>20</v>
      </c>
      <c r="G170" s="20">
        <v>0</v>
      </c>
      <c r="H170" s="20">
        <v>8</v>
      </c>
      <c r="I170" s="20">
        <v>0</v>
      </c>
      <c r="J170" s="20">
        <v>0</v>
      </c>
      <c r="K170" s="20">
        <v>1</v>
      </c>
      <c r="L170" s="20">
        <v>5</v>
      </c>
      <c r="M170" s="20">
        <v>6</v>
      </c>
      <c r="N170" s="20">
        <v>2</v>
      </c>
      <c r="O170" s="20">
        <v>0</v>
      </c>
      <c r="P170" s="20">
        <v>1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119</v>
      </c>
      <c r="X170" s="20">
        <v>5</v>
      </c>
      <c r="Y170" s="20">
        <v>46</v>
      </c>
      <c r="Z170" s="20">
        <v>11</v>
      </c>
      <c r="AA170" s="20">
        <v>13</v>
      </c>
      <c r="AB170" s="20">
        <v>15</v>
      </c>
      <c r="AC170" s="20">
        <v>0</v>
      </c>
      <c r="AD170" s="20">
        <v>0</v>
      </c>
      <c r="AE170" s="20">
        <v>0</v>
      </c>
      <c r="AF170" s="20">
        <v>67</v>
      </c>
      <c r="AG170" s="20">
        <v>6</v>
      </c>
      <c r="AH170" s="20">
        <v>0</v>
      </c>
      <c r="AI170" s="20">
        <v>0</v>
      </c>
      <c r="AJ170" s="20">
        <v>47</v>
      </c>
      <c r="AK170" s="20">
        <v>6</v>
      </c>
      <c r="AL170" s="20">
        <v>1</v>
      </c>
      <c r="AM170" s="20">
        <v>1</v>
      </c>
      <c r="AN170" s="20">
        <v>0</v>
      </c>
      <c r="AO170" s="20">
        <v>0</v>
      </c>
      <c r="AP170" s="20">
        <v>15</v>
      </c>
      <c r="AQ170" s="20">
        <v>50</v>
      </c>
      <c r="AR170" s="20">
        <v>1</v>
      </c>
      <c r="AS170" s="20">
        <v>1</v>
      </c>
      <c r="AT170" s="20">
        <v>0</v>
      </c>
      <c r="AU170" s="21">
        <v>528</v>
      </c>
    </row>
    <row r="171" spans="1:89" s="16" customFormat="1" ht="15.75" thickBot="1" x14ac:dyDescent="0.3">
      <c r="A171" s="2"/>
      <c r="B171" s="2" t="s">
        <v>21</v>
      </c>
      <c r="C171" s="2">
        <v>0</v>
      </c>
      <c r="D171" s="2">
        <v>115</v>
      </c>
      <c r="E171" s="2">
        <v>17</v>
      </c>
      <c r="F171" s="2">
        <v>68</v>
      </c>
      <c r="G171" s="2">
        <v>0</v>
      </c>
      <c r="H171" s="2">
        <v>45</v>
      </c>
      <c r="I171" s="2">
        <v>2</v>
      </c>
      <c r="J171" s="2">
        <v>0</v>
      </c>
      <c r="K171" s="2">
        <v>16</v>
      </c>
      <c r="L171" s="2">
        <v>1</v>
      </c>
      <c r="M171" s="2">
        <v>5</v>
      </c>
      <c r="N171" s="2">
        <v>1</v>
      </c>
      <c r="O171" s="2">
        <v>0</v>
      </c>
      <c r="P171" s="2">
        <v>0</v>
      </c>
      <c r="Q171" s="2">
        <v>0</v>
      </c>
      <c r="R171" s="2">
        <v>0</v>
      </c>
      <c r="S171" s="2">
        <v>1</v>
      </c>
      <c r="T171" s="2">
        <v>0</v>
      </c>
      <c r="U171" s="2">
        <v>19</v>
      </c>
      <c r="V171" s="2">
        <v>0</v>
      </c>
      <c r="W171" s="2">
        <v>308</v>
      </c>
      <c r="X171" s="2">
        <v>2</v>
      </c>
      <c r="Y171" s="2">
        <v>34</v>
      </c>
      <c r="Z171" s="2">
        <v>7</v>
      </c>
      <c r="AA171" s="2">
        <v>16</v>
      </c>
      <c r="AB171" s="2">
        <v>11</v>
      </c>
      <c r="AC171" s="2">
        <v>0</v>
      </c>
      <c r="AD171" s="2">
        <v>2</v>
      </c>
      <c r="AE171" s="2">
        <v>0</v>
      </c>
      <c r="AF171" s="2">
        <v>99</v>
      </c>
      <c r="AG171" s="2">
        <v>2</v>
      </c>
      <c r="AH171" s="2">
        <v>0</v>
      </c>
      <c r="AI171" s="2">
        <v>0</v>
      </c>
      <c r="AJ171" s="2">
        <v>3</v>
      </c>
      <c r="AK171" s="2">
        <v>4</v>
      </c>
      <c r="AL171" s="2">
        <v>9</v>
      </c>
      <c r="AM171" s="2">
        <v>0</v>
      </c>
      <c r="AN171" s="2">
        <v>4</v>
      </c>
      <c r="AO171" s="2">
        <v>0</v>
      </c>
      <c r="AP171" s="2">
        <v>1</v>
      </c>
      <c r="AQ171" s="2">
        <v>2</v>
      </c>
      <c r="AR171" s="2">
        <v>0</v>
      </c>
      <c r="AS171" s="2">
        <v>0</v>
      </c>
      <c r="AT171" s="2">
        <v>0</v>
      </c>
      <c r="AU171" s="22">
        <v>794</v>
      </c>
    </row>
    <row r="172" spans="1:89" s="16" customFormat="1" ht="5.25" customHeight="1" thickBot="1" x14ac:dyDescent="0.3"/>
    <row r="173" spans="1:89" s="16" customFormat="1" ht="164.25" x14ac:dyDescent="0.25">
      <c r="A173" s="23" t="s">
        <v>45</v>
      </c>
      <c r="B173" s="24" t="s">
        <v>46</v>
      </c>
      <c r="C173" s="24" t="s">
        <v>47</v>
      </c>
      <c r="D173" s="24" t="s">
        <v>192</v>
      </c>
      <c r="E173" s="24" t="s">
        <v>48</v>
      </c>
      <c r="F173" s="24" t="s">
        <v>49</v>
      </c>
      <c r="G173" s="24" t="s">
        <v>122</v>
      </c>
      <c r="H173" s="24" t="s">
        <v>50</v>
      </c>
      <c r="I173" s="24" t="s">
        <v>52</v>
      </c>
      <c r="J173" s="24" t="s">
        <v>53</v>
      </c>
      <c r="K173" s="24" t="s">
        <v>54</v>
      </c>
      <c r="L173" s="24" t="s">
        <v>55</v>
      </c>
      <c r="M173" s="24" t="s">
        <v>56</v>
      </c>
      <c r="N173" s="24" t="s">
        <v>57</v>
      </c>
      <c r="O173" s="24" t="s">
        <v>58</v>
      </c>
      <c r="P173" s="24" t="s">
        <v>59</v>
      </c>
      <c r="Q173" s="24" t="s">
        <v>60</v>
      </c>
      <c r="R173" s="24" t="s">
        <v>61</v>
      </c>
      <c r="S173" s="24" t="s">
        <v>62</v>
      </c>
      <c r="T173" s="25" t="s">
        <v>123</v>
      </c>
      <c r="U173" s="25" t="s">
        <v>64</v>
      </c>
      <c r="V173" s="25" t="s">
        <v>124</v>
      </c>
      <c r="W173" s="25" t="s">
        <v>66</v>
      </c>
      <c r="X173" s="25" t="s">
        <v>67</v>
      </c>
      <c r="Y173" s="25" t="s">
        <v>187</v>
      </c>
      <c r="Z173" s="25" t="s">
        <v>68</v>
      </c>
      <c r="AA173" s="25" t="s">
        <v>69</v>
      </c>
      <c r="AB173" s="25" t="s">
        <v>70</v>
      </c>
      <c r="AC173" s="25" t="s">
        <v>71</v>
      </c>
      <c r="AD173" s="25" t="s">
        <v>72</v>
      </c>
      <c r="AE173" s="25" t="s">
        <v>73</v>
      </c>
      <c r="AF173" s="25" t="s">
        <v>74</v>
      </c>
      <c r="AG173" s="25" t="s">
        <v>75</v>
      </c>
      <c r="AH173" s="25" t="s">
        <v>125</v>
      </c>
      <c r="AI173" s="25" t="s">
        <v>76</v>
      </c>
      <c r="AJ173" s="25" t="s">
        <v>77</v>
      </c>
      <c r="AK173" s="25" t="s">
        <v>78</v>
      </c>
      <c r="AL173" s="25" t="s">
        <v>79</v>
      </c>
      <c r="AM173" s="25" t="s">
        <v>126</v>
      </c>
      <c r="AN173" s="25" t="s">
        <v>81</v>
      </c>
      <c r="AO173" s="25" t="s">
        <v>82</v>
      </c>
      <c r="AP173" s="25" t="s">
        <v>83</v>
      </c>
      <c r="AQ173" s="25" t="s">
        <v>84</v>
      </c>
      <c r="AR173" s="25" t="s">
        <v>85</v>
      </c>
      <c r="AS173" s="25" t="s">
        <v>86</v>
      </c>
      <c r="AT173" s="25" t="s">
        <v>87</v>
      </c>
      <c r="AU173" s="25" t="s">
        <v>88</v>
      </c>
      <c r="AV173" s="25" t="s">
        <v>89</v>
      </c>
      <c r="AW173" s="25" t="s">
        <v>140</v>
      </c>
      <c r="AX173" s="25" t="s">
        <v>90</v>
      </c>
      <c r="AY173" s="25" t="s">
        <v>91</v>
      </c>
      <c r="AZ173" s="25" t="s">
        <v>136</v>
      </c>
      <c r="BA173" s="25" t="s">
        <v>92</v>
      </c>
      <c r="BB173" s="25" t="s">
        <v>190</v>
      </c>
      <c r="BC173" s="25" t="s">
        <v>93</v>
      </c>
      <c r="BD173" s="25" t="s">
        <v>94</v>
      </c>
      <c r="BE173" s="25" t="s">
        <v>96</v>
      </c>
      <c r="BF173" s="25" t="s">
        <v>95</v>
      </c>
      <c r="BG173" s="25" t="s">
        <v>97</v>
      </c>
      <c r="BH173" s="25" t="s">
        <v>98</v>
      </c>
      <c r="BI173" s="25" t="s">
        <v>141</v>
      </c>
      <c r="BJ173" s="25" t="s">
        <v>99</v>
      </c>
      <c r="BK173" s="25" t="s">
        <v>100</v>
      </c>
      <c r="BL173" s="25" t="s">
        <v>101</v>
      </c>
      <c r="BM173" s="25" t="s">
        <v>102</v>
      </c>
      <c r="BN173" s="25" t="s">
        <v>103</v>
      </c>
      <c r="BO173" s="25" t="s">
        <v>104</v>
      </c>
      <c r="BP173" s="25" t="s">
        <v>105</v>
      </c>
      <c r="BQ173" s="25" t="s">
        <v>106</v>
      </c>
      <c r="BR173" s="25" t="s">
        <v>107</v>
      </c>
      <c r="BS173" s="25" t="s">
        <v>108</v>
      </c>
      <c r="BT173" s="25" t="s">
        <v>109</v>
      </c>
      <c r="BU173" s="25" t="s">
        <v>127</v>
      </c>
      <c r="BV173" s="25" t="s">
        <v>111</v>
      </c>
      <c r="BW173" s="25" t="s">
        <v>134</v>
      </c>
      <c r="BX173" s="25" t="s">
        <v>113</v>
      </c>
      <c r="BY173" s="25" t="s">
        <v>114</v>
      </c>
      <c r="BZ173" s="25" t="s">
        <v>115</v>
      </c>
      <c r="CA173" s="25" t="s">
        <v>116</v>
      </c>
      <c r="CB173" s="25" t="s">
        <v>117</v>
      </c>
      <c r="CC173" s="25" t="s">
        <v>128</v>
      </c>
      <c r="CD173" s="25" t="s">
        <v>189</v>
      </c>
      <c r="CE173" s="25" t="s">
        <v>119</v>
      </c>
      <c r="CF173" s="25" t="s">
        <v>129</v>
      </c>
      <c r="CG173" s="26" t="s">
        <v>130</v>
      </c>
      <c r="CH173" s="27" t="s">
        <v>22</v>
      </c>
      <c r="CI173" s="28"/>
    </row>
    <row r="174" spans="1:89" s="16" customFormat="1" x14ac:dyDescent="0.25">
      <c r="A174" s="9" t="s">
        <v>28</v>
      </c>
      <c r="B174" s="9" t="s">
        <v>20</v>
      </c>
      <c r="C174" s="19">
        <v>0</v>
      </c>
      <c r="D174" s="19" t="s">
        <v>210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29">
        <v>0</v>
      </c>
      <c r="V174" s="29">
        <v>0</v>
      </c>
      <c r="W174" s="29">
        <v>0</v>
      </c>
      <c r="X174" s="29">
        <v>0</v>
      </c>
      <c r="Y174" s="29">
        <v>0</v>
      </c>
      <c r="Z174" s="29">
        <v>0</v>
      </c>
      <c r="AA174" s="29">
        <v>0</v>
      </c>
      <c r="AB174" s="29">
        <v>0</v>
      </c>
      <c r="AC174" s="29">
        <v>0</v>
      </c>
      <c r="AD174" s="29">
        <v>0</v>
      </c>
      <c r="AE174" s="29">
        <v>0</v>
      </c>
      <c r="AF174" s="29">
        <v>0</v>
      </c>
      <c r="AG174" s="29">
        <v>0</v>
      </c>
      <c r="AH174" s="29">
        <v>0</v>
      </c>
      <c r="AI174" s="29">
        <v>0</v>
      </c>
      <c r="AJ174" s="29">
        <v>0</v>
      </c>
      <c r="AK174" s="29">
        <v>0</v>
      </c>
      <c r="AL174" s="29">
        <v>0</v>
      </c>
      <c r="AM174" s="29">
        <v>0</v>
      </c>
      <c r="AN174" s="29">
        <v>0</v>
      </c>
      <c r="AO174" s="29">
        <v>0</v>
      </c>
      <c r="AP174" s="29">
        <v>0</v>
      </c>
      <c r="AQ174" s="29">
        <v>0</v>
      </c>
      <c r="AR174" s="29">
        <v>0</v>
      </c>
      <c r="AS174" s="29">
        <v>0</v>
      </c>
      <c r="AT174" s="29">
        <v>0</v>
      </c>
      <c r="AU174" s="29">
        <v>0</v>
      </c>
      <c r="AV174" s="29">
        <v>0</v>
      </c>
      <c r="AW174" s="29">
        <v>0</v>
      </c>
      <c r="AX174" s="29">
        <v>0</v>
      </c>
      <c r="AY174" s="29">
        <v>0</v>
      </c>
      <c r="AZ174" s="29">
        <v>0</v>
      </c>
      <c r="BA174" s="29">
        <v>0</v>
      </c>
      <c r="BB174" s="29">
        <v>0</v>
      </c>
      <c r="BC174" s="29">
        <v>0</v>
      </c>
      <c r="BD174" s="29">
        <v>0</v>
      </c>
      <c r="BE174" s="29">
        <v>0</v>
      </c>
      <c r="BF174" s="29">
        <v>0</v>
      </c>
      <c r="BG174" s="29">
        <v>0</v>
      </c>
      <c r="BH174" s="29">
        <v>0</v>
      </c>
      <c r="BI174" s="29">
        <v>0</v>
      </c>
      <c r="BJ174" s="29">
        <v>0</v>
      </c>
      <c r="BK174" s="29">
        <v>0</v>
      </c>
      <c r="BL174" s="29">
        <v>0</v>
      </c>
      <c r="BM174" s="29">
        <v>0</v>
      </c>
      <c r="BN174" s="29">
        <v>0</v>
      </c>
      <c r="BO174" s="29">
        <v>0</v>
      </c>
      <c r="BP174" s="29">
        <v>0</v>
      </c>
      <c r="BQ174" s="29">
        <v>0</v>
      </c>
      <c r="BR174" s="29">
        <v>0</v>
      </c>
      <c r="BS174" s="29">
        <v>0</v>
      </c>
      <c r="BT174" s="29">
        <v>0</v>
      </c>
      <c r="BU174" s="29">
        <v>0</v>
      </c>
      <c r="BV174" s="29">
        <v>0</v>
      </c>
      <c r="BW174" s="29">
        <v>0</v>
      </c>
      <c r="BX174" s="29">
        <v>0</v>
      </c>
      <c r="BY174" s="29">
        <v>0</v>
      </c>
      <c r="BZ174" s="29">
        <v>0</v>
      </c>
      <c r="CA174" s="29">
        <v>0</v>
      </c>
      <c r="CB174" s="29">
        <v>0</v>
      </c>
      <c r="CC174" s="29">
        <v>0</v>
      </c>
      <c r="CD174" s="29">
        <v>0</v>
      </c>
      <c r="CE174" s="29">
        <v>0</v>
      </c>
      <c r="CF174" s="29">
        <v>0</v>
      </c>
      <c r="CG174" s="11">
        <v>0</v>
      </c>
      <c r="CH174" s="30">
        <v>0</v>
      </c>
      <c r="CI174" s="28"/>
    </row>
    <row r="175" spans="1:89" s="16" customFormat="1" x14ac:dyDescent="0.25">
      <c r="A175" s="31"/>
      <c r="B175" s="31" t="s">
        <v>21</v>
      </c>
      <c r="C175" s="31">
        <v>0</v>
      </c>
      <c r="D175" s="31" t="s">
        <v>210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32">
        <v>0</v>
      </c>
      <c r="AG175" s="32">
        <v>0</v>
      </c>
      <c r="AH175" s="32">
        <v>0</v>
      </c>
      <c r="AI175" s="32">
        <v>0</v>
      </c>
      <c r="AJ175" s="32">
        <v>0</v>
      </c>
      <c r="AK175" s="32">
        <v>0</v>
      </c>
      <c r="AL175" s="32">
        <v>0</v>
      </c>
      <c r="AM175" s="32">
        <v>0</v>
      </c>
      <c r="AN175" s="32">
        <v>0</v>
      </c>
      <c r="AO175" s="32">
        <v>0</v>
      </c>
      <c r="AP175" s="32">
        <v>0</v>
      </c>
      <c r="AQ175" s="32">
        <v>0</v>
      </c>
      <c r="AR175" s="32">
        <v>0</v>
      </c>
      <c r="AS175" s="32">
        <v>0</v>
      </c>
      <c r="AT175" s="32">
        <v>0</v>
      </c>
      <c r="AU175" s="32">
        <v>0</v>
      </c>
      <c r="AV175" s="32">
        <v>0</v>
      </c>
      <c r="AW175" s="32">
        <v>0</v>
      </c>
      <c r="AX175" s="32">
        <v>0</v>
      </c>
      <c r="AY175" s="32">
        <v>0</v>
      </c>
      <c r="AZ175" s="32">
        <v>0</v>
      </c>
      <c r="BA175" s="32">
        <v>0</v>
      </c>
      <c r="BB175" s="32">
        <v>0</v>
      </c>
      <c r="BC175" s="32">
        <v>0</v>
      </c>
      <c r="BD175" s="32">
        <v>0</v>
      </c>
      <c r="BE175" s="32">
        <v>0</v>
      </c>
      <c r="BF175" s="32">
        <v>0</v>
      </c>
      <c r="BG175" s="32">
        <v>0</v>
      </c>
      <c r="BH175" s="32">
        <v>0</v>
      </c>
      <c r="BI175" s="32">
        <v>0</v>
      </c>
      <c r="BJ175" s="32">
        <v>1</v>
      </c>
      <c r="BK175" s="32">
        <v>0</v>
      </c>
      <c r="BL175" s="32">
        <v>0</v>
      </c>
      <c r="BM175" s="32">
        <v>0</v>
      </c>
      <c r="BN175" s="32">
        <v>0</v>
      </c>
      <c r="BO175" s="32">
        <v>0</v>
      </c>
      <c r="BP175" s="32">
        <v>0</v>
      </c>
      <c r="BQ175" s="32">
        <v>0</v>
      </c>
      <c r="BR175" s="32">
        <v>0</v>
      </c>
      <c r="BS175" s="32">
        <v>0</v>
      </c>
      <c r="BT175" s="32">
        <v>0</v>
      </c>
      <c r="BU175" s="32">
        <v>0</v>
      </c>
      <c r="BV175" s="32">
        <v>0</v>
      </c>
      <c r="BW175" s="32">
        <v>0</v>
      </c>
      <c r="BX175" s="32">
        <v>0</v>
      </c>
      <c r="BY175" s="32">
        <v>0</v>
      </c>
      <c r="BZ175" s="32">
        <v>0</v>
      </c>
      <c r="CA175" s="32">
        <v>0</v>
      </c>
      <c r="CB175" s="32">
        <v>0</v>
      </c>
      <c r="CC175" s="32">
        <v>0</v>
      </c>
      <c r="CD175" s="32">
        <v>0</v>
      </c>
      <c r="CE175" s="32">
        <v>0</v>
      </c>
      <c r="CF175" s="32">
        <v>0</v>
      </c>
      <c r="CG175" s="33">
        <v>0</v>
      </c>
      <c r="CH175" s="34">
        <v>1</v>
      </c>
      <c r="CI175" s="28"/>
    </row>
    <row r="176" spans="1:89" x14ac:dyDescent="0.25">
      <c r="A176" s="9" t="s">
        <v>23</v>
      </c>
      <c r="B176" s="9" t="s">
        <v>20</v>
      </c>
      <c r="C176" s="19">
        <v>0</v>
      </c>
      <c r="D176" s="19" t="s">
        <v>210</v>
      </c>
      <c r="E176" s="19">
        <v>0</v>
      </c>
      <c r="F176" s="19">
        <v>0</v>
      </c>
      <c r="G176" s="19">
        <v>1</v>
      </c>
      <c r="H176" s="19">
        <v>0</v>
      </c>
      <c r="I176" s="19">
        <v>0</v>
      </c>
      <c r="J176" s="19">
        <v>3</v>
      </c>
      <c r="K176" s="19">
        <v>1</v>
      </c>
      <c r="L176" s="19">
        <v>0</v>
      </c>
      <c r="M176" s="19">
        <v>2</v>
      </c>
      <c r="N176" s="19">
        <v>0</v>
      </c>
      <c r="O176" s="19">
        <v>2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29">
        <v>4</v>
      </c>
      <c r="V176" s="29">
        <v>0</v>
      </c>
      <c r="W176" s="29">
        <v>0</v>
      </c>
      <c r="X176" s="29">
        <v>0</v>
      </c>
      <c r="Y176" s="29">
        <v>0</v>
      </c>
      <c r="Z176" s="29">
        <v>0</v>
      </c>
      <c r="AA176" s="29">
        <v>0</v>
      </c>
      <c r="AB176" s="29">
        <v>0</v>
      </c>
      <c r="AC176" s="29">
        <v>0</v>
      </c>
      <c r="AD176" s="29">
        <v>1</v>
      </c>
      <c r="AE176" s="29">
        <v>0</v>
      </c>
      <c r="AF176" s="29">
        <v>0</v>
      </c>
      <c r="AG176" s="29">
        <v>1</v>
      </c>
      <c r="AH176" s="29">
        <v>0</v>
      </c>
      <c r="AI176" s="29">
        <v>0</v>
      </c>
      <c r="AJ176" s="29">
        <v>1</v>
      </c>
      <c r="AK176" s="29">
        <v>1</v>
      </c>
      <c r="AL176" s="29">
        <v>0</v>
      </c>
      <c r="AM176" s="29">
        <v>0</v>
      </c>
      <c r="AN176" s="29">
        <v>0</v>
      </c>
      <c r="AO176" s="29">
        <v>9</v>
      </c>
      <c r="AP176" s="29">
        <v>0</v>
      </c>
      <c r="AQ176" s="29">
        <v>1</v>
      </c>
      <c r="AR176" s="29">
        <v>2</v>
      </c>
      <c r="AS176" s="29">
        <v>0</v>
      </c>
      <c r="AT176" s="29">
        <v>0</v>
      </c>
      <c r="AU176" s="29">
        <v>1</v>
      </c>
      <c r="AV176" s="29">
        <v>0</v>
      </c>
      <c r="AW176" s="29">
        <v>0</v>
      </c>
      <c r="AX176" s="29">
        <v>0</v>
      </c>
      <c r="AY176" s="29">
        <v>0</v>
      </c>
      <c r="AZ176" s="29">
        <v>0</v>
      </c>
      <c r="BA176" s="29">
        <v>0</v>
      </c>
      <c r="BB176" s="29">
        <v>0</v>
      </c>
      <c r="BC176" s="29">
        <v>0</v>
      </c>
      <c r="BD176" s="29">
        <v>0</v>
      </c>
      <c r="BE176" s="29">
        <v>1</v>
      </c>
      <c r="BF176" s="29">
        <v>0</v>
      </c>
      <c r="BG176" s="29">
        <v>0</v>
      </c>
      <c r="BH176" s="29">
        <v>1</v>
      </c>
      <c r="BI176" s="29">
        <v>0</v>
      </c>
      <c r="BJ176" s="29">
        <v>40</v>
      </c>
      <c r="BK176" s="29">
        <v>0</v>
      </c>
      <c r="BL176" s="29">
        <v>1</v>
      </c>
      <c r="BM176" s="29">
        <v>0</v>
      </c>
      <c r="BN176" s="29">
        <v>2</v>
      </c>
      <c r="BO176" s="29">
        <v>0</v>
      </c>
      <c r="BP176" s="29">
        <v>1</v>
      </c>
      <c r="BQ176" s="29">
        <v>0</v>
      </c>
      <c r="BR176" s="29">
        <v>0</v>
      </c>
      <c r="BS176" s="29">
        <v>0</v>
      </c>
      <c r="BT176" s="29">
        <v>15</v>
      </c>
      <c r="BU176" s="29">
        <v>3</v>
      </c>
      <c r="BV176" s="29">
        <v>5</v>
      </c>
      <c r="BW176" s="29">
        <v>0</v>
      </c>
      <c r="BX176" s="29">
        <v>0</v>
      </c>
      <c r="BY176" s="29">
        <v>4</v>
      </c>
      <c r="BZ176" s="29">
        <v>0</v>
      </c>
      <c r="CA176" s="29">
        <v>0</v>
      </c>
      <c r="CB176" s="29">
        <v>3</v>
      </c>
      <c r="CC176" s="29">
        <v>1</v>
      </c>
      <c r="CD176" s="29">
        <v>4</v>
      </c>
      <c r="CE176" s="29">
        <v>0</v>
      </c>
      <c r="CF176" s="29">
        <v>0</v>
      </c>
      <c r="CG176" s="11">
        <v>4</v>
      </c>
      <c r="CH176" s="30">
        <v>115</v>
      </c>
      <c r="CI176" s="28"/>
      <c r="CJ176" s="16"/>
      <c r="CK176" s="16"/>
    </row>
    <row r="177" spans="1:89" x14ac:dyDescent="0.25">
      <c r="A177" s="31"/>
      <c r="B177" s="31" t="s">
        <v>21</v>
      </c>
      <c r="C177" s="31">
        <v>0</v>
      </c>
      <c r="D177" s="31" t="s">
        <v>210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32">
        <v>0</v>
      </c>
      <c r="Z177" s="32">
        <v>0</v>
      </c>
      <c r="AA177" s="32">
        <v>0</v>
      </c>
      <c r="AB177" s="32">
        <v>0</v>
      </c>
      <c r="AC177" s="32">
        <v>0</v>
      </c>
      <c r="AD177" s="32">
        <v>0</v>
      </c>
      <c r="AE177" s="32">
        <v>0</v>
      </c>
      <c r="AF177" s="32">
        <v>0</v>
      </c>
      <c r="AG177" s="32">
        <v>1</v>
      </c>
      <c r="AH177" s="32">
        <v>0</v>
      </c>
      <c r="AI177" s="32">
        <v>0</v>
      </c>
      <c r="AJ177" s="32">
        <v>0</v>
      </c>
      <c r="AK177" s="32">
        <v>0</v>
      </c>
      <c r="AL177" s="32">
        <v>0</v>
      </c>
      <c r="AM177" s="32">
        <v>0</v>
      </c>
      <c r="AN177" s="32">
        <v>0</v>
      </c>
      <c r="AO177" s="32">
        <v>1</v>
      </c>
      <c r="AP177" s="32">
        <v>0</v>
      </c>
      <c r="AQ177" s="32">
        <v>1</v>
      </c>
      <c r="AR177" s="32">
        <v>2</v>
      </c>
      <c r="AS177" s="32">
        <v>0</v>
      </c>
      <c r="AT177" s="32">
        <v>0</v>
      </c>
      <c r="AU177" s="32">
        <v>0</v>
      </c>
      <c r="AV177" s="32">
        <v>0</v>
      </c>
      <c r="AW177" s="32">
        <v>0</v>
      </c>
      <c r="AX177" s="32">
        <v>0</v>
      </c>
      <c r="AY177" s="32">
        <v>0</v>
      </c>
      <c r="AZ177" s="32">
        <v>0</v>
      </c>
      <c r="BA177" s="32">
        <v>0</v>
      </c>
      <c r="BB177" s="32">
        <v>0</v>
      </c>
      <c r="BC177" s="32">
        <v>0</v>
      </c>
      <c r="BD177" s="32">
        <v>0</v>
      </c>
      <c r="BE177" s="32">
        <v>0</v>
      </c>
      <c r="BF177" s="32">
        <v>0</v>
      </c>
      <c r="BG177" s="32">
        <v>0</v>
      </c>
      <c r="BH177" s="32">
        <v>0</v>
      </c>
      <c r="BI177" s="32">
        <v>0</v>
      </c>
      <c r="BJ177" s="32">
        <v>32</v>
      </c>
      <c r="BK177" s="32">
        <v>0</v>
      </c>
      <c r="BL177" s="32">
        <v>0</v>
      </c>
      <c r="BM177" s="32">
        <v>0</v>
      </c>
      <c r="BN177" s="32">
        <v>0</v>
      </c>
      <c r="BO177" s="32">
        <v>0</v>
      </c>
      <c r="BP177" s="32">
        <v>0</v>
      </c>
      <c r="BQ177" s="32">
        <v>0</v>
      </c>
      <c r="BR177" s="32">
        <v>0</v>
      </c>
      <c r="BS177" s="32">
        <v>0</v>
      </c>
      <c r="BT177" s="32">
        <v>34</v>
      </c>
      <c r="BU177" s="32">
        <v>0</v>
      </c>
      <c r="BV177" s="32">
        <v>0</v>
      </c>
      <c r="BW177" s="32">
        <v>0</v>
      </c>
      <c r="BX177" s="32">
        <v>0</v>
      </c>
      <c r="BY177" s="32">
        <v>1</v>
      </c>
      <c r="BZ177" s="32">
        <v>0</v>
      </c>
      <c r="CA177" s="32">
        <v>0</v>
      </c>
      <c r="CB177" s="32">
        <v>0</v>
      </c>
      <c r="CC177" s="32">
        <v>0</v>
      </c>
      <c r="CD177" s="32">
        <v>0</v>
      </c>
      <c r="CE177" s="32">
        <v>0</v>
      </c>
      <c r="CF177" s="32">
        <v>0</v>
      </c>
      <c r="CG177" s="33">
        <v>0</v>
      </c>
      <c r="CH177" s="34">
        <v>72</v>
      </c>
      <c r="CI177" s="28"/>
      <c r="CJ177" s="16"/>
      <c r="CK177" s="16"/>
    </row>
    <row r="178" spans="1:89" x14ac:dyDescent="0.25">
      <c r="A178" s="9" t="s">
        <v>6</v>
      </c>
      <c r="B178" s="9" t="s">
        <v>20</v>
      </c>
      <c r="C178" s="19">
        <v>0</v>
      </c>
      <c r="D178" s="19" t="s">
        <v>210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3</v>
      </c>
      <c r="N178" s="19">
        <v>0</v>
      </c>
      <c r="O178" s="19">
        <v>0</v>
      </c>
      <c r="P178" s="19">
        <v>0</v>
      </c>
      <c r="Q178" s="19">
        <v>1</v>
      </c>
      <c r="R178" s="19">
        <v>1</v>
      </c>
      <c r="S178" s="19">
        <v>1</v>
      </c>
      <c r="T178" s="19">
        <v>0</v>
      </c>
      <c r="U178" s="29">
        <v>0</v>
      </c>
      <c r="V178" s="29">
        <v>0</v>
      </c>
      <c r="W178" s="29">
        <v>0</v>
      </c>
      <c r="X178" s="29">
        <v>0</v>
      </c>
      <c r="Y178" s="29">
        <v>0</v>
      </c>
      <c r="Z178" s="29">
        <v>0</v>
      </c>
      <c r="AA178" s="29">
        <v>0</v>
      </c>
      <c r="AB178" s="29">
        <v>0</v>
      </c>
      <c r="AC178" s="29">
        <v>0</v>
      </c>
      <c r="AD178" s="29">
        <v>0</v>
      </c>
      <c r="AE178" s="29">
        <v>1</v>
      </c>
      <c r="AF178" s="29">
        <v>0</v>
      </c>
      <c r="AG178" s="29">
        <v>0</v>
      </c>
      <c r="AH178" s="29">
        <v>0</v>
      </c>
      <c r="AI178" s="29">
        <v>0</v>
      </c>
      <c r="AJ178" s="29">
        <v>0</v>
      </c>
      <c r="AK178" s="29">
        <v>0</v>
      </c>
      <c r="AL178" s="29">
        <v>0</v>
      </c>
      <c r="AM178" s="29">
        <v>0</v>
      </c>
      <c r="AN178" s="29">
        <v>0</v>
      </c>
      <c r="AO178" s="29">
        <v>0</v>
      </c>
      <c r="AP178" s="29">
        <v>0</v>
      </c>
      <c r="AQ178" s="29">
        <v>0</v>
      </c>
      <c r="AR178" s="29">
        <v>0</v>
      </c>
      <c r="AS178" s="29">
        <v>0</v>
      </c>
      <c r="AT178" s="29">
        <v>0</v>
      </c>
      <c r="AU178" s="29">
        <v>0</v>
      </c>
      <c r="AV178" s="29">
        <v>0</v>
      </c>
      <c r="AW178" s="29">
        <v>0</v>
      </c>
      <c r="AX178" s="29">
        <v>0</v>
      </c>
      <c r="AY178" s="29">
        <v>0</v>
      </c>
      <c r="AZ178" s="29">
        <v>0</v>
      </c>
      <c r="BA178" s="29">
        <v>0</v>
      </c>
      <c r="BB178" s="29">
        <v>0</v>
      </c>
      <c r="BC178" s="29">
        <v>0</v>
      </c>
      <c r="BD178" s="29">
        <v>0</v>
      </c>
      <c r="BE178" s="29">
        <v>1</v>
      </c>
      <c r="BF178" s="29">
        <v>0</v>
      </c>
      <c r="BG178" s="29">
        <v>0</v>
      </c>
      <c r="BH178" s="29">
        <v>0</v>
      </c>
      <c r="BI178" s="29">
        <v>0</v>
      </c>
      <c r="BJ178" s="29">
        <v>2</v>
      </c>
      <c r="BK178" s="29">
        <v>0</v>
      </c>
      <c r="BL178" s="29">
        <v>1</v>
      </c>
      <c r="BM178" s="29">
        <v>0</v>
      </c>
      <c r="BN178" s="29">
        <v>0</v>
      </c>
      <c r="BO178" s="29">
        <v>0</v>
      </c>
      <c r="BP178" s="29">
        <v>0</v>
      </c>
      <c r="BQ178" s="29">
        <v>1</v>
      </c>
      <c r="BR178" s="29">
        <v>0</v>
      </c>
      <c r="BS178" s="29">
        <v>0</v>
      </c>
      <c r="BT178" s="29">
        <v>2</v>
      </c>
      <c r="BU178" s="29">
        <v>0</v>
      </c>
      <c r="BV178" s="29">
        <v>2</v>
      </c>
      <c r="BW178" s="29">
        <v>0</v>
      </c>
      <c r="BX178" s="29">
        <v>0</v>
      </c>
      <c r="BY178" s="29">
        <v>0</v>
      </c>
      <c r="BZ178" s="29">
        <v>0</v>
      </c>
      <c r="CA178" s="29">
        <v>0</v>
      </c>
      <c r="CB178" s="29">
        <v>1</v>
      </c>
      <c r="CC178" s="29">
        <v>0</v>
      </c>
      <c r="CD178" s="29">
        <v>0</v>
      </c>
      <c r="CE178" s="29">
        <v>0</v>
      </c>
      <c r="CF178" s="29">
        <v>0</v>
      </c>
      <c r="CG178" s="11">
        <v>0</v>
      </c>
      <c r="CH178" s="30">
        <v>17</v>
      </c>
      <c r="CI178" s="28"/>
      <c r="CJ178" s="16"/>
      <c r="CK178" s="16"/>
    </row>
    <row r="179" spans="1:89" x14ac:dyDescent="0.25">
      <c r="A179" s="31"/>
      <c r="B179" s="31" t="s">
        <v>21</v>
      </c>
      <c r="C179" s="31">
        <v>0</v>
      </c>
      <c r="D179" s="31" t="s">
        <v>210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32">
        <v>0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0</v>
      </c>
      <c r="AP179" s="32">
        <v>0</v>
      </c>
      <c r="AQ179" s="32">
        <v>0</v>
      </c>
      <c r="AR179" s="32">
        <v>0</v>
      </c>
      <c r="AS179" s="32">
        <v>0</v>
      </c>
      <c r="AT179" s="32">
        <v>0</v>
      </c>
      <c r="AU179" s="32">
        <v>0</v>
      </c>
      <c r="AV179" s="32">
        <v>0</v>
      </c>
      <c r="AW179" s="32">
        <v>0</v>
      </c>
      <c r="AX179" s="32">
        <v>0</v>
      </c>
      <c r="AY179" s="32">
        <v>0</v>
      </c>
      <c r="AZ179" s="32">
        <v>0</v>
      </c>
      <c r="BA179" s="32">
        <v>0</v>
      </c>
      <c r="BB179" s="32">
        <v>0</v>
      </c>
      <c r="BC179" s="32">
        <v>0</v>
      </c>
      <c r="BD179" s="32">
        <v>0</v>
      </c>
      <c r="BE179" s="32">
        <v>1</v>
      </c>
      <c r="BF179" s="32">
        <v>0</v>
      </c>
      <c r="BG179" s="32">
        <v>0</v>
      </c>
      <c r="BH179" s="32">
        <v>0</v>
      </c>
      <c r="BI179" s="32">
        <v>0</v>
      </c>
      <c r="BJ179" s="32">
        <v>2</v>
      </c>
      <c r="BK179" s="32">
        <v>0</v>
      </c>
      <c r="BL179" s="32">
        <v>0</v>
      </c>
      <c r="BM179" s="32">
        <v>0</v>
      </c>
      <c r="BN179" s="32">
        <v>1</v>
      </c>
      <c r="BO179" s="32">
        <v>0</v>
      </c>
      <c r="BP179" s="32">
        <v>0</v>
      </c>
      <c r="BQ179" s="32">
        <v>0</v>
      </c>
      <c r="BR179" s="32">
        <v>0</v>
      </c>
      <c r="BS179" s="32">
        <v>0</v>
      </c>
      <c r="BT179" s="32">
        <v>3</v>
      </c>
      <c r="BU179" s="32">
        <v>0</v>
      </c>
      <c r="BV179" s="32">
        <v>0</v>
      </c>
      <c r="BW179" s="32">
        <v>0</v>
      </c>
      <c r="BX179" s="32">
        <v>0</v>
      </c>
      <c r="BY179" s="32">
        <v>1</v>
      </c>
      <c r="BZ179" s="32">
        <v>0</v>
      </c>
      <c r="CA179" s="32">
        <v>0</v>
      </c>
      <c r="CB179" s="32">
        <v>0</v>
      </c>
      <c r="CC179" s="32">
        <v>0</v>
      </c>
      <c r="CD179" s="32">
        <v>0</v>
      </c>
      <c r="CE179" s="32">
        <v>0</v>
      </c>
      <c r="CF179" s="32">
        <v>0</v>
      </c>
      <c r="CG179" s="33">
        <v>0</v>
      </c>
      <c r="CH179" s="34">
        <v>8</v>
      </c>
      <c r="CI179" s="28"/>
      <c r="CJ179" s="16"/>
      <c r="CK179" s="16"/>
    </row>
    <row r="180" spans="1:89" x14ac:dyDescent="0.25">
      <c r="A180" s="9" t="s">
        <v>7</v>
      </c>
      <c r="B180" s="9" t="s">
        <v>20</v>
      </c>
      <c r="C180" s="19">
        <v>0</v>
      </c>
      <c r="D180" s="19" t="s">
        <v>210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2</v>
      </c>
      <c r="N180" s="19">
        <v>0</v>
      </c>
      <c r="O180" s="19">
        <v>0</v>
      </c>
      <c r="P180" s="19">
        <v>0</v>
      </c>
      <c r="Q180" s="19">
        <v>3</v>
      </c>
      <c r="R180" s="19">
        <v>3</v>
      </c>
      <c r="S180" s="19">
        <v>1</v>
      </c>
      <c r="T180" s="19">
        <v>0</v>
      </c>
      <c r="U180" s="29">
        <v>0</v>
      </c>
      <c r="V180" s="29">
        <v>0</v>
      </c>
      <c r="W180" s="29">
        <v>0</v>
      </c>
      <c r="X180" s="29">
        <v>0</v>
      </c>
      <c r="Y180" s="29">
        <v>0</v>
      </c>
      <c r="Z180" s="29">
        <v>0</v>
      </c>
      <c r="AA180" s="29">
        <v>0</v>
      </c>
      <c r="AB180" s="29">
        <v>0</v>
      </c>
      <c r="AC180" s="29">
        <v>0</v>
      </c>
      <c r="AD180" s="29">
        <v>0</v>
      </c>
      <c r="AE180" s="29">
        <v>1</v>
      </c>
      <c r="AF180" s="29">
        <v>0</v>
      </c>
      <c r="AG180" s="29">
        <v>4</v>
      </c>
      <c r="AH180" s="29">
        <v>0</v>
      </c>
      <c r="AI180" s="29">
        <v>0</v>
      </c>
      <c r="AJ180" s="29">
        <v>0</v>
      </c>
      <c r="AK180" s="29">
        <v>0</v>
      </c>
      <c r="AL180" s="29">
        <v>0</v>
      </c>
      <c r="AM180" s="29">
        <v>0</v>
      </c>
      <c r="AN180" s="29">
        <v>0</v>
      </c>
      <c r="AO180" s="29">
        <v>1</v>
      </c>
      <c r="AP180" s="29">
        <v>0</v>
      </c>
      <c r="AQ180" s="29">
        <v>0</v>
      </c>
      <c r="AR180" s="29">
        <v>0</v>
      </c>
      <c r="AS180" s="29">
        <v>0</v>
      </c>
      <c r="AT180" s="29">
        <v>0</v>
      </c>
      <c r="AU180" s="29">
        <v>0</v>
      </c>
      <c r="AV180" s="29">
        <v>0</v>
      </c>
      <c r="AW180" s="29">
        <v>1</v>
      </c>
      <c r="AX180" s="29">
        <v>0</v>
      </c>
      <c r="AY180" s="29">
        <v>0</v>
      </c>
      <c r="AZ180" s="29">
        <v>0</v>
      </c>
      <c r="BA180" s="29">
        <v>1</v>
      </c>
      <c r="BB180" s="29">
        <v>0</v>
      </c>
      <c r="BC180" s="29">
        <v>0</v>
      </c>
      <c r="BD180" s="29">
        <v>0</v>
      </c>
      <c r="BE180" s="29">
        <v>4</v>
      </c>
      <c r="BF180" s="29">
        <v>0</v>
      </c>
      <c r="BG180" s="29">
        <v>0</v>
      </c>
      <c r="BH180" s="29">
        <v>0</v>
      </c>
      <c r="BI180" s="29">
        <v>0</v>
      </c>
      <c r="BJ180" s="29">
        <v>23</v>
      </c>
      <c r="BK180" s="29">
        <v>2</v>
      </c>
      <c r="BL180" s="29">
        <v>1</v>
      </c>
      <c r="BM180" s="29">
        <v>0</v>
      </c>
      <c r="BN180" s="29">
        <v>0</v>
      </c>
      <c r="BO180" s="29">
        <v>0</v>
      </c>
      <c r="BP180" s="29">
        <v>0</v>
      </c>
      <c r="BQ180" s="29">
        <v>0</v>
      </c>
      <c r="BR180" s="29">
        <v>0</v>
      </c>
      <c r="BS180" s="29">
        <v>0</v>
      </c>
      <c r="BT180" s="29">
        <v>6</v>
      </c>
      <c r="BU180" s="29">
        <v>0</v>
      </c>
      <c r="BV180" s="29">
        <v>2</v>
      </c>
      <c r="BW180" s="29">
        <v>0</v>
      </c>
      <c r="BX180" s="29">
        <v>0</v>
      </c>
      <c r="BY180" s="29">
        <v>0</v>
      </c>
      <c r="BZ180" s="29">
        <v>0</v>
      </c>
      <c r="CA180" s="29">
        <v>0</v>
      </c>
      <c r="CB180" s="29">
        <v>4</v>
      </c>
      <c r="CC180" s="29">
        <v>1</v>
      </c>
      <c r="CD180" s="29">
        <v>6</v>
      </c>
      <c r="CE180" s="29">
        <v>1</v>
      </c>
      <c r="CF180" s="29">
        <v>0</v>
      </c>
      <c r="CG180" s="11">
        <v>1</v>
      </c>
      <c r="CH180" s="30">
        <v>68</v>
      </c>
      <c r="CI180" s="28"/>
      <c r="CJ180" s="16"/>
      <c r="CK180" s="16"/>
    </row>
    <row r="181" spans="1:89" x14ac:dyDescent="0.25">
      <c r="A181" s="31"/>
      <c r="B181" s="31" t="s">
        <v>21</v>
      </c>
      <c r="C181" s="31">
        <v>0</v>
      </c>
      <c r="D181" s="31" t="s">
        <v>210</v>
      </c>
      <c r="E181" s="31">
        <v>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32">
        <v>0</v>
      </c>
      <c r="AC181" s="32">
        <v>0</v>
      </c>
      <c r="AD181" s="32">
        <v>0</v>
      </c>
      <c r="AE181" s="32">
        <v>0</v>
      </c>
      <c r="AF181" s="32">
        <v>0</v>
      </c>
      <c r="AG181" s="32">
        <v>0</v>
      </c>
      <c r="AH181" s="32">
        <v>0</v>
      </c>
      <c r="AI181" s="32">
        <v>0</v>
      </c>
      <c r="AJ181" s="32">
        <v>0</v>
      </c>
      <c r="AK181" s="32">
        <v>0</v>
      </c>
      <c r="AL181" s="32">
        <v>0</v>
      </c>
      <c r="AM181" s="32">
        <v>0</v>
      </c>
      <c r="AN181" s="32">
        <v>0</v>
      </c>
      <c r="AO181" s="32">
        <v>0</v>
      </c>
      <c r="AP181" s="32">
        <v>0</v>
      </c>
      <c r="AQ181" s="32">
        <v>1</v>
      </c>
      <c r="AR181" s="32">
        <v>0</v>
      </c>
      <c r="AS181" s="32">
        <v>0</v>
      </c>
      <c r="AT181" s="32">
        <v>0</v>
      </c>
      <c r="AU181" s="32">
        <v>0</v>
      </c>
      <c r="AV181" s="32">
        <v>0</v>
      </c>
      <c r="AW181" s="32">
        <v>0</v>
      </c>
      <c r="AX181" s="32">
        <v>0</v>
      </c>
      <c r="AY181" s="32">
        <v>0</v>
      </c>
      <c r="AZ181" s="32">
        <v>0</v>
      </c>
      <c r="BA181" s="32">
        <v>1</v>
      </c>
      <c r="BB181" s="32">
        <v>0</v>
      </c>
      <c r="BC181" s="32">
        <v>0</v>
      </c>
      <c r="BD181" s="32">
        <v>0</v>
      </c>
      <c r="BE181" s="32">
        <v>0</v>
      </c>
      <c r="BF181" s="32">
        <v>0</v>
      </c>
      <c r="BG181" s="32">
        <v>0</v>
      </c>
      <c r="BH181" s="32">
        <v>0</v>
      </c>
      <c r="BI181" s="32">
        <v>0</v>
      </c>
      <c r="BJ181" s="32">
        <v>9</v>
      </c>
      <c r="BK181" s="32">
        <v>0</v>
      </c>
      <c r="BL181" s="32">
        <v>0</v>
      </c>
      <c r="BM181" s="32">
        <v>0</v>
      </c>
      <c r="BN181" s="32">
        <v>0</v>
      </c>
      <c r="BO181" s="32">
        <v>0</v>
      </c>
      <c r="BP181" s="32">
        <v>0</v>
      </c>
      <c r="BQ181" s="32">
        <v>0</v>
      </c>
      <c r="BR181" s="32">
        <v>0</v>
      </c>
      <c r="BS181" s="32">
        <v>0</v>
      </c>
      <c r="BT181" s="32">
        <v>8</v>
      </c>
      <c r="BU181" s="32">
        <v>1</v>
      </c>
      <c r="BV181" s="32">
        <v>0</v>
      </c>
      <c r="BW181" s="32">
        <v>0</v>
      </c>
      <c r="BX181" s="32">
        <v>0</v>
      </c>
      <c r="BY181" s="32">
        <v>0</v>
      </c>
      <c r="BZ181" s="32">
        <v>0</v>
      </c>
      <c r="CA181" s="32">
        <v>0</v>
      </c>
      <c r="CB181" s="32">
        <v>0</v>
      </c>
      <c r="CC181" s="32">
        <v>0</v>
      </c>
      <c r="CD181" s="32">
        <v>0</v>
      </c>
      <c r="CE181" s="32">
        <v>0</v>
      </c>
      <c r="CF181" s="32">
        <v>0</v>
      </c>
      <c r="CG181" s="33">
        <v>0</v>
      </c>
      <c r="CH181" s="34">
        <v>20</v>
      </c>
      <c r="CI181" s="28"/>
      <c r="CJ181" s="16"/>
      <c r="CK181" s="16"/>
    </row>
    <row r="182" spans="1:89" x14ac:dyDescent="0.25">
      <c r="A182" s="9" t="s">
        <v>24</v>
      </c>
      <c r="B182" s="9" t="s">
        <v>20</v>
      </c>
      <c r="C182" s="19">
        <v>0</v>
      </c>
      <c r="D182" s="19" t="s">
        <v>210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29">
        <v>0</v>
      </c>
      <c r="V182" s="29">
        <v>0</v>
      </c>
      <c r="W182" s="29">
        <v>0</v>
      </c>
      <c r="X182" s="29">
        <v>0</v>
      </c>
      <c r="Y182" s="29">
        <v>0</v>
      </c>
      <c r="Z182" s="29">
        <v>0</v>
      </c>
      <c r="AA182" s="29">
        <v>0</v>
      </c>
      <c r="AB182" s="29">
        <v>0</v>
      </c>
      <c r="AC182" s="29">
        <v>0</v>
      </c>
      <c r="AD182" s="29">
        <v>0</v>
      </c>
      <c r="AE182" s="29">
        <v>0</v>
      </c>
      <c r="AF182" s="29">
        <v>0</v>
      </c>
      <c r="AG182" s="29">
        <v>0</v>
      </c>
      <c r="AH182" s="29">
        <v>0</v>
      </c>
      <c r="AI182" s="29">
        <v>0</v>
      </c>
      <c r="AJ182" s="29">
        <v>0</v>
      </c>
      <c r="AK182" s="29">
        <v>0</v>
      </c>
      <c r="AL182" s="29">
        <v>0</v>
      </c>
      <c r="AM182" s="29">
        <v>0</v>
      </c>
      <c r="AN182" s="29">
        <v>0</v>
      </c>
      <c r="AO182" s="29">
        <v>0</v>
      </c>
      <c r="AP182" s="29">
        <v>0</v>
      </c>
      <c r="AQ182" s="29">
        <v>0</v>
      </c>
      <c r="AR182" s="29">
        <v>0</v>
      </c>
      <c r="AS182" s="29">
        <v>0</v>
      </c>
      <c r="AT182" s="29">
        <v>0</v>
      </c>
      <c r="AU182" s="29">
        <v>0</v>
      </c>
      <c r="AV182" s="29">
        <v>0</v>
      </c>
      <c r="AW182" s="29">
        <v>0</v>
      </c>
      <c r="AX182" s="29">
        <v>0</v>
      </c>
      <c r="AY182" s="29">
        <v>0</v>
      </c>
      <c r="AZ182" s="29">
        <v>0</v>
      </c>
      <c r="BA182" s="29">
        <v>0</v>
      </c>
      <c r="BB182" s="29">
        <v>0</v>
      </c>
      <c r="BC182" s="29">
        <v>0</v>
      </c>
      <c r="BD182" s="29">
        <v>0</v>
      </c>
      <c r="BE182" s="29">
        <v>0</v>
      </c>
      <c r="BF182" s="29">
        <v>0</v>
      </c>
      <c r="BG182" s="29">
        <v>0</v>
      </c>
      <c r="BH182" s="29">
        <v>0</v>
      </c>
      <c r="BI182" s="29">
        <v>0</v>
      </c>
      <c r="BJ182" s="29">
        <v>0</v>
      </c>
      <c r="BK182" s="29">
        <v>0</v>
      </c>
      <c r="BL182" s="29">
        <v>0</v>
      </c>
      <c r="BM182" s="29">
        <v>0</v>
      </c>
      <c r="BN182" s="29">
        <v>0</v>
      </c>
      <c r="BO182" s="29">
        <v>0</v>
      </c>
      <c r="BP182" s="29">
        <v>0</v>
      </c>
      <c r="BQ182" s="29">
        <v>0</v>
      </c>
      <c r="BR182" s="29">
        <v>0</v>
      </c>
      <c r="BS182" s="29">
        <v>0</v>
      </c>
      <c r="BT182" s="29">
        <v>0</v>
      </c>
      <c r="BU182" s="29">
        <v>0</v>
      </c>
      <c r="BV182" s="29">
        <v>0</v>
      </c>
      <c r="BW182" s="29">
        <v>0</v>
      </c>
      <c r="BX182" s="29">
        <v>0</v>
      </c>
      <c r="BY182" s="29">
        <v>0</v>
      </c>
      <c r="BZ182" s="29">
        <v>0</v>
      </c>
      <c r="CA182" s="29">
        <v>0</v>
      </c>
      <c r="CB182" s="29">
        <v>0</v>
      </c>
      <c r="CC182" s="29">
        <v>0</v>
      </c>
      <c r="CD182" s="29">
        <v>0</v>
      </c>
      <c r="CE182" s="29">
        <v>0</v>
      </c>
      <c r="CF182" s="29">
        <v>0</v>
      </c>
      <c r="CG182" s="11">
        <v>0</v>
      </c>
      <c r="CH182" s="30">
        <v>0</v>
      </c>
      <c r="CI182" s="28"/>
      <c r="CJ182" s="16"/>
      <c r="CK182" s="16"/>
    </row>
    <row r="183" spans="1:89" x14ac:dyDescent="0.25">
      <c r="A183" s="31"/>
      <c r="B183" s="31" t="s">
        <v>21</v>
      </c>
      <c r="C183" s="31">
        <v>0</v>
      </c>
      <c r="D183" s="31" t="s">
        <v>210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32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v>0</v>
      </c>
      <c r="AP183" s="32">
        <v>0</v>
      </c>
      <c r="AQ183" s="32">
        <v>0</v>
      </c>
      <c r="AR183" s="32">
        <v>0</v>
      </c>
      <c r="AS183" s="32">
        <v>0</v>
      </c>
      <c r="AT183" s="32">
        <v>0</v>
      </c>
      <c r="AU183" s="32">
        <v>0</v>
      </c>
      <c r="AV183" s="32">
        <v>0</v>
      </c>
      <c r="AW183" s="32">
        <v>0</v>
      </c>
      <c r="AX183" s="32">
        <v>0</v>
      </c>
      <c r="AY183" s="32">
        <v>0</v>
      </c>
      <c r="AZ183" s="32">
        <v>0</v>
      </c>
      <c r="BA183" s="32">
        <v>0</v>
      </c>
      <c r="BB183" s="32">
        <v>0</v>
      </c>
      <c r="BC183" s="32">
        <v>0</v>
      </c>
      <c r="BD183" s="32">
        <v>0</v>
      </c>
      <c r="BE183" s="32">
        <v>0</v>
      </c>
      <c r="BF183" s="32">
        <v>0</v>
      </c>
      <c r="BG183" s="32">
        <v>0</v>
      </c>
      <c r="BH183" s="32">
        <v>0</v>
      </c>
      <c r="BI183" s="32">
        <v>0</v>
      </c>
      <c r="BJ183" s="32">
        <v>0</v>
      </c>
      <c r="BK183" s="32">
        <v>0</v>
      </c>
      <c r="BL183" s="32">
        <v>0</v>
      </c>
      <c r="BM183" s="32">
        <v>0</v>
      </c>
      <c r="BN183" s="32">
        <v>0</v>
      </c>
      <c r="BO183" s="32">
        <v>0</v>
      </c>
      <c r="BP183" s="32">
        <v>0</v>
      </c>
      <c r="BQ183" s="32">
        <v>0</v>
      </c>
      <c r="BR183" s="32">
        <v>0</v>
      </c>
      <c r="BS183" s="32">
        <v>0</v>
      </c>
      <c r="BT183" s="32">
        <v>0</v>
      </c>
      <c r="BU183" s="32">
        <v>0</v>
      </c>
      <c r="BV183" s="32">
        <v>0</v>
      </c>
      <c r="BW183" s="32">
        <v>0</v>
      </c>
      <c r="BX183" s="32">
        <v>0</v>
      </c>
      <c r="BY183" s="32">
        <v>0</v>
      </c>
      <c r="BZ183" s="32">
        <v>0</v>
      </c>
      <c r="CA183" s="32">
        <v>0</v>
      </c>
      <c r="CB183" s="32">
        <v>0</v>
      </c>
      <c r="CC183" s="32">
        <v>0</v>
      </c>
      <c r="CD183" s="32">
        <v>0</v>
      </c>
      <c r="CE183" s="32">
        <v>0</v>
      </c>
      <c r="CF183" s="32">
        <v>0</v>
      </c>
      <c r="CG183" s="33">
        <v>0</v>
      </c>
      <c r="CH183" s="34">
        <v>0</v>
      </c>
      <c r="CI183" s="28"/>
      <c r="CJ183" s="16"/>
      <c r="CK183" s="16"/>
    </row>
    <row r="184" spans="1:89" x14ac:dyDescent="0.25">
      <c r="A184" s="9" t="s">
        <v>8</v>
      </c>
      <c r="B184" s="9" t="s">
        <v>20</v>
      </c>
      <c r="C184" s="19">
        <v>0</v>
      </c>
      <c r="D184" s="19" t="s">
        <v>210</v>
      </c>
      <c r="E184" s="19">
        <v>0</v>
      </c>
      <c r="F184" s="19">
        <v>0</v>
      </c>
      <c r="G184" s="19">
        <v>0</v>
      </c>
      <c r="H184" s="19">
        <v>0</v>
      </c>
      <c r="I184" s="19">
        <v>1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1</v>
      </c>
      <c r="Q184" s="19">
        <v>0</v>
      </c>
      <c r="R184" s="19">
        <v>0</v>
      </c>
      <c r="S184" s="19">
        <v>1</v>
      </c>
      <c r="T184" s="19">
        <v>0</v>
      </c>
      <c r="U184" s="29">
        <v>0</v>
      </c>
      <c r="V184" s="29">
        <v>0</v>
      </c>
      <c r="W184" s="29">
        <v>0</v>
      </c>
      <c r="X184" s="29">
        <v>0</v>
      </c>
      <c r="Y184" s="29">
        <v>0</v>
      </c>
      <c r="Z184" s="29">
        <v>0</v>
      </c>
      <c r="AA184" s="29">
        <v>0</v>
      </c>
      <c r="AB184" s="29">
        <v>0</v>
      </c>
      <c r="AC184" s="29">
        <v>2</v>
      </c>
      <c r="AD184" s="29">
        <v>0</v>
      </c>
      <c r="AE184" s="29">
        <v>0</v>
      </c>
      <c r="AF184" s="29">
        <v>0</v>
      </c>
      <c r="AG184" s="29">
        <v>1</v>
      </c>
      <c r="AH184" s="29">
        <v>0</v>
      </c>
      <c r="AI184" s="29">
        <v>0</v>
      </c>
      <c r="AJ184" s="29">
        <v>0</v>
      </c>
      <c r="AK184" s="29">
        <v>0</v>
      </c>
      <c r="AL184" s="29">
        <v>0</v>
      </c>
      <c r="AM184" s="29">
        <v>0</v>
      </c>
      <c r="AN184" s="29">
        <v>0</v>
      </c>
      <c r="AO184" s="29">
        <v>0</v>
      </c>
      <c r="AP184" s="29">
        <v>0</v>
      </c>
      <c r="AQ184" s="29">
        <v>0</v>
      </c>
      <c r="AR184" s="29">
        <v>1</v>
      </c>
      <c r="AS184" s="29">
        <v>0</v>
      </c>
      <c r="AT184" s="29">
        <v>0</v>
      </c>
      <c r="AU184" s="29">
        <v>2</v>
      </c>
      <c r="AV184" s="29">
        <v>0</v>
      </c>
      <c r="AW184" s="29">
        <v>0</v>
      </c>
      <c r="AX184" s="29">
        <v>1</v>
      </c>
      <c r="AY184" s="29">
        <v>0</v>
      </c>
      <c r="AZ184" s="29">
        <v>0</v>
      </c>
      <c r="BA184" s="29">
        <v>0</v>
      </c>
      <c r="BB184" s="29">
        <v>0</v>
      </c>
      <c r="BC184" s="29">
        <v>0</v>
      </c>
      <c r="BD184" s="29">
        <v>0</v>
      </c>
      <c r="BE184" s="29">
        <v>4</v>
      </c>
      <c r="BF184" s="29">
        <v>0</v>
      </c>
      <c r="BG184" s="29">
        <v>0</v>
      </c>
      <c r="BH184" s="29">
        <v>0</v>
      </c>
      <c r="BI184" s="29">
        <v>0</v>
      </c>
      <c r="BJ184" s="29">
        <v>10</v>
      </c>
      <c r="BK184" s="29">
        <v>1</v>
      </c>
      <c r="BL184" s="29">
        <v>0</v>
      </c>
      <c r="BM184" s="29">
        <v>0</v>
      </c>
      <c r="BN184" s="29">
        <v>0</v>
      </c>
      <c r="BO184" s="29">
        <v>0</v>
      </c>
      <c r="BP184" s="29">
        <v>0</v>
      </c>
      <c r="BQ184" s="29">
        <v>0</v>
      </c>
      <c r="BR184" s="29">
        <v>0</v>
      </c>
      <c r="BS184" s="29">
        <v>0</v>
      </c>
      <c r="BT184" s="29">
        <v>0</v>
      </c>
      <c r="BU184" s="29">
        <v>0</v>
      </c>
      <c r="BV184" s="29">
        <v>5</v>
      </c>
      <c r="BW184" s="29">
        <v>1</v>
      </c>
      <c r="BX184" s="29">
        <v>0</v>
      </c>
      <c r="BY184" s="29">
        <v>2</v>
      </c>
      <c r="BZ184" s="29">
        <v>0</v>
      </c>
      <c r="CA184" s="29">
        <v>1</v>
      </c>
      <c r="CB184" s="29">
        <v>4</v>
      </c>
      <c r="CC184" s="29">
        <v>2</v>
      </c>
      <c r="CD184" s="29">
        <v>3</v>
      </c>
      <c r="CE184" s="29">
        <v>1</v>
      </c>
      <c r="CF184" s="29">
        <v>0</v>
      </c>
      <c r="CG184" s="11">
        <v>1</v>
      </c>
      <c r="CH184" s="30">
        <v>45</v>
      </c>
      <c r="CI184" s="28"/>
      <c r="CJ184" s="16"/>
      <c r="CK184" s="16"/>
    </row>
    <row r="185" spans="1:89" x14ac:dyDescent="0.25">
      <c r="A185" s="31"/>
      <c r="B185" s="31" t="s">
        <v>21</v>
      </c>
      <c r="C185" s="31">
        <v>0</v>
      </c>
      <c r="D185" s="31" t="s">
        <v>210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32">
        <v>0</v>
      </c>
      <c r="AC185" s="32">
        <v>0</v>
      </c>
      <c r="AD185" s="32">
        <v>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1</v>
      </c>
      <c r="AP185" s="32">
        <v>0</v>
      </c>
      <c r="AQ185" s="32">
        <v>0</v>
      </c>
      <c r="AR185" s="32">
        <v>0</v>
      </c>
      <c r="AS185" s="32">
        <v>0</v>
      </c>
      <c r="AT185" s="32">
        <v>0</v>
      </c>
      <c r="AU185" s="32">
        <v>0</v>
      </c>
      <c r="AV185" s="32">
        <v>0</v>
      </c>
      <c r="AW185" s="32">
        <v>0</v>
      </c>
      <c r="AX185" s="32">
        <v>0</v>
      </c>
      <c r="AY185" s="32">
        <v>0</v>
      </c>
      <c r="AZ185" s="32">
        <v>0</v>
      </c>
      <c r="BA185" s="32">
        <v>0</v>
      </c>
      <c r="BB185" s="32">
        <v>0</v>
      </c>
      <c r="BC185" s="32">
        <v>0</v>
      </c>
      <c r="BD185" s="32">
        <v>0</v>
      </c>
      <c r="BE185" s="32">
        <v>0</v>
      </c>
      <c r="BF185" s="32">
        <v>0</v>
      </c>
      <c r="BG185" s="32">
        <v>0</v>
      </c>
      <c r="BH185" s="32">
        <v>0</v>
      </c>
      <c r="BI185" s="32">
        <v>0</v>
      </c>
      <c r="BJ185" s="32">
        <v>6</v>
      </c>
      <c r="BK185" s="32">
        <v>0</v>
      </c>
      <c r="BL185" s="32">
        <v>0</v>
      </c>
      <c r="BM185" s="32">
        <v>0</v>
      </c>
      <c r="BN185" s="32">
        <v>0</v>
      </c>
      <c r="BO185" s="32">
        <v>0</v>
      </c>
      <c r="BP185" s="32">
        <v>0</v>
      </c>
      <c r="BQ185" s="32">
        <v>0</v>
      </c>
      <c r="BR185" s="32">
        <v>0</v>
      </c>
      <c r="BS185" s="32">
        <v>0</v>
      </c>
      <c r="BT185" s="32">
        <v>0</v>
      </c>
      <c r="BU185" s="32">
        <v>0</v>
      </c>
      <c r="BV185" s="32">
        <v>1</v>
      </c>
      <c r="BW185" s="32">
        <v>0</v>
      </c>
      <c r="BX185" s="32">
        <v>0</v>
      </c>
      <c r="BY185" s="32">
        <v>0</v>
      </c>
      <c r="BZ185" s="32">
        <v>0</v>
      </c>
      <c r="CA185" s="32">
        <v>0</v>
      </c>
      <c r="CB185" s="32">
        <v>0</v>
      </c>
      <c r="CC185" s="32">
        <v>0</v>
      </c>
      <c r="CD185" s="32">
        <v>0</v>
      </c>
      <c r="CE185" s="32">
        <v>0</v>
      </c>
      <c r="CF185" s="32">
        <v>0</v>
      </c>
      <c r="CG185" s="33">
        <v>0</v>
      </c>
      <c r="CH185" s="34">
        <v>8</v>
      </c>
      <c r="CI185" s="28"/>
      <c r="CJ185" s="16"/>
      <c r="CK185" s="16"/>
    </row>
    <row r="186" spans="1:89" x14ac:dyDescent="0.25">
      <c r="A186" s="9" t="s">
        <v>193</v>
      </c>
      <c r="B186" s="9" t="s">
        <v>20</v>
      </c>
      <c r="C186" s="19">
        <v>0</v>
      </c>
      <c r="D186" s="19" t="s">
        <v>210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>
        <v>0</v>
      </c>
      <c r="AD186" s="19">
        <v>0</v>
      </c>
      <c r="AE186" s="19">
        <v>0</v>
      </c>
      <c r="AF186" s="19">
        <v>0</v>
      </c>
      <c r="AG186" s="19">
        <v>0</v>
      </c>
      <c r="AH186" s="19">
        <v>0</v>
      </c>
      <c r="AI186" s="19">
        <v>0</v>
      </c>
      <c r="AJ186" s="19">
        <v>0</v>
      </c>
      <c r="AK186" s="19">
        <v>0</v>
      </c>
      <c r="AL186" s="19">
        <v>0</v>
      </c>
      <c r="AM186" s="19">
        <v>0</v>
      </c>
      <c r="AN186" s="19">
        <v>0</v>
      </c>
      <c r="AO186" s="19">
        <v>0</v>
      </c>
      <c r="AP186" s="19">
        <v>0</v>
      </c>
      <c r="AQ186" s="19">
        <v>0</v>
      </c>
      <c r="AR186" s="19">
        <v>0</v>
      </c>
      <c r="AS186" s="19">
        <v>0</v>
      </c>
      <c r="AT186" s="19">
        <v>0</v>
      </c>
      <c r="AU186" s="19">
        <v>0</v>
      </c>
      <c r="AV186" s="19">
        <v>0</v>
      </c>
      <c r="AW186" s="19">
        <v>0</v>
      </c>
      <c r="AX186" s="19">
        <v>0</v>
      </c>
      <c r="AY186" s="19">
        <v>0</v>
      </c>
      <c r="AZ186" s="19">
        <v>0</v>
      </c>
      <c r="BA186" s="19">
        <v>0</v>
      </c>
      <c r="BB186" s="19">
        <v>0</v>
      </c>
      <c r="BC186" s="19">
        <v>0</v>
      </c>
      <c r="BD186" s="19">
        <v>0</v>
      </c>
      <c r="BE186" s="19">
        <v>0</v>
      </c>
      <c r="BF186" s="19">
        <v>0</v>
      </c>
      <c r="BG186" s="19">
        <v>0</v>
      </c>
      <c r="BH186" s="19">
        <v>0</v>
      </c>
      <c r="BI186" s="19">
        <v>0</v>
      </c>
      <c r="BJ186" s="19">
        <v>0</v>
      </c>
      <c r="BK186" s="19">
        <v>0</v>
      </c>
      <c r="BL186" s="19">
        <v>0</v>
      </c>
      <c r="BM186" s="19">
        <v>0</v>
      </c>
      <c r="BN186" s="19">
        <v>0</v>
      </c>
      <c r="BO186" s="19">
        <v>0</v>
      </c>
      <c r="BP186" s="19">
        <v>0</v>
      </c>
      <c r="BQ186" s="19">
        <v>0</v>
      </c>
      <c r="BR186" s="19">
        <v>0</v>
      </c>
      <c r="BS186" s="19">
        <v>0</v>
      </c>
      <c r="BT186" s="19">
        <v>0</v>
      </c>
      <c r="BU186" s="19">
        <v>2</v>
      </c>
      <c r="BV186" s="19">
        <v>0</v>
      </c>
      <c r="BW186" s="19">
        <v>0</v>
      </c>
      <c r="BX186" s="19">
        <v>0</v>
      </c>
      <c r="BY186" s="19">
        <v>0</v>
      </c>
      <c r="BZ186" s="19">
        <v>0</v>
      </c>
      <c r="CA186" s="19">
        <v>0</v>
      </c>
      <c r="CB186" s="19">
        <v>0</v>
      </c>
      <c r="CC186" s="19">
        <v>0</v>
      </c>
      <c r="CD186" s="19">
        <v>0</v>
      </c>
      <c r="CE186" s="19">
        <v>0</v>
      </c>
      <c r="CF186" s="19">
        <v>0</v>
      </c>
      <c r="CG186" s="11">
        <v>0</v>
      </c>
      <c r="CH186" s="30">
        <v>2</v>
      </c>
      <c r="CI186" s="28"/>
      <c r="CJ186" s="16"/>
      <c r="CK186" s="16"/>
    </row>
    <row r="187" spans="1:89" x14ac:dyDescent="0.25">
      <c r="A187" s="31"/>
      <c r="B187" s="31" t="s">
        <v>21</v>
      </c>
      <c r="C187" s="31">
        <v>0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v>0</v>
      </c>
      <c r="AD187" s="31">
        <v>0</v>
      </c>
      <c r="AE187" s="31">
        <v>0</v>
      </c>
      <c r="AF187" s="31">
        <v>0</v>
      </c>
      <c r="AG187" s="31">
        <v>0</v>
      </c>
      <c r="AH187" s="31">
        <v>0</v>
      </c>
      <c r="AI187" s="31">
        <v>0</v>
      </c>
      <c r="AJ187" s="31">
        <v>0</v>
      </c>
      <c r="AK187" s="31">
        <v>0</v>
      </c>
      <c r="AL187" s="31">
        <v>0</v>
      </c>
      <c r="AM187" s="31">
        <v>0</v>
      </c>
      <c r="AN187" s="31">
        <v>0</v>
      </c>
      <c r="AO187" s="31">
        <v>0</v>
      </c>
      <c r="AP187" s="31">
        <v>0</v>
      </c>
      <c r="AQ187" s="31">
        <v>0</v>
      </c>
      <c r="AR187" s="31">
        <v>0</v>
      </c>
      <c r="AS187" s="31">
        <v>0</v>
      </c>
      <c r="AT187" s="31">
        <v>0</v>
      </c>
      <c r="AU187" s="31">
        <v>0</v>
      </c>
      <c r="AV187" s="31">
        <v>0</v>
      </c>
      <c r="AW187" s="31">
        <v>0</v>
      </c>
      <c r="AX187" s="31">
        <v>0</v>
      </c>
      <c r="AY187" s="31">
        <v>0</v>
      </c>
      <c r="AZ187" s="31">
        <v>0</v>
      </c>
      <c r="BA187" s="31">
        <v>0</v>
      </c>
      <c r="BB187" s="31">
        <v>0</v>
      </c>
      <c r="BC187" s="31">
        <v>0</v>
      </c>
      <c r="BD187" s="31">
        <v>0</v>
      </c>
      <c r="BE187" s="31">
        <v>0</v>
      </c>
      <c r="BF187" s="31">
        <v>0</v>
      </c>
      <c r="BG187" s="31">
        <v>0</v>
      </c>
      <c r="BH187" s="31">
        <v>0</v>
      </c>
      <c r="BI187" s="31">
        <v>0</v>
      </c>
      <c r="BJ187" s="31">
        <v>0</v>
      </c>
      <c r="BK187" s="31">
        <v>0</v>
      </c>
      <c r="BL187" s="31">
        <v>0</v>
      </c>
      <c r="BM187" s="31">
        <v>0</v>
      </c>
      <c r="BN187" s="31">
        <v>0</v>
      </c>
      <c r="BO187" s="31">
        <v>0</v>
      </c>
      <c r="BP187" s="31">
        <v>0</v>
      </c>
      <c r="BQ187" s="31">
        <v>0</v>
      </c>
      <c r="BR187" s="31">
        <v>0</v>
      </c>
      <c r="BS187" s="31">
        <v>0</v>
      </c>
      <c r="BT187" s="31">
        <v>0</v>
      </c>
      <c r="BU187" s="31">
        <v>0</v>
      </c>
      <c r="BV187" s="31">
        <v>0</v>
      </c>
      <c r="BW187" s="31">
        <v>0</v>
      </c>
      <c r="BX187" s="31">
        <v>0</v>
      </c>
      <c r="BY187" s="31">
        <v>0</v>
      </c>
      <c r="BZ187" s="31">
        <v>0</v>
      </c>
      <c r="CA187" s="31">
        <v>0</v>
      </c>
      <c r="CB187" s="31">
        <v>0</v>
      </c>
      <c r="CC187" s="31">
        <v>0</v>
      </c>
      <c r="CD187" s="31">
        <v>0</v>
      </c>
      <c r="CE187" s="31">
        <v>0</v>
      </c>
      <c r="CF187" s="31">
        <v>0</v>
      </c>
      <c r="CG187" s="33">
        <v>0</v>
      </c>
      <c r="CH187" s="34">
        <v>0</v>
      </c>
      <c r="CI187" s="28"/>
      <c r="CJ187" s="16"/>
      <c r="CK187" s="16"/>
    </row>
    <row r="188" spans="1:89" x14ac:dyDescent="0.25">
      <c r="A188" s="9" t="s">
        <v>25</v>
      </c>
      <c r="B188" s="9" t="s">
        <v>20</v>
      </c>
      <c r="C188" s="19">
        <v>0</v>
      </c>
      <c r="D188" s="19" t="s">
        <v>210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29">
        <v>0</v>
      </c>
      <c r="V188" s="29">
        <v>0</v>
      </c>
      <c r="W188" s="29">
        <v>0</v>
      </c>
      <c r="X188" s="29">
        <v>0</v>
      </c>
      <c r="Y188" s="29">
        <v>0</v>
      </c>
      <c r="Z188" s="29">
        <v>0</v>
      </c>
      <c r="AA188" s="29">
        <v>0</v>
      </c>
      <c r="AB188" s="29">
        <v>0</v>
      </c>
      <c r="AC188" s="29">
        <v>0</v>
      </c>
      <c r="AD188" s="29">
        <v>0</v>
      </c>
      <c r="AE188" s="29">
        <v>0</v>
      </c>
      <c r="AF188" s="29">
        <v>0</v>
      </c>
      <c r="AG188" s="29">
        <v>0</v>
      </c>
      <c r="AH188" s="29">
        <v>0</v>
      </c>
      <c r="AI188" s="29">
        <v>0</v>
      </c>
      <c r="AJ188" s="29">
        <v>0</v>
      </c>
      <c r="AK188" s="29">
        <v>0</v>
      </c>
      <c r="AL188" s="29">
        <v>0</v>
      </c>
      <c r="AM188" s="29">
        <v>0</v>
      </c>
      <c r="AN188" s="29">
        <v>0</v>
      </c>
      <c r="AO188" s="29">
        <v>0</v>
      </c>
      <c r="AP188" s="29">
        <v>0</v>
      </c>
      <c r="AQ188" s="29">
        <v>0</v>
      </c>
      <c r="AR188" s="29">
        <v>0</v>
      </c>
      <c r="AS188" s="29">
        <v>0</v>
      </c>
      <c r="AT188" s="29">
        <v>0</v>
      </c>
      <c r="AU188" s="29">
        <v>0</v>
      </c>
      <c r="AV188" s="29">
        <v>0</v>
      </c>
      <c r="AW188" s="29">
        <v>0</v>
      </c>
      <c r="AX188" s="29">
        <v>0</v>
      </c>
      <c r="AY188" s="29">
        <v>0</v>
      </c>
      <c r="AZ188" s="29">
        <v>0</v>
      </c>
      <c r="BA188" s="29">
        <v>0</v>
      </c>
      <c r="BB188" s="29">
        <v>0</v>
      </c>
      <c r="BC188" s="29">
        <v>0</v>
      </c>
      <c r="BD188" s="29">
        <v>0</v>
      </c>
      <c r="BE188" s="29">
        <v>0</v>
      </c>
      <c r="BF188" s="29">
        <v>0</v>
      </c>
      <c r="BG188" s="29">
        <v>0</v>
      </c>
      <c r="BH188" s="29">
        <v>0</v>
      </c>
      <c r="BI188" s="29">
        <v>0</v>
      </c>
      <c r="BJ188" s="29">
        <v>0</v>
      </c>
      <c r="BK188" s="29">
        <v>0</v>
      </c>
      <c r="BL188" s="29">
        <v>0</v>
      </c>
      <c r="BM188" s="29">
        <v>0</v>
      </c>
      <c r="BN188" s="29">
        <v>0</v>
      </c>
      <c r="BO188" s="29">
        <v>0</v>
      </c>
      <c r="BP188" s="29">
        <v>0</v>
      </c>
      <c r="BQ188" s="29">
        <v>0</v>
      </c>
      <c r="BR188" s="29">
        <v>0</v>
      </c>
      <c r="BS188" s="29">
        <v>0</v>
      </c>
      <c r="BT188" s="29">
        <v>0</v>
      </c>
      <c r="BU188" s="29">
        <v>0</v>
      </c>
      <c r="BV188" s="29">
        <v>0</v>
      </c>
      <c r="BW188" s="29">
        <v>0</v>
      </c>
      <c r="BX188" s="29">
        <v>0</v>
      </c>
      <c r="BY188" s="29">
        <v>0</v>
      </c>
      <c r="BZ188" s="29">
        <v>0</v>
      </c>
      <c r="CA188" s="29">
        <v>0</v>
      </c>
      <c r="CB188" s="29">
        <v>0</v>
      </c>
      <c r="CC188" s="29">
        <v>0</v>
      </c>
      <c r="CD188" s="29">
        <v>0</v>
      </c>
      <c r="CE188" s="29">
        <v>0</v>
      </c>
      <c r="CF188" s="29">
        <v>0</v>
      </c>
      <c r="CG188" s="11">
        <v>0</v>
      </c>
      <c r="CH188" s="30">
        <v>0</v>
      </c>
      <c r="CI188" s="28"/>
      <c r="CJ188" s="16"/>
      <c r="CK188" s="16"/>
    </row>
    <row r="189" spans="1:89" x14ac:dyDescent="0.25">
      <c r="A189" s="31"/>
      <c r="B189" s="31" t="s">
        <v>21</v>
      </c>
      <c r="C189" s="31">
        <v>0</v>
      </c>
      <c r="D189" s="31" t="s">
        <v>210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32">
        <v>0</v>
      </c>
      <c r="AC189" s="32">
        <v>0</v>
      </c>
      <c r="AD189" s="32">
        <v>0</v>
      </c>
      <c r="AE189" s="32">
        <v>0</v>
      </c>
      <c r="AF189" s="32">
        <v>0</v>
      </c>
      <c r="AG189" s="32">
        <v>0</v>
      </c>
      <c r="AH189" s="32">
        <v>0</v>
      </c>
      <c r="AI189" s="32">
        <v>0</v>
      </c>
      <c r="AJ189" s="32">
        <v>0</v>
      </c>
      <c r="AK189" s="32">
        <v>0</v>
      </c>
      <c r="AL189" s="32">
        <v>0</v>
      </c>
      <c r="AM189" s="32">
        <v>0</v>
      </c>
      <c r="AN189" s="32">
        <v>0</v>
      </c>
      <c r="AO189" s="32">
        <v>0</v>
      </c>
      <c r="AP189" s="32">
        <v>0</v>
      </c>
      <c r="AQ189" s="32">
        <v>0</v>
      </c>
      <c r="AR189" s="32">
        <v>0</v>
      </c>
      <c r="AS189" s="32">
        <v>0</v>
      </c>
      <c r="AT189" s="32">
        <v>0</v>
      </c>
      <c r="AU189" s="32">
        <v>0</v>
      </c>
      <c r="AV189" s="32">
        <v>0</v>
      </c>
      <c r="AW189" s="32">
        <v>0</v>
      </c>
      <c r="AX189" s="32">
        <v>0</v>
      </c>
      <c r="AY189" s="32">
        <v>0</v>
      </c>
      <c r="AZ189" s="32">
        <v>0</v>
      </c>
      <c r="BA189" s="32">
        <v>0</v>
      </c>
      <c r="BB189" s="32">
        <v>0</v>
      </c>
      <c r="BC189" s="32">
        <v>0</v>
      </c>
      <c r="BD189" s="32">
        <v>0</v>
      </c>
      <c r="BE189" s="32">
        <v>0</v>
      </c>
      <c r="BF189" s="32">
        <v>0</v>
      </c>
      <c r="BG189" s="32">
        <v>0</v>
      </c>
      <c r="BH189" s="32">
        <v>0</v>
      </c>
      <c r="BI189" s="32">
        <v>0</v>
      </c>
      <c r="BJ189" s="32">
        <v>0</v>
      </c>
      <c r="BK189" s="32">
        <v>0</v>
      </c>
      <c r="BL189" s="32">
        <v>0</v>
      </c>
      <c r="BM189" s="32">
        <v>0</v>
      </c>
      <c r="BN189" s="32">
        <v>0</v>
      </c>
      <c r="BO189" s="32">
        <v>0</v>
      </c>
      <c r="BP189" s="32">
        <v>0</v>
      </c>
      <c r="BQ189" s="32">
        <v>0</v>
      </c>
      <c r="BR189" s="32">
        <v>0</v>
      </c>
      <c r="BS189" s="32">
        <v>0</v>
      </c>
      <c r="BT189" s="32">
        <v>0</v>
      </c>
      <c r="BU189" s="32">
        <v>0</v>
      </c>
      <c r="BV189" s="32">
        <v>0</v>
      </c>
      <c r="BW189" s="32">
        <v>0</v>
      </c>
      <c r="BX189" s="32">
        <v>0</v>
      </c>
      <c r="BY189" s="32">
        <v>0</v>
      </c>
      <c r="BZ189" s="32">
        <v>0</v>
      </c>
      <c r="CA189" s="32">
        <v>0</v>
      </c>
      <c r="CB189" s="32">
        <v>0</v>
      </c>
      <c r="CC189" s="32">
        <v>0</v>
      </c>
      <c r="CD189" s="32">
        <v>0</v>
      </c>
      <c r="CE189" s="32">
        <v>0</v>
      </c>
      <c r="CF189" s="32">
        <v>0</v>
      </c>
      <c r="CG189" s="33">
        <v>0</v>
      </c>
      <c r="CH189" s="34">
        <v>0</v>
      </c>
      <c r="CI189" s="28"/>
      <c r="CJ189" s="16"/>
      <c r="CK189" s="16"/>
    </row>
    <row r="190" spans="1:89" x14ac:dyDescent="0.25">
      <c r="A190" s="9" t="s">
        <v>176</v>
      </c>
      <c r="B190" s="9" t="s">
        <v>20</v>
      </c>
      <c r="C190" s="19">
        <v>0</v>
      </c>
      <c r="D190" s="19" t="s">
        <v>210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1</v>
      </c>
      <c r="N190" s="19">
        <v>0</v>
      </c>
      <c r="O190" s="19">
        <v>0</v>
      </c>
      <c r="P190" s="19">
        <v>0</v>
      </c>
      <c r="Q190" s="19">
        <v>0</v>
      </c>
      <c r="R190" s="19">
        <v>4</v>
      </c>
      <c r="S190" s="19">
        <v>0</v>
      </c>
      <c r="T190" s="19">
        <v>0</v>
      </c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0</v>
      </c>
      <c r="AA190" s="29">
        <v>0</v>
      </c>
      <c r="AB190" s="29">
        <v>0</v>
      </c>
      <c r="AC190" s="29">
        <v>0</v>
      </c>
      <c r="AD190" s="29">
        <v>0</v>
      </c>
      <c r="AE190" s="29">
        <v>0</v>
      </c>
      <c r="AF190" s="29">
        <v>0</v>
      </c>
      <c r="AG190" s="29">
        <v>0</v>
      </c>
      <c r="AH190" s="29">
        <v>0</v>
      </c>
      <c r="AI190" s="29">
        <v>0</v>
      </c>
      <c r="AJ190" s="29">
        <v>6</v>
      </c>
      <c r="AK190" s="29">
        <v>0</v>
      </c>
      <c r="AL190" s="29">
        <v>0</v>
      </c>
      <c r="AM190" s="29">
        <v>0</v>
      </c>
      <c r="AN190" s="29">
        <v>0</v>
      </c>
      <c r="AO190" s="29">
        <v>0</v>
      </c>
      <c r="AP190" s="29">
        <v>0</v>
      </c>
      <c r="AQ190" s="29">
        <v>0</v>
      </c>
      <c r="AR190" s="29">
        <v>0</v>
      </c>
      <c r="AS190" s="29">
        <v>0</v>
      </c>
      <c r="AT190" s="29">
        <v>0</v>
      </c>
      <c r="AU190" s="29">
        <v>0</v>
      </c>
      <c r="AV190" s="29">
        <v>0</v>
      </c>
      <c r="AW190" s="29">
        <v>1</v>
      </c>
      <c r="AX190" s="29">
        <v>0</v>
      </c>
      <c r="AY190" s="29">
        <v>0</v>
      </c>
      <c r="AZ190" s="29">
        <v>1</v>
      </c>
      <c r="BA190" s="29">
        <v>0</v>
      </c>
      <c r="BB190" s="29">
        <v>0</v>
      </c>
      <c r="BC190" s="29">
        <v>0</v>
      </c>
      <c r="BD190" s="29">
        <v>0</v>
      </c>
      <c r="BE190" s="29">
        <v>0</v>
      </c>
      <c r="BF190" s="29">
        <v>0</v>
      </c>
      <c r="BG190" s="29">
        <v>0</v>
      </c>
      <c r="BH190" s="29">
        <v>0</v>
      </c>
      <c r="BI190" s="29">
        <v>0</v>
      </c>
      <c r="BJ190" s="29">
        <v>0</v>
      </c>
      <c r="BK190" s="29">
        <v>0</v>
      </c>
      <c r="BL190" s="29">
        <v>0</v>
      </c>
      <c r="BM190" s="29">
        <v>0</v>
      </c>
      <c r="BN190" s="29">
        <v>0</v>
      </c>
      <c r="BO190" s="29">
        <v>0</v>
      </c>
      <c r="BP190" s="29">
        <v>0</v>
      </c>
      <c r="BQ190" s="29">
        <v>0</v>
      </c>
      <c r="BR190" s="29">
        <v>0</v>
      </c>
      <c r="BS190" s="29">
        <v>0</v>
      </c>
      <c r="BT190" s="29">
        <v>0</v>
      </c>
      <c r="BU190" s="29">
        <v>0</v>
      </c>
      <c r="BV190" s="29">
        <v>3</v>
      </c>
      <c r="BW190" s="29">
        <v>0</v>
      </c>
      <c r="BX190" s="29">
        <v>0</v>
      </c>
      <c r="BY190" s="29">
        <v>0</v>
      </c>
      <c r="BZ190" s="29">
        <v>0</v>
      </c>
      <c r="CA190" s="29">
        <v>0</v>
      </c>
      <c r="CB190" s="29">
        <v>0</v>
      </c>
      <c r="CC190" s="29">
        <v>0</v>
      </c>
      <c r="CD190" s="29">
        <v>0</v>
      </c>
      <c r="CE190" s="29">
        <v>0</v>
      </c>
      <c r="CF190" s="29">
        <v>0</v>
      </c>
      <c r="CG190" s="11">
        <v>0</v>
      </c>
      <c r="CH190" s="30">
        <v>16</v>
      </c>
      <c r="CI190" s="28"/>
      <c r="CJ190" s="16"/>
      <c r="CK190" s="16"/>
    </row>
    <row r="191" spans="1:89" x14ac:dyDescent="0.25">
      <c r="A191" s="31"/>
      <c r="B191" s="31" t="s">
        <v>21</v>
      </c>
      <c r="C191" s="31">
        <v>0</v>
      </c>
      <c r="D191" s="31" t="s">
        <v>210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32">
        <v>0</v>
      </c>
      <c r="Z191" s="32">
        <v>0</v>
      </c>
      <c r="AA191" s="32">
        <v>0</v>
      </c>
      <c r="AB191" s="32">
        <v>0</v>
      </c>
      <c r="AC191" s="32">
        <v>0</v>
      </c>
      <c r="AD191" s="32">
        <v>0</v>
      </c>
      <c r="AE191" s="32">
        <v>0</v>
      </c>
      <c r="AF191" s="32">
        <v>0</v>
      </c>
      <c r="AG191" s="32">
        <v>0</v>
      </c>
      <c r="AH191" s="32">
        <v>0</v>
      </c>
      <c r="AI191" s="32">
        <v>0</v>
      </c>
      <c r="AJ191" s="32">
        <v>0</v>
      </c>
      <c r="AK191" s="32">
        <v>0</v>
      </c>
      <c r="AL191" s="32">
        <v>0</v>
      </c>
      <c r="AM191" s="32">
        <v>0</v>
      </c>
      <c r="AN191" s="32">
        <v>0</v>
      </c>
      <c r="AO191" s="32">
        <v>0</v>
      </c>
      <c r="AP191" s="32">
        <v>0</v>
      </c>
      <c r="AQ191" s="32">
        <v>0</v>
      </c>
      <c r="AR191" s="32">
        <v>0</v>
      </c>
      <c r="AS191" s="32">
        <v>0</v>
      </c>
      <c r="AT191" s="32">
        <v>0</v>
      </c>
      <c r="AU191" s="32">
        <v>0</v>
      </c>
      <c r="AV191" s="32">
        <v>0</v>
      </c>
      <c r="AW191" s="32">
        <v>0</v>
      </c>
      <c r="AX191" s="32">
        <v>0</v>
      </c>
      <c r="AY191" s="32">
        <v>0</v>
      </c>
      <c r="AZ191" s="32">
        <v>0</v>
      </c>
      <c r="BA191" s="32">
        <v>0</v>
      </c>
      <c r="BB191" s="32">
        <v>0</v>
      </c>
      <c r="BC191" s="32">
        <v>0</v>
      </c>
      <c r="BD191" s="32">
        <v>0</v>
      </c>
      <c r="BE191" s="32">
        <v>0</v>
      </c>
      <c r="BF191" s="32">
        <v>0</v>
      </c>
      <c r="BG191" s="32">
        <v>0</v>
      </c>
      <c r="BH191" s="32">
        <v>0</v>
      </c>
      <c r="BI191" s="32">
        <v>0</v>
      </c>
      <c r="BJ191" s="32">
        <v>0</v>
      </c>
      <c r="BK191" s="32">
        <v>0</v>
      </c>
      <c r="BL191" s="32">
        <v>0</v>
      </c>
      <c r="BM191" s="32">
        <v>0</v>
      </c>
      <c r="BN191" s="32">
        <v>1</v>
      </c>
      <c r="BO191" s="32">
        <v>0</v>
      </c>
      <c r="BP191" s="32">
        <v>0</v>
      </c>
      <c r="BQ191" s="32">
        <v>0</v>
      </c>
      <c r="BR191" s="32">
        <v>0</v>
      </c>
      <c r="BS191" s="32">
        <v>0</v>
      </c>
      <c r="BT191" s="32">
        <v>0</v>
      </c>
      <c r="BU191" s="32">
        <v>0</v>
      </c>
      <c r="BV191" s="32">
        <v>0</v>
      </c>
      <c r="BW191" s="32">
        <v>0</v>
      </c>
      <c r="BX191" s="32">
        <v>0</v>
      </c>
      <c r="BY191" s="32">
        <v>0</v>
      </c>
      <c r="BZ191" s="32">
        <v>0</v>
      </c>
      <c r="CA191" s="32">
        <v>0</v>
      </c>
      <c r="CB191" s="32">
        <v>0</v>
      </c>
      <c r="CC191" s="32">
        <v>0</v>
      </c>
      <c r="CD191" s="32">
        <v>0</v>
      </c>
      <c r="CE191" s="32">
        <v>0</v>
      </c>
      <c r="CF191" s="32">
        <v>0</v>
      </c>
      <c r="CG191" s="33">
        <v>0</v>
      </c>
      <c r="CH191" s="34">
        <v>1</v>
      </c>
      <c r="CI191" s="28"/>
      <c r="CJ191" s="16"/>
      <c r="CK191" s="16"/>
    </row>
    <row r="192" spans="1:89" x14ac:dyDescent="0.25">
      <c r="A192" s="9" t="s">
        <v>5</v>
      </c>
      <c r="B192" s="9" t="s">
        <v>20</v>
      </c>
      <c r="C192" s="19">
        <v>0</v>
      </c>
      <c r="D192" s="19" t="s">
        <v>210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29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0</v>
      </c>
      <c r="AA192" s="29">
        <v>0</v>
      </c>
      <c r="AB192" s="29">
        <v>0</v>
      </c>
      <c r="AC192" s="29">
        <v>0</v>
      </c>
      <c r="AD192" s="29">
        <v>0</v>
      </c>
      <c r="AE192" s="29">
        <v>0</v>
      </c>
      <c r="AF192" s="29">
        <v>0</v>
      </c>
      <c r="AG192" s="29">
        <v>0</v>
      </c>
      <c r="AH192" s="29">
        <v>0</v>
      </c>
      <c r="AI192" s="29">
        <v>0</v>
      </c>
      <c r="AJ192" s="29">
        <v>0</v>
      </c>
      <c r="AK192" s="29">
        <v>0</v>
      </c>
      <c r="AL192" s="29">
        <v>0</v>
      </c>
      <c r="AM192" s="29">
        <v>0</v>
      </c>
      <c r="AN192" s="29">
        <v>0</v>
      </c>
      <c r="AO192" s="29">
        <v>0</v>
      </c>
      <c r="AP192" s="29">
        <v>0</v>
      </c>
      <c r="AQ192" s="29">
        <v>0</v>
      </c>
      <c r="AR192" s="29">
        <v>0</v>
      </c>
      <c r="AS192" s="29">
        <v>0</v>
      </c>
      <c r="AT192" s="29">
        <v>0</v>
      </c>
      <c r="AU192" s="29">
        <v>0</v>
      </c>
      <c r="AV192" s="29">
        <v>0</v>
      </c>
      <c r="AW192" s="29">
        <v>0</v>
      </c>
      <c r="AX192" s="29">
        <v>0</v>
      </c>
      <c r="AY192" s="29">
        <v>0</v>
      </c>
      <c r="AZ192" s="29">
        <v>0</v>
      </c>
      <c r="BA192" s="29">
        <v>0</v>
      </c>
      <c r="BB192" s="29">
        <v>0</v>
      </c>
      <c r="BC192" s="29">
        <v>0</v>
      </c>
      <c r="BD192" s="29">
        <v>0</v>
      </c>
      <c r="BE192" s="29">
        <v>0</v>
      </c>
      <c r="BF192" s="29">
        <v>0</v>
      </c>
      <c r="BG192" s="29">
        <v>0</v>
      </c>
      <c r="BH192" s="29">
        <v>0</v>
      </c>
      <c r="BI192" s="29">
        <v>0</v>
      </c>
      <c r="BJ192" s="29">
        <v>0</v>
      </c>
      <c r="BK192" s="29">
        <v>0</v>
      </c>
      <c r="BL192" s="29">
        <v>0</v>
      </c>
      <c r="BM192" s="29">
        <v>0</v>
      </c>
      <c r="BN192" s="29">
        <v>0</v>
      </c>
      <c r="BO192" s="29">
        <v>0</v>
      </c>
      <c r="BP192" s="29">
        <v>0</v>
      </c>
      <c r="BQ192" s="29">
        <v>0</v>
      </c>
      <c r="BR192" s="29">
        <v>0</v>
      </c>
      <c r="BS192" s="29">
        <v>0</v>
      </c>
      <c r="BT192" s="29">
        <v>0</v>
      </c>
      <c r="BU192" s="29">
        <v>0</v>
      </c>
      <c r="BV192" s="29">
        <v>0</v>
      </c>
      <c r="BW192" s="29">
        <v>0</v>
      </c>
      <c r="BX192" s="29">
        <v>0</v>
      </c>
      <c r="BY192" s="29">
        <v>0</v>
      </c>
      <c r="BZ192" s="29">
        <v>0</v>
      </c>
      <c r="CA192" s="29">
        <v>0</v>
      </c>
      <c r="CB192" s="29">
        <v>1</v>
      </c>
      <c r="CC192" s="29">
        <v>0</v>
      </c>
      <c r="CD192" s="29">
        <v>0</v>
      </c>
      <c r="CE192" s="29">
        <v>0</v>
      </c>
      <c r="CF192" s="29">
        <v>0</v>
      </c>
      <c r="CG192" s="11">
        <v>0</v>
      </c>
      <c r="CH192" s="30">
        <v>1</v>
      </c>
      <c r="CI192" s="28"/>
      <c r="CJ192" s="16"/>
      <c r="CK192" s="16"/>
    </row>
    <row r="193" spans="1:89" x14ac:dyDescent="0.25">
      <c r="A193" s="31"/>
      <c r="B193" s="31" t="s">
        <v>21</v>
      </c>
      <c r="C193" s="31">
        <v>0</v>
      </c>
      <c r="D193" s="31" t="s">
        <v>210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2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32">
        <v>0</v>
      </c>
      <c r="Z193" s="32">
        <v>0</v>
      </c>
      <c r="AA193" s="32">
        <v>0</v>
      </c>
      <c r="AB193" s="32">
        <v>0</v>
      </c>
      <c r="AC193" s="32">
        <v>0</v>
      </c>
      <c r="AD193" s="32">
        <v>0</v>
      </c>
      <c r="AE193" s="32">
        <v>0</v>
      </c>
      <c r="AF193" s="32">
        <v>0</v>
      </c>
      <c r="AG193" s="32">
        <v>0</v>
      </c>
      <c r="AH193" s="32">
        <v>0</v>
      </c>
      <c r="AI193" s="32">
        <v>0</v>
      </c>
      <c r="AJ193" s="32">
        <v>0</v>
      </c>
      <c r="AK193" s="32">
        <v>0</v>
      </c>
      <c r="AL193" s="32">
        <v>0</v>
      </c>
      <c r="AM193" s="32">
        <v>0</v>
      </c>
      <c r="AN193" s="32">
        <v>0</v>
      </c>
      <c r="AO193" s="32">
        <v>0</v>
      </c>
      <c r="AP193" s="32">
        <v>0</v>
      </c>
      <c r="AQ193" s="32">
        <v>0</v>
      </c>
      <c r="AR193" s="32">
        <v>0</v>
      </c>
      <c r="AS193" s="32">
        <v>0</v>
      </c>
      <c r="AT193" s="32">
        <v>0</v>
      </c>
      <c r="AU193" s="32">
        <v>0</v>
      </c>
      <c r="AV193" s="32">
        <v>0</v>
      </c>
      <c r="AW193" s="32">
        <v>0</v>
      </c>
      <c r="AX193" s="32">
        <v>0</v>
      </c>
      <c r="AY193" s="32">
        <v>0</v>
      </c>
      <c r="AZ193" s="32">
        <v>0</v>
      </c>
      <c r="BA193" s="32">
        <v>0</v>
      </c>
      <c r="BB193" s="32">
        <v>0</v>
      </c>
      <c r="BC193" s="32">
        <v>0</v>
      </c>
      <c r="BD193" s="32">
        <v>0</v>
      </c>
      <c r="BE193" s="32">
        <v>0</v>
      </c>
      <c r="BF193" s="32">
        <v>0</v>
      </c>
      <c r="BG193" s="32">
        <v>0</v>
      </c>
      <c r="BH193" s="32">
        <v>0</v>
      </c>
      <c r="BI193" s="32">
        <v>0</v>
      </c>
      <c r="BJ193" s="32">
        <v>1</v>
      </c>
      <c r="BK193" s="32">
        <v>0</v>
      </c>
      <c r="BL193" s="32">
        <v>0</v>
      </c>
      <c r="BM193" s="32">
        <v>0</v>
      </c>
      <c r="BN193" s="32">
        <v>0</v>
      </c>
      <c r="BO193" s="32">
        <v>0</v>
      </c>
      <c r="BP193" s="32">
        <v>0</v>
      </c>
      <c r="BQ193" s="32">
        <v>0</v>
      </c>
      <c r="BR193" s="32">
        <v>0</v>
      </c>
      <c r="BS193" s="32">
        <v>0</v>
      </c>
      <c r="BT193" s="32">
        <v>2</v>
      </c>
      <c r="BU193" s="32">
        <v>0</v>
      </c>
      <c r="BV193" s="32">
        <v>0</v>
      </c>
      <c r="BW193" s="32">
        <v>0</v>
      </c>
      <c r="BX193" s="32">
        <v>0</v>
      </c>
      <c r="BY193" s="32">
        <v>0</v>
      </c>
      <c r="BZ193" s="32">
        <v>0</v>
      </c>
      <c r="CA193" s="32">
        <v>0</v>
      </c>
      <c r="CB193" s="32">
        <v>0</v>
      </c>
      <c r="CC193" s="32">
        <v>0</v>
      </c>
      <c r="CD193" s="32">
        <v>0</v>
      </c>
      <c r="CE193" s="32">
        <v>0</v>
      </c>
      <c r="CF193" s="32">
        <v>0</v>
      </c>
      <c r="CG193" s="33">
        <v>0</v>
      </c>
      <c r="CH193" s="34">
        <v>5</v>
      </c>
      <c r="CI193" s="28"/>
      <c r="CJ193" s="16"/>
      <c r="CK193" s="16"/>
    </row>
    <row r="194" spans="1:89" x14ac:dyDescent="0.25">
      <c r="A194" s="9" t="s">
        <v>27</v>
      </c>
      <c r="B194" s="9" t="s">
        <v>20</v>
      </c>
      <c r="C194" s="19">
        <v>0</v>
      </c>
      <c r="D194" s="19" t="s">
        <v>210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29">
        <v>0</v>
      </c>
      <c r="V194" s="29">
        <v>0</v>
      </c>
      <c r="W194" s="29">
        <v>0</v>
      </c>
      <c r="X194" s="29">
        <v>0</v>
      </c>
      <c r="Y194" s="29">
        <v>0</v>
      </c>
      <c r="Z194" s="29">
        <v>0</v>
      </c>
      <c r="AA194" s="29">
        <v>0</v>
      </c>
      <c r="AB194" s="29">
        <v>0</v>
      </c>
      <c r="AC194" s="29">
        <v>0</v>
      </c>
      <c r="AD194" s="29">
        <v>0</v>
      </c>
      <c r="AE194" s="29">
        <v>0</v>
      </c>
      <c r="AF194" s="29">
        <v>0</v>
      </c>
      <c r="AG194" s="29">
        <v>0</v>
      </c>
      <c r="AH194" s="29">
        <v>0</v>
      </c>
      <c r="AI194" s="29">
        <v>0</v>
      </c>
      <c r="AJ194" s="29">
        <v>0</v>
      </c>
      <c r="AK194" s="29">
        <v>0</v>
      </c>
      <c r="AL194" s="29">
        <v>0</v>
      </c>
      <c r="AM194" s="29">
        <v>0</v>
      </c>
      <c r="AN194" s="29">
        <v>0</v>
      </c>
      <c r="AO194" s="29">
        <v>0</v>
      </c>
      <c r="AP194" s="29">
        <v>0</v>
      </c>
      <c r="AQ194" s="29">
        <v>0</v>
      </c>
      <c r="AR194" s="29">
        <v>0</v>
      </c>
      <c r="AS194" s="29">
        <v>0</v>
      </c>
      <c r="AT194" s="29">
        <v>0</v>
      </c>
      <c r="AU194" s="29">
        <v>0</v>
      </c>
      <c r="AV194" s="29">
        <v>0</v>
      </c>
      <c r="AW194" s="29">
        <v>0</v>
      </c>
      <c r="AX194" s="29">
        <v>0</v>
      </c>
      <c r="AY194" s="29">
        <v>0</v>
      </c>
      <c r="AZ194" s="29">
        <v>0</v>
      </c>
      <c r="BA194" s="29">
        <v>0</v>
      </c>
      <c r="BB194" s="29">
        <v>0</v>
      </c>
      <c r="BC194" s="29">
        <v>0</v>
      </c>
      <c r="BD194" s="29">
        <v>0</v>
      </c>
      <c r="BE194" s="29">
        <v>1</v>
      </c>
      <c r="BF194" s="29">
        <v>0</v>
      </c>
      <c r="BG194" s="29">
        <v>0</v>
      </c>
      <c r="BH194" s="29">
        <v>0</v>
      </c>
      <c r="BI194" s="29">
        <v>0</v>
      </c>
      <c r="BJ194" s="29">
        <v>0</v>
      </c>
      <c r="BK194" s="29">
        <v>0</v>
      </c>
      <c r="BL194" s="29">
        <v>0</v>
      </c>
      <c r="BM194" s="29">
        <v>0</v>
      </c>
      <c r="BN194" s="29">
        <v>1</v>
      </c>
      <c r="BO194" s="29">
        <v>0</v>
      </c>
      <c r="BP194" s="29">
        <v>0</v>
      </c>
      <c r="BQ194" s="29">
        <v>0</v>
      </c>
      <c r="BR194" s="29">
        <v>0</v>
      </c>
      <c r="BS194" s="29">
        <v>0</v>
      </c>
      <c r="BT194" s="29">
        <v>0</v>
      </c>
      <c r="BU194" s="29">
        <v>0</v>
      </c>
      <c r="BV194" s="29">
        <v>0</v>
      </c>
      <c r="BW194" s="29">
        <v>0</v>
      </c>
      <c r="BX194" s="29">
        <v>0</v>
      </c>
      <c r="BY194" s="29">
        <v>0</v>
      </c>
      <c r="BZ194" s="29">
        <v>0</v>
      </c>
      <c r="CA194" s="29">
        <v>1</v>
      </c>
      <c r="CB194" s="29">
        <v>2</v>
      </c>
      <c r="CC194" s="29">
        <v>0</v>
      </c>
      <c r="CD194" s="29">
        <v>0</v>
      </c>
      <c r="CE194" s="29">
        <v>0</v>
      </c>
      <c r="CF194" s="29">
        <v>0</v>
      </c>
      <c r="CG194" s="11">
        <v>0</v>
      </c>
      <c r="CH194" s="30">
        <v>5</v>
      </c>
      <c r="CI194" s="28"/>
      <c r="CJ194" s="16"/>
      <c r="CK194" s="16"/>
    </row>
    <row r="195" spans="1:89" x14ac:dyDescent="0.25">
      <c r="A195" s="31"/>
      <c r="B195" s="31" t="s">
        <v>21</v>
      </c>
      <c r="C195" s="31">
        <v>0</v>
      </c>
      <c r="D195" s="31" t="s">
        <v>210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32">
        <v>0</v>
      </c>
      <c r="Z195" s="32">
        <v>0</v>
      </c>
      <c r="AA195" s="32">
        <v>0</v>
      </c>
      <c r="AB195" s="32">
        <v>0</v>
      </c>
      <c r="AC195" s="32">
        <v>0</v>
      </c>
      <c r="AD195" s="32">
        <v>0</v>
      </c>
      <c r="AE195" s="32">
        <v>0</v>
      </c>
      <c r="AF195" s="32">
        <v>0</v>
      </c>
      <c r="AG195" s="32">
        <v>0</v>
      </c>
      <c r="AH195" s="32">
        <v>0</v>
      </c>
      <c r="AI195" s="32">
        <v>1</v>
      </c>
      <c r="AJ195" s="32">
        <v>0</v>
      </c>
      <c r="AK195" s="32">
        <v>0</v>
      </c>
      <c r="AL195" s="32">
        <v>0</v>
      </c>
      <c r="AM195" s="32">
        <v>0</v>
      </c>
      <c r="AN195" s="32">
        <v>0</v>
      </c>
      <c r="AO195" s="32">
        <v>0</v>
      </c>
      <c r="AP195" s="32">
        <v>0</v>
      </c>
      <c r="AQ195" s="32">
        <v>1</v>
      </c>
      <c r="AR195" s="32">
        <v>0</v>
      </c>
      <c r="AS195" s="32">
        <v>0</v>
      </c>
      <c r="AT195" s="32">
        <v>0</v>
      </c>
      <c r="AU195" s="32">
        <v>0</v>
      </c>
      <c r="AV195" s="32">
        <v>0</v>
      </c>
      <c r="AW195" s="32">
        <v>0</v>
      </c>
      <c r="AX195" s="32">
        <v>0</v>
      </c>
      <c r="AY195" s="32">
        <v>0</v>
      </c>
      <c r="AZ195" s="32">
        <v>0</v>
      </c>
      <c r="BA195" s="32">
        <v>0</v>
      </c>
      <c r="BB195" s="32">
        <v>0</v>
      </c>
      <c r="BC195" s="32">
        <v>0</v>
      </c>
      <c r="BD195" s="32">
        <v>0</v>
      </c>
      <c r="BE195" s="32">
        <v>0</v>
      </c>
      <c r="BF195" s="32">
        <v>0</v>
      </c>
      <c r="BG195" s="32">
        <v>0</v>
      </c>
      <c r="BH195" s="32">
        <v>0</v>
      </c>
      <c r="BI195" s="32">
        <v>0</v>
      </c>
      <c r="BJ195" s="32">
        <v>2</v>
      </c>
      <c r="BK195" s="32">
        <v>0</v>
      </c>
      <c r="BL195" s="32">
        <v>0</v>
      </c>
      <c r="BM195" s="32">
        <v>0</v>
      </c>
      <c r="BN195" s="32">
        <v>0</v>
      </c>
      <c r="BO195" s="32">
        <v>0</v>
      </c>
      <c r="BP195" s="32">
        <v>0</v>
      </c>
      <c r="BQ195" s="32">
        <v>0</v>
      </c>
      <c r="BR195" s="32">
        <v>0</v>
      </c>
      <c r="BS195" s="32">
        <v>0</v>
      </c>
      <c r="BT195" s="32">
        <v>2</v>
      </c>
      <c r="BU195" s="32">
        <v>0</v>
      </c>
      <c r="BV195" s="32">
        <v>0</v>
      </c>
      <c r="BW195" s="32">
        <v>0</v>
      </c>
      <c r="BX195" s="32">
        <v>0</v>
      </c>
      <c r="BY195" s="32">
        <v>0</v>
      </c>
      <c r="BZ195" s="32">
        <v>0</v>
      </c>
      <c r="CA195" s="32">
        <v>0</v>
      </c>
      <c r="CB195" s="32">
        <v>0</v>
      </c>
      <c r="CC195" s="32">
        <v>0</v>
      </c>
      <c r="CD195" s="32">
        <v>0</v>
      </c>
      <c r="CE195" s="32">
        <v>0</v>
      </c>
      <c r="CF195" s="32">
        <v>0</v>
      </c>
      <c r="CG195" s="33">
        <v>0</v>
      </c>
      <c r="CH195" s="34">
        <v>6</v>
      </c>
      <c r="CI195" s="28"/>
      <c r="CJ195" s="16"/>
      <c r="CK195" s="16"/>
    </row>
    <row r="196" spans="1:89" x14ac:dyDescent="0.25">
      <c r="A196" s="9" t="s">
        <v>131</v>
      </c>
      <c r="B196" s="9" t="s">
        <v>20</v>
      </c>
      <c r="C196" s="19">
        <v>0</v>
      </c>
      <c r="D196" s="19" t="s">
        <v>210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29">
        <v>0</v>
      </c>
      <c r="AA196" s="29">
        <v>0</v>
      </c>
      <c r="AB196" s="29">
        <v>0</v>
      </c>
      <c r="AC196" s="29">
        <v>0</v>
      </c>
      <c r="AD196" s="29">
        <v>0</v>
      </c>
      <c r="AE196" s="29">
        <v>0</v>
      </c>
      <c r="AF196" s="29">
        <v>0</v>
      </c>
      <c r="AG196" s="29">
        <v>0</v>
      </c>
      <c r="AH196" s="29">
        <v>0</v>
      </c>
      <c r="AI196" s="29">
        <v>0</v>
      </c>
      <c r="AJ196" s="29">
        <v>0</v>
      </c>
      <c r="AK196" s="29">
        <v>0</v>
      </c>
      <c r="AL196" s="29">
        <v>0</v>
      </c>
      <c r="AM196" s="29">
        <v>0</v>
      </c>
      <c r="AN196" s="29">
        <v>0</v>
      </c>
      <c r="AO196" s="29">
        <v>0</v>
      </c>
      <c r="AP196" s="29">
        <v>0</v>
      </c>
      <c r="AQ196" s="29">
        <v>0</v>
      </c>
      <c r="AR196" s="29">
        <v>0</v>
      </c>
      <c r="AS196" s="29">
        <v>0</v>
      </c>
      <c r="AT196" s="29">
        <v>0</v>
      </c>
      <c r="AU196" s="29">
        <v>0</v>
      </c>
      <c r="AV196" s="29">
        <v>0</v>
      </c>
      <c r="AW196" s="29">
        <v>0</v>
      </c>
      <c r="AX196" s="29">
        <v>0</v>
      </c>
      <c r="AY196" s="29">
        <v>0</v>
      </c>
      <c r="AZ196" s="29">
        <v>0</v>
      </c>
      <c r="BA196" s="29">
        <v>0</v>
      </c>
      <c r="BB196" s="29">
        <v>0</v>
      </c>
      <c r="BC196" s="29">
        <v>0</v>
      </c>
      <c r="BD196" s="29">
        <v>0</v>
      </c>
      <c r="BE196" s="29">
        <v>1</v>
      </c>
      <c r="BF196" s="29">
        <v>0</v>
      </c>
      <c r="BG196" s="29">
        <v>0</v>
      </c>
      <c r="BH196" s="29">
        <v>0</v>
      </c>
      <c r="BI196" s="29">
        <v>0</v>
      </c>
      <c r="BJ196" s="29">
        <v>0</v>
      </c>
      <c r="BK196" s="29">
        <v>0</v>
      </c>
      <c r="BL196" s="29">
        <v>0</v>
      </c>
      <c r="BM196" s="29">
        <v>0</v>
      </c>
      <c r="BN196" s="29">
        <v>0</v>
      </c>
      <c r="BO196" s="29">
        <v>0</v>
      </c>
      <c r="BP196" s="29">
        <v>0</v>
      </c>
      <c r="BQ196" s="29">
        <v>0</v>
      </c>
      <c r="BR196" s="29">
        <v>0</v>
      </c>
      <c r="BS196" s="29">
        <v>0</v>
      </c>
      <c r="BT196" s="29">
        <v>0</v>
      </c>
      <c r="BU196" s="29">
        <v>0</v>
      </c>
      <c r="BV196" s="29">
        <v>0</v>
      </c>
      <c r="BW196" s="29">
        <v>0</v>
      </c>
      <c r="BX196" s="29">
        <v>0</v>
      </c>
      <c r="BY196" s="29">
        <v>0</v>
      </c>
      <c r="BZ196" s="29">
        <v>0</v>
      </c>
      <c r="CA196" s="29">
        <v>0</v>
      </c>
      <c r="CB196" s="29">
        <v>0</v>
      </c>
      <c r="CC196" s="29">
        <v>0</v>
      </c>
      <c r="CD196" s="29">
        <v>0</v>
      </c>
      <c r="CE196" s="29">
        <v>0</v>
      </c>
      <c r="CF196" s="29">
        <v>0</v>
      </c>
      <c r="CG196" s="11">
        <v>0</v>
      </c>
      <c r="CH196" s="30">
        <v>1</v>
      </c>
      <c r="CI196" s="28"/>
      <c r="CJ196" s="16"/>
      <c r="CK196" s="16"/>
    </row>
    <row r="197" spans="1:89" x14ac:dyDescent="0.25">
      <c r="A197" s="31"/>
      <c r="B197" s="31" t="s">
        <v>21</v>
      </c>
      <c r="C197" s="31">
        <v>0</v>
      </c>
      <c r="D197" s="31" t="s">
        <v>210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32">
        <v>0</v>
      </c>
      <c r="Z197" s="32">
        <v>0</v>
      </c>
      <c r="AA197" s="32">
        <v>0</v>
      </c>
      <c r="AB197" s="32">
        <v>0</v>
      </c>
      <c r="AC197" s="32">
        <v>0</v>
      </c>
      <c r="AD197" s="32">
        <v>0</v>
      </c>
      <c r="AE197" s="32">
        <v>0</v>
      </c>
      <c r="AF197" s="32">
        <v>0</v>
      </c>
      <c r="AG197" s="32">
        <v>0</v>
      </c>
      <c r="AH197" s="32">
        <v>0</v>
      </c>
      <c r="AI197" s="32">
        <v>0</v>
      </c>
      <c r="AJ197" s="32">
        <v>0</v>
      </c>
      <c r="AK197" s="32">
        <v>0</v>
      </c>
      <c r="AL197" s="32">
        <v>0</v>
      </c>
      <c r="AM197" s="32">
        <v>0</v>
      </c>
      <c r="AN197" s="32">
        <v>0</v>
      </c>
      <c r="AO197" s="32">
        <v>0</v>
      </c>
      <c r="AP197" s="32">
        <v>0</v>
      </c>
      <c r="AQ197" s="32">
        <v>0</v>
      </c>
      <c r="AR197" s="32">
        <v>0</v>
      </c>
      <c r="AS197" s="32">
        <v>0</v>
      </c>
      <c r="AT197" s="32">
        <v>0</v>
      </c>
      <c r="AU197" s="32">
        <v>0</v>
      </c>
      <c r="AV197" s="32">
        <v>0</v>
      </c>
      <c r="AW197" s="32">
        <v>0</v>
      </c>
      <c r="AX197" s="32">
        <v>0</v>
      </c>
      <c r="AY197" s="32">
        <v>0</v>
      </c>
      <c r="AZ197" s="32">
        <v>0</v>
      </c>
      <c r="BA197" s="32">
        <v>0</v>
      </c>
      <c r="BB197" s="32">
        <v>0</v>
      </c>
      <c r="BC197" s="32">
        <v>0</v>
      </c>
      <c r="BD197" s="32">
        <v>0</v>
      </c>
      <c r="BE197" s="32">
        <v>0</v>
      </c>
      <c r="BF197" s="32">
        <v>0</v>
      </c>
      <c r="BG197" s="32">
        <v>0</v>
      </c>
      <c r="BH197" s="32">
        <v>0</v>
      </c>
      <c r="BI197" s="32">
        <v>0</v>
      </c>
      <c r="BJ197" s="32">
        <v>1</v>
      </c>
      <c r="BK197" s="32">
        <v>0</v>
      </c>
      <c r="BL197" s="32">
        <v>0</v>
      </c>
      <c r="BM197" s="32">
        <v>0</v>
      </c>
      <c r="BN197" s="32">
        <v>0</v>
      </c>
      <c r="BO197" s="32">
        <v>0</v>
      </c>
      <c r="BP197" s="32">
        <v>0</v>
      </c>
      <c r="BQ197" s="32">
        <v>0</v>
      </c>
      <c r="BR197" s="32">
        <v>0</v>
      </c>
      <c r="BS197" s="32">
        <v>0</v>
      </c>
      <c r="BT197" s="32">
        <v>0</v>
      </c>
      <c r="BU197" s="32">
        <v>0</v>
      </c>
      <c r="BV197" s="32">
        <v>0</v>
      </c>
      <c r="BW197" s="32">
        <v>0</v>
      </c>
      <c r="BX197" s="32">
        <v>0</v>
      </c>
      <c r="BY197" s="32">
        <v>0</v>
      </c>
      <c r="BZ197" s="32">
        <v>0</v>
      </c>
      <c r="CA197" s="32">
        <v>0</v>
      </c>
      <c r="CB197" s="32">
        <v>0</v>
      </c>
      <c r="CC197" s="32">
        <v>0</v>
      </c>
      <c r="CD197" s="32">
        <v>0</v>
      </c>
      <c r="CE197" s="32">
        <v>1</v>
      </c>
      <c r="CF197" s="32">
        <v>0</v>
      </c>
      <c r="CG197" s="33">
        <v>0</v>
      </c>
      <c r="CH197" s="34">
        <v>2</v>
      </c>
      <c r="CI197" s="28"/>
      <c r="CJ197" s="16"/>
      <c r="CK197" s="16"/>
    </row>
    <row r="198" spans="1:89" x14ac:dyDescent="0.25">
      <c r="A198" s="9" t="s">
        <v>194</v>
      </c>
      <c r="B198" s="9" t="s">
        <v>20</v>
      </c>
      <c r="C198" s="19">
        <v>0</v>
      </c>
      <c r="D198" s="19" t="s">
        <v>210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29">
        <v>0</v>
      </c>
      <c r="V198" s="29">
        <v>0</v>
      </c>
      <c r="W198" s="29">
        <v>0</v>
      </c>
      <c r="X198" s="29">
        <v>0</v>
      </c>
      <c r="Y198" s="29">
        <v>0</v>
      </c>
      <c r="Z198" s="29">
        <v>0</v>
      </c>
      <c r="AA198" s="29">
        <v>0</v>
      </c>
      <c r="AB198" s="29">
        <v>0</v>
      </c>
      <c r="AC198" s="29">
        <v>0</v>
      </c>
      <c r="AD198" s="29">
        <v>0</v>
      </c>
      <c r="AE198" s="29">
        <v>0</v>
      </c>
      <c r="AF198" s="29">
        <v>0</v>
      </c>
      <c r="AG198" s="29">
        <v>0</v>
      </c>
      <c r="AH198" s="29">
        <v>0</v>
      </c>
      <c r="AI198" s="29">
        <v>0</v>
      </c>
      <c r="AJ198" s="29">
        <v>0</v>
      </c>
      <c r="AK198" s="29">
        <v>0</v>
      </c>
      <c r="AL198" s="29">
        <v>0</v>
      </c>
      <c r="AM198" s="29">
        <v>0</v>
      </c>
      <c r="AN198" s="29">
        <v>0</v>
      </c>
      <c r="AO198" s="29">
        <v>0</v>
      </c>
      <c r="AP198" s="29">
        <v>0</v>
      </c>
      <c r="AQ198" s="29">
        <v>0</v>
      </c>
      <c r="AR198" s="29">
        <v>0</v>
      </c>
      <c r="AS198" s="29">
        <v>0</v>
      </c>
      <c r="AT198" s="29">
        <v>0</v>
      </c>
      <c r="AU198" s="29">
        <v>0</v>
      </c>
      <c r="AV198" s="29">
        <v>0</v>
      </c>
      <c r="AW198" s="29">
        <v>0</v>
      </c>
      <c r="AX198" s="29">
        <v>0</v>
      </c>
      <c r="AY198" s="29">
        <v>0</v>
      </c>
      <c r="AZ198" s="29">
        <v>0</v>
      </c>
      <c r="BA198" s="29">
        <v>0</v>
      </c>
      <c r="BB198" s="29">
        <v>0</v>
      </c>
      <c r="BC198" s="29">
        <v>0</v>
      </c>
      <c r="BD198" s="29">
        <v>0</v>
      </c>
      <c r="BE198" s="29">
        <v>0</v>
      </c>
      <c r="BF198" s="29">
        <v>0</v>
      </c>
      <c r="BG198" s="29">
        <v>0</v>
      </c>
      <c r="BH198" s="29">
        <v>0</v>
      </c>
      <c r="BI198" s="29">
        <v>0</v>
      </c>
      <c r="BJ198" s="29">
        <v>0</v>
      </c>
      <c r="BK198" s="29">
        <v>0</v>
      </c>
      <c r="BL198" s="29">
        <v>0</v>
      </c>
      <c r="BM198" s="29">
        <v>0</v>
      </c>
      <c r="BN198" s="29">
        <v>0</v>
      </c>
      <c r="BO198" s="29">
        <v>0</v>
      </c>
      <c r="BP198" s="29">
        <v>0</v>
      </c>
      <c r="BQ198" s="29">
        <v>0</v>
      </c>
      <c r="BR198" s="29">
        <v>0</v>
      </c>
      <c r="BS198" s="29">
        <v>0</v>
      </c>
      <c r="BT198" s="29">
        <v>0</v>
      </c>
      <c r="BU198" s="29">
        <v>0</v>
      </c>
      <c r="BV198" s="29">
        <v>0</v>
      </c>
      <c r="BW198" s="29">
        <v>0</v>
      </c>
      <c r="BX198" s="29">
        <v>0</v>
      </c>
      <c r="BY198" s="29">
        <v>0</v>
      </c>
      <c r="BZ198" s="29">
        <v>0</v>
      </c>
      <c r="CA198" s="29">
        <v>0</v>
      </c>
      <c r="CB198" s="29">
        <v>0</v>
      </c>
      <c r="CC198" s="29">
        <v>0</v>
      </c>
      <c r="CD198" s="29">
        <v>0</v>
      </c>
      <c r="CE198" s="29">
        <v>0</v>
      </c>
      <c r="CF198" s="29">
        <v>0</v>
      </c>
      <c r="CG198" s="11">
        <v>0</v>
      </c>
      <c r="CH198" s="30">
        <v>0</v>
      </c>
      <c r="CI198" s="28"/>
      <c r="CJ198" s="16"/>
      <c r="CK198" s="16"/>
    </row>
    <row r="199" spans="1:89" x14ac:dyDescent="0.25">
      <c r="A199" s="31"/>
      <c r="B199" s="31" t="s">
        <v>21</v>
      </c>
      <c r="C199" s="31">
        <v>0</v>
      </c>
      <c r="D199" s="31" t="s">
        <v>210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  <c r="Z199" s="32">
        <v>0</v>
      </c>
      <c r="AA199" s="32">
        <v>0</v>
      </c>
      <c r="AB199" s="32">
        <v>0</v>
      </c>
      <c r="AC199" s="32">
        <v>0</v>
      </c>
      <c r="AD199" s="32">
        <v>0</v>
      </c>
      <c r="AE199" s="32">
        <v>0</v>
      </c>
      <c r="AF199" s="32">
        <v>0</v>
      </c>
      <c r="AG199" s="32">
        <v>0</v>
      </c>
      <c r="AH199" s="32">
        <v>0</v>
      </c>
      <c r="AI199" s="32">
        <v>0</v>
      </c>
      <c r="AJ199" s="32">
        <v>0</v>
      </c>
      <c r="AK199" s="32">
        <v>0</v>
      </c>
      <c r="AL199" s="32">
        <v>0</v>
      </c>
      <c r="AM199" s="32">
        <v>0</v>
      </c>
      <c r="AN199" s="32">
        <v>0</v>
      </c>
      <c r="AO199" s="32">
        <v>0</v>
      </c>
      <c r="AP199" s="32">
        <v>0</v>
      </c>
      <c r="AQ199" s="32">
        <v>0</v>
      </c>
      <c r="AR199" s="32">
        <v>0</v>
      </c>
      <c r="AS199" s="32">
        <v>0</v>
      </c>
      <c r="AT199" s="32">
        <v>0</v>
      </c>
      <c r="AU199" s="32">
        <v>0</v>
      </c>
      <c r="AV199" s="32">
        <v>0</v>
      </c>
      <c r="AW199" s="32">
        <v>0</v>
      </c>
      <c r="AX199" s="32">
        <v>0</v>
      </c>
      <c r="AY199" s="32">
        <v>0</v>
      </c>
      <c r="AZ199" s="32">
        <v>0</v>
      </c>
      <c r="BA199" s="32">
        <v>0</v>
      </c>
      <c r="BB199" s="32">
        <v>0</v>
      </c>
      <c r="BC199" s="32">
        <v>0</v>
      </c>
      <c r="BD199" s="32">
        <v>0</v>
      </c>
      <c r="BE199" s="32">
        <v>0</v>
      </c>
      <c r="BF199" s="32">
        <v>0</v>
      </c>
      <c r="BG199" s="32">
        <v>0</v>
      </c>
      <c r="BH199" s="32">
        <v>0</v>
      </c>
      <c r="BI199" s="32">
        <v>0</v>
      </c>
      <c r="BJ199" s="32">
        <v>0</v>
      </c>
      <c r="BK199" s="32">
        <v>0</v>
      </c>
      <c r="BL199" s="32">
        <v>0</v>
      </c>
      <c r="BM199" s="32">
        <v>0</v>
      </c>
      <c r="BN199" s="32">
        <v>0</v>
      </c>
      <c r="BO199" s="32">
        <v>0</v>
      </c>
      <c r="BP199" s="32">
        <v>0</v>
      </c>
      <c r="BQ199" s="32">
        <v>0</v>
      </c>
      <c r="BR199" s="32">
        <v>0</v>
      </c>
      <c r="BS199" s="32">
        <v>0</v>
      </c>
      <c r="BT199" s="32">
        <v>0</v>
      </c>
      <c r="BU199" s="32">
        <v>0</v>
      </c>
      <c r="BV199" s="32">
        <v>0</v>
      </c>
      <c r="BW199" s="32">
        <v>0</v>
      </c>
      <c r="BX199" s="32">
        <v>0</v>
      </c>
      <c r="BY199" s="32">
        <v>0</v>
      </c>
      <c r="BZ199" s="32">
        <v>0</v>
      </c>
      <c r="CA199" s="32">
        <v>0</v>
      </c>
      <c r="CB199" s="32">
        <v>0</v>
      </c>
      <c r="CC199" s="32">
        <v>0</v>
      </c>
      <c r="CD199" s="32">
        <v>0</v>
      </c>
      <c r="CE199" s="32">
        <v>0</v>
      </c>
      <c r="CF199" s="32">
        <v>0</v>
      </c>
      <c r="CG199" s="33">
        <v>0</v>
      </c>
      <c r="CH199" s="34">
        <v>0</v>
      </c>
      <c r="CI199" s="28"/>
      <c r="CJ199" s="16"/>
      <c r="CK199" s="16"/>
    </row>
    <row r="200" spans="1:89" x14ac:dyDescent="0.25">
      <c r="A200" s="9" t="s">
        <v>9</v>
      </c>
      <c r="B200" s="9" t="s">
        <v>20</v>
      </c>
      <c r="C200" s="19">
        <v>0</v>
      </c>
      <c r="D200" s="19" t="s">
        <v>210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29">
        <v>0</v>
      </c>
      <c r="AB200" s="29">
        <v>0</v>
      </c>
      <c r="AC200" s="29">
        <v>0</v>
      </c>
      <c r="AD200" s="29">
        <v>0</v>
      </c>
      <c r="AE200" s="29">
        <v>0</v>
      </c>
      <c r="AF200" s="29">
        <v>0</v>
      </c>
      <c r="AG200" s="29">
        <v>0</v>
      </c>
      <c r="AH200" s="29">
        <v>0</v>
      </c>
      <c r="AI200" s="29">
        <v>0</v>
      </c>
      <c r="AJ200" s="29">
        <v>0</v>
      </c>
      <c r="AK200" s="29">
        <v>0</v>
      </c>
      <c r="AL200" s="29">
        <v>0</v>
      </c>
      <c r="AM200" s="29">
        <v>0</v>
      </c>
      <c r="AN200" s="29">
        <v>0</v>
      </c>
      <c r="AO200" s="29">
        <v>0</v>
      </c>
      <c r="AP200" s="29">
        <v>0</v>
      </c>
      <c r="AQ200" s="29">
        <v>0</v>
      </c>
      <c r="AR200" s="29">
        <v>0</v>
      </c>
      <c r="AS200" s="29">
        <v>0</v>
      </c>
      <c r="AT200" s="29">
        <v>0</v>
      </c>
      <c r="AU200" s="29">
        <v>0</v>
      </c>
      <c r="AV200" s="29">
        <v>0</v>
      </c>
      <c r="AW200" s="29">
        <v>0</v>
      </c>
      <c r="AX200" s="29">
        <v>0</v>
      </c>
      <c r="AY200" s="29">
        <v>0</v>
      </c>
      <c r="AZ200" s="29">
        <v>0</v>
      </c>
      <c r="BA200" s="29">
        <v>0</v>
      </c>
      <c r="BB200" s="29">
        <v>0</v>
      </c>
      <c r="BC200" s="29">
        <v>0</v>
      </c>
      <c r="BD200" s="29">
        <v>0</v>
      </c>
      <c r="BE200" s="29">
        <v>0</v>
      </c>
      <c r="BF200" s="29">
        <v>0</v>
      </c>
      <c r="BG200" s="29">
        <v>0</v>
      </c>
      <c r="BH200" s="29">
        <v>0</v>
      </c>
      <c r="BI200" s="29">
        <v>0</v>
      </c>
      <c r="BJ200" s="29">
        <v>0</v>
      </c>
      <c r="BK200" s="29">
        <v>0</v>
      </c>
      <c r="BL200" s="29">
        <v>0</v>
      </c>
      <c r="BM200" s="29">
        <v>0</v>
      </c>
      <c r="BN200" s="29">
        <v>0</v>
      </c>
      <c r="BO200" s="29">
        <v>0</v>
      </c>
      <c r="BP200" s="29">
        <v>0</v>
      </c>
      <c r="BQ200" s="29">
        <v>0</v>
      </c>
      <c r="BR200" s="29">
        <v>0</v>
      </c>
      <c r="BS200" s="29">
        <v>0</v>
      </c>
      <c r="BT200" s="29">
        <v>0</v>
      </c>
      <c r="BU200" s="29">
        <v>0</v>
      </c>
      <c r="BV200" s="29">
        <v>0</v>
      </c>
      <c r="BW200" s="29">
        <v>0</v>
      </c>
      <c r="BX200" s="29">
        <v>0</v>
      </c>
      <c r="BY200" s="29">
        <v>0</v>
      </c>
      <c r="BZ200" s="29">
        <v>0</v>
      </c>
      <c r="CA200" s="29">
        <v>0</v>
      </c>
      <c r="CB200" s="29">
        <v>0</v>
      </c>
      <c r="CC200" s="29">
        <v>0</v>
      </c>
      <c r="CD200" s="29">
        <v>0</v>
      </c>
      <c r="CE200" s="29">
        <v>0</v>
      </c>
      <c r="CF200" s="29">
        <v>0</v>
      </c>
      <c r="CG200" s="11">
        <v>0</v>
      </c>
      <c r="CH200" s="30">
        <v>0</v>
      </c>
      <c r="CI200" s="28"/>
      <c r="CJ200" s="16"/>
      <c r="CK200" s="16"/>
    </row>
    <row r="201" spans="1:89" x14ac:dyDescent="0.25">
      <c r="A201" s="31"/>
      <c r="B201" s="31" t="s">
        <v>21</v>
      </c>
      <c r="C201" s="31">
        <v>0</v>
      </c>
      <c r="D201" s="31" t="s">
        <v>210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32">
        <v>0</v>
      </c>
      <c r="AA201" s="32">
        <v>0</v>
      </c>
      <c r="AB201" s="32">
        <v>0</v>
      </c>
      <c r="AC201" s="32">
        <v>0</v>
      </c>
      <c r="AD201" s="32">
        <v>0</v>
      </c>
      <c r="AE201" s="32">
        <v>0</v>
      </c>
      <c r="AF201" s="32">
        <v>0</v>
      </c>
      <c r="AG201" s="32">
        <v>0</v>
      </c>
      <c r="AH201" s="32">
        <v>0</v>
      </c>
      <c r="AI201" s="32">
        <v>0</v>
      </c>
      <c r="AJ201" s="32">
        <v>0</v>
      </c>
      <c r="AK201" s="32">
        <v>0</v>
      </c>
      <c r="AL201" s="32">
        <v>0</v>
      </c>
      <c r="AM201" s="32">
        <v>0</v>
      </c>
      <c r="AN201" s="32">
        <v>0</v>
      </c>
      <c r="AO201" s="32">
        <v>0</v>
      </c>
      <c r="AP201" s="32">
        <v>0</v>
      </c>
      <c r="AQ201" s="32">
        <v>0</v>
      </c>
      <c r="AR201" s="32">
        <v>0</v>
      </c>
      <c r="AS201" s="32">
        <v>0</v>
      </c>
      <c r="AT201" s="32">
        <v>0</v>
      </c>
      <c r="AU201" s="32">
        <v>0</v>
      </c>
      <c r="AV201" s="32">
        <v>0</v>
      </c>
      <c r="AW201" s="32">
        <v>0</v>
      </c>
      <c r="AX201" s="32">
        <v>0</v>
      </c>
      <c r="AY201" s="32">
        <v>0</v>
      </c>
      <c r="AZ201" s="32">
        <v>0</v>
      </c>
      <c r="BA201" s="32">
        <v>0</v>
      </c>
      <c r="BB201" s="32">
        <v>0</v>
      </c>
      <c r="BC201" s="32">
        <v>0</v>
      </c>
      <c r="BD201" s="32">
        <v>0</v>
      </c>
      <c r="BE201" s="32">
        <v>0</v>
      </c>
      <c r="BF201" s="32">
        <v>0</v>
      </c>
      <c r="BG201" s="32">
        <v>0</v>
      </c>
      <c r="BH201" s="32">
        <v>0</v>
      </c>
      <c r="BI201" s="32">
        <v>0</v>
      </c>
      <c r="BJ201" s="32">
        <v>0</v>
      </c>
      <c r="BK201" s="32">
        <v>0</v>
      </c>
      <c r="BL201" s="32">
        <v>0</v>
      </c>
      <c r="BM201" s="32">
        <v>0</v>
      </c>
      <c r="BN201" s="32">
        <v>0</v>
      </c>
      <c r="BO201" s="32">
        <v>1</v>
      </c>
      <c r="BP201" s="32">
        <v>0</v>
      </c>
      <c r="BQ201" s="32">
        <v>0</v>
      </c>
      <c r="BR201" s="32">
        <v>0</v>
      </c>
      <c r="BS201" s="32">
        <v>0</v>
      </c>
      <c r="BT201" s="32">
        <v>0</v>
      </c>
      <c r="BU201" s="32">
        <v>0</v>
      </c>
      <c r="BV201" s="32">
        <v>0</v>
      </c>
      <c r="BW201" s="32">
        <v>0</v>
      </c>
      <c r="BX201" s="32">
        <v>0</v>
      </c>
      <c r="BY201" s="32">
        <v>0</v>
      </c>
      <c r="BZ201" s="32">
        <v>0</v>
      </c>
      <c r="CA201" s="32">
        <v>0</v>
      </c>
      <c r="CB201" s="32">
        <v>0</v>
      </c>
      <c r="CC201" s="32">
        <v>0</v>
      </c>
      <c r="CD201" s="32">
        <v>0</v>
      </c>
      <c r="CE201" s="32">
        <v>0</v>
      </c>
      <c r="CF201" s="32">
        <v>0</v>
      </c>
      <c r="CG201" s="33">
        <v>0</v>
      </c>
      <c r="CH201" s="34">
        <v>1</v>
      </c>
      <c r="CI201" s="28"/>
      <c r="CJ201" s="16"/>
      <c r="CK201" s="16"/>
    </row>
    <row r="202" spans="1:89" x14ac:dyDescent="0.25">
      <c r="A202" s="9" t="s">
        <v>177</v>
      </c>
      <c r="B202" s="9" t="s">
        <v>20</v>
      </c>
      <c r="C202" s="19">
        <v>0</v>
      </c>
      <c r="D202" s="19" t="s">
        <v>210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29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0</v>
      </c>
      <c r="AA202" s="29">
        <v>0</v>
      </c>
      <c r="AB202" s="29">
        <v>0</v>
      </c>
      <c r="AC202" s="29">
        <v>0</v>
      </c>
      <c r="AD202" s="29">
        <v>0</v>
      </c>
      <c r="AE202" s="29">
        <v>0</v>
      </c>
      <c r="AF202" s="29">
        <v>0</v>
      </c>
      <c r="AG202" s="29">
        <v>0</v>
      </c>
      <c r="AH202" s="29">
        <v>0</v>
      </c>
      <c r="AI202" s="29">
        <v>0</v>
      </c>
      <c r="AJ202" s="29">
        <v>0</v>
      </c>
      <c r="AK202" s="29">
        <v>0</v>
      </c>
      <c r="AL202" s="29">
        <v>0</v>
      </c>
      <c r="AM202" s="29">
        <v>0</v>
      </c>
      <c r="AN202" s="29">
        <v>0</v>
      </c>
      <c r="AO202" s="29">
        <v>0</v>
      </c>
      <c r="AP202" s="29">
        <v>0</v>
      </c>
      <c r="AQ202" s="29">
        <v>0</v>
      </c>
      <c r="AR202" s="29">
        <v>0</v>
      </c>
      <c r="AS202" s="29">
        <v>0</v>
      </c>
      <c r="AT202" s="29">
        <v>0</v>
      </c>
      <c r="AU202" s="29">
        <v>0</v>
      </c>
      <c r="AV202" s="29">
        <v>0</v>
      </c>
      <c r="AW202" s="29">
        <v>0</v>
      </c>
      <c r="AX202" s="29">
        <v>0</v>
      </c>
      <c r="AY202" s="29">
        <v>0</v>
      </c>
      <c r="AZ202" s="29">
        <v>0</v>
      </c>
      <c r="BA202" s="29">
        <v>0</v>
      </c>
      <c r="BB202" s="29">
        <v>0</v>
      </c>
      <c r="BC202" s="29">
        <v>0</v>
      </c>
      <c r="BD202" s="29">
        <v>0</v>
      </c>
      <c r="BE202" s="29">
        <v>0</v>
      </c>
      <c r="BF202" s="29">
        <v>0</v>
      </c>
      <c r="BG202" s="29">
        <v>0</v>
      </c>
      <c r="BH202" s="29">
        <v>0</v>
      </c>
      <c r="BI202" s="29">
        <v>0</v>
      </c>
      <c r="BJ202" s="29">
        <v>0</v>
      </c>
      <c r="BK202" s="29">
        <v>0</v>
      </c>
      <c r="BL202" s="29">
        <v>0</v>
      </c>
      <c r="BM202" s="29">
        <v>0</v>
      </c>
      <c r="BN202" s="29">
        <v>0</v>
      </c>
      <c r="BO202" s="29">
        <v>0</v>
      </c>
      <c r="BP202" s="29">
        <v>0</v>
      </c>
      <c r="BQ202" s="29">
        <v>0</v>
      </c>
      <c r="BR202" s="29">
        <v>0</v>
      </c>
      <c r="BS202" s="29">
        <v>0</v>
      </c>
      <c r="BT202" s="29">
        <v>0</v>
      </c>
      <c r="BU202" s="29">
        <v>0</v>
      </c>
      <c r="BV202" s="29">
        <v>0</v>
      </c>
      <c r="BW202" s="29">
        <v>0</v>
      </c>
      <c r="BX202" s="29">
        <v>0</v>
      </c>
      <c r="BY202" s="29">
        <v>0</v>
      </c>
      <c r="BZ202" s="29">
        <v>0</v>
      </c>
      <c r="CA202" s="29">
        <v>0</v>
      </c>
      <c r="CB202" s="29">
        <v>0</v>
      </c>
      <c r="CC202" s="29">
        <v>0</v>
      </c>
      <c r="CD202" s="29">
        <v>0</v>
      </c>
      <c r="CE202" s="29">
        <v>0</v>
      </c>
      <c r="CF202" s="29">
        <v>0</v>
      </c>
      <c r="CG202" s="11">
        <v>0</v>
      </c>
      <c r="CH202" s="30">
        <v>0</v>
      </c>
      <c r="CI202" s="28"/>
      <c r="CJ202" s="16"/>
      <c r="CK202" s="16"/>
    </row>
    <row r="203" spans="1:89" x14ac:dyDescent="0.25">
      <c r="A203" s="31"/>
      <c r="B203" s="31" t="s">
        <v>21</v>
      </c>
      <c r="C203" s="31">
        <v>0</v>
      </c>
      <c r="D203" s="31" t="s">
        <v>210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32">
        <v>0</v>
      </c>
      <c r="Z203" s="32">
        <v>0</v>
      </c>
      <c r="AA203" s="32">
        <v>0</v>
      </c>
      <c r="AB203" s="32">
        <v>0</v>
      </c>
      <c r="AC203" s="32">
        <v>0</v>
      </c>
      <c r="AD203" s="32">
        <v>0</v>
      </c>
      <c r="AE203" s="32">
        <v>0</v>
      </c>
      <c r="AF203" s="32">
        <v>0</v>
      </c>
      <c r="AG203" s="32">
        <v>0</v>
      </c>
      <c r="AH203" s="32">
        <v>0</v>
      </c>
      <c r="AI203" s="32">
        <v>0</v>
      </c>
      <c r="AJ203" s="32">
        <v>0</v>
      </c>
      <c r="AK203" s="32">
        <v>0</v>
      </c>
      <c r="AL203" s="32">
        <v>0</v>
      </c>
      <c r="AM203" s="32">
        <v>0</v>
      </c>
      <c r="AN203" s="32">
        <v>0</v>
      </c>
      <c r="AO203" s="32">
        <v>0</v>
      </c>
      <c r="AP203" s="32">
        <v>0</v>
      </c>
      <c r="AQ203" s="32">
        <v>0</v>
      </c>
      <c r="AR203" s="32">
        <v>0</v>
      </c>
      <c r="AS203" s="32">
        <v>0</v>
      </c>
      <c r="AT203" s="32">
        <v>0</v>
      </c>
      <c r="AU203" s="32">
        <v>0</v>
      </c>
      <c r="AV203" s="32">
        <v>0</v>
      </c>
      <c r="AW203" s="32">
        <v>0</v>
      </c>
      <c r="AX203" s="32">
        <v>0</v>
      </c>
      <c r="AY203" s="32">
        <v>0</v>
      </c>
      <c r="AZ203" s="32">
        <v>0</v>
      </c>
      <c r="BA203" s="32">
        <v>0</v>
      </c>
      <c r="BB203" s="32">
        <v>0</v>
      </c>
      <c r="BC203" s="32">
        <v>0</v>
      </c>
      <c r="BD203" s="32">
        <v>0</v>
      </c>
      <c r="BE203" s="32">
        <v>0</v>
      </c>
      <c r="BF203" s="32">
        <v>0</v>
      </c>
      <c r="BG203" s="32">
        <v>0</v>
      </c>
      <c r="BH203" s="32">
        <v>0</v>
      </c>
      <c r="BI203" s="32">
        <v>0</v>
      </c>
      <c r="BJ203" s="32">
        <v>0</v>
      </c>
      <c r="BK203" s="32">
        <v>0</v>
      </c>
      <c r="BL203" s="32">
        <v>0</v>
      </c>
      <c r="BM203" s="32">
        <v>0</v>
      </c>
      <c r="BN203" s="32">
        <v>0</v>
      </c>
      <c r="BO203" s="32">
        <v>0</v>
      </c>
      <c r="BP203" s="32">
        <v>0</v>
      </c>
      <c r="BQ203" s="32">
        <v>0</v>
      </c>
      <c r="BR203" s="32">
        <v>0</v>
      </c>
      <c r="BS203" s="32">
        <v>0</v>
      </c>
      <c r="BT203" s="32">
        <v>0</v>
      </c>
      <c r="BU203" s="32">
        <v>0</v>
      </c>
      <c r="BV203" s="32">
        <v>0</v>
      </c>
      <c r="BW203" s="32">
        <v>0</v>
      </c>
      <c r="BX203" s="32">
        <v>0</v>
      </c>
      <c r="BY203" s="32">
        <v>0</v>
      </c>
      <c r="BZ203" s="32">
        <v>0</v>
      </c>
      <c r="CA203" s="32">
        <v>0</v>
      </c>
      <c r="CB203" s="32">
        <v>0</v>
      </c>
      <c r="CC203" s="32">
        <v>0</v>
      </c>
      <c r="CD203" s="32">
        <v>0</v>
      </c>
      <c r="CE203" s="32">
        <v>0</v>
      </c>
      <c r="CF203" s="32">
        <v>0</v>
      </c>
      <c r="CG203" s="33">
        <v>0</v>
      </c>
      <c r="CH203" s="34">
        <v>0</v>
      </c>
      <c r="CI203" s="28"/>
      <c r="CJ203" s="16"/>
      <c r="CK203" s="16"/>
    </row>
    <row r="204" spans="1:89" x14ac:dyDescent="0.25">
      <c r="A204" s="9" t="s">
        <v>29</v>
      </c>
      <c r="B204" s="9" t="s">
        <v>20</v>
      </c>
      <c r="C204" s="19">
        <v>0</v>
      </c>
      <c r="D204" s="19" t="s">
        <v>210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29">
        <v>0</v>
      </c>
      <c r="V204" s="29">
        <v>0</v>
      </c>
      <c r="W204" s="29">
        <v>0</v>
      </c>
      <c r="X204" s="29">
        <v>0</v>
      </c>
      <c r="Y204" s="29">
        <v>0</v>
      </c>
      <c r="Z204" s="29">
        <v>0</v>
      </c>
      <c r="AA204" s="29">
        <v>0</v>
      </c>
      <c r="AB204" s="29">
        <v>0</v>
      </c>
      <c r="AC204" s="29">
        <v>0</v>
      </c>
      <c r="AD204" s="29">
        <v>0</v>
      </c>
      <c r="AE204" s="29">
        <v>0</v>
      </c>
      <c r="AF204" s="29">
        <v>0</v>
      </c>
      <c r="AG204" s="29">
        <v>0</v>
      </c>
      <c r="AH204" s="29">
        <v>0</v>
      </c>
      <c r="AI204" s="29">
        <v>0</v>
      </c>
      <c r="AJ204" s="29">
        <v>0</v>
      </c>
      <c r="AK204" s="29">
        <v>0</v>
      </c>
      <c r="AL204" s="29">
        <v>0</v>
      </c>
      <c r="AM204" s="29">
        <v>0</v>
      </c>
      <c r="AN204" s="29">
        <v>0</v>
      </c>
      <c r="AO204" s="29">
        <v>0</v>
      </c>
      <c r="AP204" s="29">
        <v>0</v>
      </c>
      <c r="AQ204" s="29">
        <v>0</v>
      </c>
      <c r="AR204" s="29">
        <v>0</v>
      </c>
      <c r="AS204" s="29">
        <v>0</v>
      </c>
      <c r="AT204" s="29">
        <v>0</v>
      </c>
      <c r="AU204" s="29">
        <v>0</v>
      </c>
      <c r="AV204" s="29">
        <v>0</v>
      </c>
      <c r="AW204" s="29">
        <v>0</v>
      </c>
      <c r="AX204" s="29">
        <v>0</v>
      </c>
      <c r="AY204" s="29">
        <v>0</v>
      </c>
      <c r="AZ204" s="29">
        <v>0</v>
      </c>
      <c r="BA204" s="29">
        <v>0</v>
      </c>
      <c r="BB204" s="29">
        <v>0</v>
      </c>
      <c r="BC204" s="29">
        <v>0</v>
      </c>
      <c r="BD204" s="29">
        <v>0</v>
      </c>
      <c r="BE204" s="29">
        <v>0</v>
      </c>
      <c r="BF204" s="29">
        <v>0</v>
      </c>
      <c r="BG204" s="29">
        <v>0</v>
      </c>
      <c r="BH204" s="29">
        <v>0</v>
      </c>
      <c r="BI204" s="29">
        <v>0</v>
      </c>
      <c r="BJ204" s="29">
        <v>0</v>
      </c>
      <c r="BK204" s="29">
        <v>0</v>
      </c>
      <c r="BL204" s="29">
        <v>0</v>
      </c>
      <c r="BM204" s="29">
        <v>0</v>
      </c>
      <c r="BN204" s="29">
        <v>0</v>
      </c>
      <c r="BO204" s="29">
        <v>0</v>
      </c>
      <c r="BP204" s="29">
        <v>0</v>
      </c>
      <c r="BQ204" s="29">
        <v>0</v>
      </c>
      <c r="BR204" s="29">
        <v>0</v>
      </c>
      <c r="BS204" s="29">
        <v>0</v>
      </c>
      <c r="BT204" s="29">
        <v>0</v>
      </c>
      <c r="BU204" s="29">
        <v>0</v>
      </c>
      <c r="BV204" s="29">
        <v>0</v>
      </c>
      <c r="BW204" s="29">
        <v>0</v>
      </c>
      <c r="BX204" s="29">
        <v>0</v>
      </c>
      <c r="BY204" s="29">
        <v>0</v>
      </c>
      <c r="BZ204" s="29">
        <v>0</v>
      </c>
      <c r="CA204" s="29">
        <v>0</v>
      </c>
      <c r="CB204" s="29">
        <v>0</v>
      </c>
      <c r="CC204" s="29">
        <v>0</v>
      </c>
      <c r="CD204" s="29">
        <v>0</v>
      </c>
      <c r="CE204" s="29">
        <v>0</v>
      </c>
      <c r="CF204" s="29">
        <v>0</v>
      </c>
      <c r="CG204" s="11">
        <v>0</v>
      </c>
      <c r="CH204" s="30">
        <v>0</v>
      </c>
      <c r="CI204" s="28"/>
      <c r="CJ204" s="16"/>
      <c r="CK204" s="16"/>
    </row>
    <row r="205" spans="1:89" x14ac:dyDescent="0.25">
      <c r="A205" s="31"/>
      <c r="B205" s="31" t="s">
        <v>21</v>
      </c>
      <c r="C205" s="31">
        <v>0</v>
      </c>
      <c r="D205" s="31" t="s">
        <v>210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32">
        <v>0</v>
      </c>
      <c r="Z205" s="32">
        <v>0</v>
      </c>
      <c r="AA205" s="32">
        <v>0</v>
      </c>
      <c r="AB205" s="32">
        <v>0</v>
      </c>
      <c r="AC205" s="32">
        <v>0</v>
      </c>
      <c r="AD205" s="32">
        <v>0</v>
      </c>
      <c r="AE205" s="32">
        <v>0</v>
      </c>
      <c r="AF205" s="32">
        <v>0</v>
      </c>
      <c r="AG205" s="32">
        <v>0</v>
      </c>
      <c r="AH205" s="32">
        <v>0</v>
      </c>
      <c r="AI205" s="32">
        <v>0</v>
      </c>
      <c r="AJ205" s="32">
        <v>0</v>
      </c>
      <c r="AK205" s="32">
        <v>0</v>
      </c>
      <c r="AL205" s="32">
        <v>0</v>
      </c>
      <c r="AM205" s="32">
        <v>0</v>
      </c>
      <c r="AN205" s="32">
        <v>0</v>
      </c>
      <c r="AO205" s="32">
        <v>0</v>
      </c>
      <c r="AP205" s="32">
        <v>0</v>
      </c>
      <c r="AQ205" s="32">
        <v>0</v>
      </c>
      <c r="AR205" s="32">
        <v>0</v>
      </c>
      <c r="AS205" s="32">
        <v>0</v>
      </c>
      <c r="AT205" s="32">
        <v>0</v>
      </c>
      <c r="AU205" s="32">
        <v>0</v>
      </c>
      <c r="AV205" s="32">
        <v>0</v>
      </c>
      <c r="AW205" s="32">
        <v>0</v>
      </c>
      <c r="AX205" s="32">
        <v>0</v>
      </c>
      <c r="AY205" s="32">
        <v>0</v>
      </c>
      <c r="AZ205" s="32">
        <v>0</v>
      </c>
      <c r="BA205" s="32">
        <v>0</v>
      </c>
      <c r="BB205" s="32">
        <v>0</v>
      </c>
      <c r="BC205" s="32">
        <v>0</v>
      </c>
      <c r="BD205" s="32">
        <v>0</v>
      </c>
      <c r="BE205" s="32">
        <v>0</v>
      </c>
      <c r="BF205" s="32">
        <v>0</v>
      </c>
      <c r="BG205" s="32">
        <v>0</v>
      </c>
      <c r="BH205" s="32">
        <v>0</v>
      </c>
      <c r="BI205" s="32">
        <v>0</v>
      </c>
      <c r="BJ205" s="32">
        <v>0</v>
      </c>
      <c r="BK205" s="32">
        <v>0</v>
      </c>
      <c r="BL205" s="32">
        <v>0</v>
      </c>
      <c r="BM205" s="32">
        <v>0</v>
      </c>
      <c r="BN205" s="32">
        <v>0</v>
      </c>
      <c r="BO205" s="32">
        <v>0</v>
      </c>
      <c r="BP205" s="32">
        <v>0</v>
      </c>
      <c r="BQ205" s="32">
        <v>0</v>
      </c>
      <c r="BR205" s="32">
        <v>0</v>
      </c>
      <c r="BS205" s="32">
        <v>0</v>
      </c>
      <c r="BT205" s="32">
        <v>0</v>
      </c>
      <c r="BU205" s="32">
        <v>0</v>
      </c>
      <c r="BV205" s="32">
        <v>0</v>
      </c>
      <c r="BW205" s="32">
        <v>0</v>
      </c>
      <c r="BX205" s="32">
        <v>0</v>
      </c>
      <c r="BY205" s="32">
        <v>0</v>
      </c>
      <c r="BZ205" s="32">
        <v>0</v>
      </c>
      <c r="CA205" s="32">
        <v>0</v>
      </c>
      <c r="CB205" s="32">
        <v>0</v>
      </c>
      <c r="CC205" s="32">
        <v>0</v>
      </c>
      <c r="CD205" s="32">
        <v>0</v>
      </c>
      <c r="CE205" s="32">
        <v>0</v>
      </c>
      <c r="CF205" s="32">
        <v>0</v>
      </c>
      <c r="CG205" s="33">
        <v>0</v>
      </c>
      <c r="CH205" s="34">
        <v>0</v>
      </c>
      <c r="CI205" s="28"/>
      <c r="CJ205" s="16"/>
      <c r="CK205" s="16"/>
    </row>
    <row r="206" spans="1:89" x14ac:dyDescent="0.25">
      <c r="A206" s="9" t="s">
        <v>10</v>
      </c>
      <c r="B206" s="9" t="s">
        <v>20</v>
      </c>
      <c r="C206" s="19">
        <v>0</v>
      </c>
      <c r="D206" s="19" t="s">
        <v>210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29">
        <v>0</v>
      </c>
      <c r="V206" s="29">
        <v>0</v>
      </c>
      <c r="W206" s="29">
        <v>0</v>
      </c>
      <c r="X206" s="29">
        <v>0</v>
      </c>
      <c r="Y206" s="29">
        <v>0</v>
      </c>
      <c r="Z206" s="29">
        <v>0</v>
      </c>
      <c r="AA206" s="29">
        <v>0</v>
      </c>
      <c r="AB206" s="29">
        <v>0</v>
      </c>
      <c r="AC206" s="29">
        <v>0</v>
      </c>
      <c r="AD206" s="29">
        <v>0</v>
      </c>
      <c r="AE206" s="29">
        <v>0</v>
      </c>
      <c r="AF206" s="29">
        <v>0</v>
      </c>
      <c r="AG206" s="29">
        <v>0</v>
      </c>
      <c r="AH206" s="29">
        <v>0</v>
      </c>
      <c r="AI206" s="29">
        <v>0</v>
      </c>
      <c r="AJ206" s="29">
        <v>0</v>
      </c>
      <c r="AK206" s="29">
        <v>0</v>
      </c>
      <c r="AL206" s="29">
        <v>0</v>
      </c>
      <c r="AM206" s="29">
        <v>0</v>
      </c>
      <c r="AN206" s="29">
        <v>0</v>
      </c>
      <c r="AO206" s="29">
        <v>0</v>
      </c>
      <c r="AP206" s="29">
        <v>0</v>
      </c>
      <c r="AQ206" s="29">
        <v>0</v>
      </c>
      <c r="AR206" s="29">
        <v>0</v>
      </c>
      <c r="AS206" s="29">
        <v>0</v>
      </c>
      <c r="AT206" s="29">
        <v>0</v>
      </c>
      <c r="AU206" s="29">
        <v>0</v>
      </c>
      <c r="AV206" s="29">
        <v>0</v>
      </c>
      <c r="AW206" s="29">
        <v>0</v>
      </c>
      <c r="AX206" s="29">
        <v>0</v>
      </c>
      <c r="AY206" s="29">
        <v>0</v>
      </c>
      <c r="AZ206" s="29">
        <v>0</v>
      </c>
      <c r="BA206" s="29">
        <v>0</v>
      </c>
      <c r="BB206" s="29">
        <v>0</v>
      </c>
      <c r="BC206" s="29">
        <v>0</v>
      </c>
      <c r="BD206" s="29">
        <v>0</v>
      </c>
      <c r="BE206" s="29">
        <v>0</v>
      </c>
      <c r="BF206" s="29">
        <v>0</v>
      </c>
      <c r="BG206" s="29">
        <v>0</v>
      </c>
      <c r="BH206" s="29">
        <v>0</v>
      </c>
      <c r="BI206" s="29">
        <v>0</v>
      </c>
      <c r="BJ206" s="29">
        <v>0</v>
      </c>
      <c r="BK206" s="29">
        <v>0</v>
      </c>
      <c r="BL206" s="29">
        <v>0</v>
      </c>
      <c r="BM206" s="29">
        <v>0</v>
      </c>
      <c r="BN206" s="29">
        <v>0</v>
      </c>
      <c r="BO206" s="29">
        <v>0</v>
      </c>
      <c r="BP206" s="29">
        <v>0</v>
      </c>
      <c r="BQ206" s="29">
        <v>0</v>
      </c>
      <c r="BR206" s="29">
        <v>0</v>
      </c>
      <c r="BS206" s="29">
        <v>0</v>
      </c>
      <c r="BT206" s="29">
        <v>0</v>
      </c>
      <c r="BU206" s="29">
        <v>0</v>
      </c>
      <c r="BV206" s="29">
        <v>0</v>
      </c>
      <c r="BW206" s="29">
        <v>0</v>
      </c>
      <c r="BX206" s="29">
        <v>0</v>
      </c>
      <c r="BY206" s="29">
        <v>1</v>
      </c>
      <c r="BZ206" s="29">
        <v>0</v>
      </c>
      <c r="CA206" s="29">
        <v>0</v>
      </c>
      <c r="CB206" s="29">
        <v>0</v>
      </c>
      <c r="CC206" s="29">
        <v>0</v>
      </c>
      <c r="CD206" s="29">
        <v>0</v>
      </c>
      <c r="CE206" s="29">
        <v>0</v>
      </c>
      <c r="CF206" s="29">
        <v>0</v>
      </c>
      <c r="CG206" s="11">
        <v>0</v>
      </c>
      <c r="CH206" s="30">
        <v>1</v>
      </c>
      <c r="CI206" s="28"/>
      <c r="CJ206" s="16"/>
      <c r="CK206" s="16"/>
    </row>
    <row r="207" spans="1:89" x14ac:dyDescent="0.25">
      <c r="A207" s="31"/>
      <c r="B207" s="31" t="s">
        <v>21</v>
      </c>
      <c r="C207" s="31">
        <v>0</v>
      </c>
      <c r="D207" s="31" t="s">
        <v>210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32">
        <v>0</v>
      </c>
      <c r="Z207" s="32">
        <v>0</v>
      </c>
      <c r="AA207" s="32">
        <v>0</v>
      </c>
      <c r="AB207" s="32">
        <v>0</v>
      </c>
      <c r="AC207" s="32">
        <v>0</v>
      </c>
      <c r="AD207" s="32">
        <v>0</v>
      </c>
      <c r="AE207" s="32">
        <v>0</v>
      </c>
      <c r="AF207" s="32">
        <v>0</v>
      </c>
      <c r="AG207" s="32">
        <v>0</v>
      </c>
      <c r="AH207" s="32">
        <v>0</v>
      </c>
      <c r="AI207" s="32">
        <v>0</v>
      </c>
      <c r="AJ207" s="32">
        <v>0</v>
      </c>
      <c r="AK207" s="32">
        <v>0</v>
      </c>
      <c r="AL207" s="32">
        <v>0</v>
      </c>
      <c r="AM207" s="32">
        <v>0</v>
      </c>
      <c r="AN207" s="32">
        <v>0</v>
      </c>
      <c r="AO207" s="32">
        <v>0</v>
      </c>
      <c r="AP207" s="32">
        <v>0</v>
      </c>
      <c r="AQ207" s="32">
        <v>0</v>
      </c>
      <c r="AR207" s="32">
        <v>0</v>
      </c>
      <c r="AS207" s="32">
        <v>0</v>
      </c>
      <c r="AT207" s="32">
        <v>0</v>
      </c>
      <c r="AU207" s="32">
        <v>0</v>
      </c>
      <c r="AV207" s="32">
        <v>0</v>
      </c>
      <c r="AW207" s="32">
        <v>0</v>
      </c>
      <c r="AX207" s="32">
        <v>0</v>
      </c>
      <c r="AY207" s="32">
        <v>0</v>
      </c>
      <c r="AZ207" s="32">
        <v>0</v>
      </c>
      <c r="BA207" s="32">
        <v>0</v>
      </c>
      <c r="BB207" s="32">
        <v>0</v>
      </c>
      <c r="BC207" s="32">
        <v>0</v>
      </c>
      <c r="BD207" s="32">
        <v>0</v>
      </c>
      <c r="BE207" s="32">
        <v>0</v>
      </c>
      <c r="BF207" s="32">
        <v>0</v>
      </c>
      <c r="BG207" s="32">
        <v>0</v>
      </c>
      <c r="BH207" s="32">
        <v>0</v>
      </c>
      <c r="BI207" s="32">
        <v>0</v>
      </c>
      <c r="BJ207" s="32">
        <v>0</v>
      </c>
      <c r="BK207" s="32">
        <v>0</v>
      </c>
      <c r="BL207" s="32">
        <v>0</v>
      </c>
      <c r="BM207" s="32">
        <v>0</v>
      </c>
      <c r="BN207" s="32">
        <v>0</v>
      </c>
      <c r="BO207" s="32">
        <v>0</v>
      </c>
      <c r="BP207" s="32">
        <v>0</v>
      </c>
      <c r="BQ207" s="32">
        <v>0</v>
      </c>
      <c r="BR207" s="32">
        <v>0</v>
      </c>
      <c r="BS207" s="32">
        <v>0</v>
      </c>
      <c r="BT207" s="32">
        <v>0</v>
      </c>
      <c r="BU207" s="32">
        <v>0</v>
      </c>
      <c r="BV207" s="32">
        <v>0</v>
      </c>
      <c r="BW207" s="32">
        <v>0</v>
      </c>
      <c r="BX207" s="32">
        <v>0</v>
      </c>
      <c r="BY207" s="32">
        <v>0</v>
      </c>
      <c r="BZ207" s="32">
        <v>0</v>
      </c>
      <c r="CA207" s="32">
        <v>0</v>
      </c>
      <c r="CB207" s="32">
        <v>0</v>
      </c>
      <c r="CC207" s="32">
        <v>0</v>
      </c>
      <c r="CD207" s="32">
        <v>0</v>
      </c>
      <c r="CE207" s="32">
        <v>0</v>
      </c>
      <c r="CF207" s="32">
        <v>0</v>
      </c>
      <c r="CG207" s="33">
        <v>0</v>
      </c>
      <c r="CH207" s="34">
        <v>0</v>
      </c>
      <c r="CI207" s="28"/>
      <c r="CJ207" s="16"/>
      <c r="CK207" s="16"/>
    </row>
    <row r="208" spans="1:89" x14ac:dyDescent="0.25">
      <c r="A208" s="9" t="s">
        <v>32</v>
      </c>
      <c r="B208" s="9" t="s">
        <v>20</v>
      </c>
      <c r="C208" s="19">
        <v>0</v>
      </c>
      <c r="D208" s="19" t="s">
        <v>210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29">
        <v>0</v>
      </c>
      <c r="V208" s="29">
        <v>0</v>
      </c>
      <c r="W208" s="29">
        <v>0</v>
      </c>
      <c r="X208" s="29">
        <v>0</v>
      </c>
      <c r="Y208" s="29">
        <v>0</v>
      </c>
      <c r="Z208" s="29">
        <v>0</v>
      </c>
      <c r="AA208" s="29">
        <v>0</v>
      </c>
      <c r="AB208" s="29">
        <v>0</v>
      </c>
      <c r="AC208" s="29">
        <v>0</v>
      </c>
      <c r="AD208" s="29">
        <v>0</v>
      </c>
      <c r="AE208" s="29">
        <v>0</v>
      </c>
      <c r="AF208" s="29">
        <v>0</v>
      </c>
      <c r="AG208" s="29">
        <v>0</v>
      </c>
      <c r="AH208" s="29">
        <v>0</v>
      </c>
      <c r="AI208" s="29">
        <v>0</v>
      </c>
      <c r="AJ208" s="29">
        <v>0</v>
      </c>
      <c r="AK208" s="29">
        <v>0</v>
      </c>
      <c r="AL208" s="29">
        <v>0</v>
      </c>
      <c r="AM208" s="29">
        <v>0</v>
      </c>
      <c r="AN208" s="29">
        <v>0</v>
      </c>
      <c r="AO208" s="29">
        <v>0</v>
      </c>
      <c r="AP208" s="29">
        <v>0</v>
      </c>
      <c r="AQ208" s="29">
        <v>0</v>
      </c>
      <c r="AR208" s="29">
        <v>0</v>
      </c>
      <c r="AS208" s="29">
        <v>0</v>
      </c>
      <c r="AT208" s="29">
        <v>0</v>
      </c>
      <c r="AU208" s="29">
        <v>0</v>
      </c>
      <c r="AV208" s="29">
        <v>0</v>
      </c>
      <c r="AW208" s="29">
        <v>0</v>
      </c>
      <c r="AX208" s="29">
        <v>0</v>
      </c>
      <c r="AY208" s="29">
        <v>0</v>
      </c>
      <c r="AZ208" s="29">
        <v>0</v>
      </c>
      <c r="BA208" s="29">
        <v>0</v>
      </c>
      <c r="BB208" s="29">
        <v>0</v>
      </c>
      <c r="BC208" s="29">
        <v>0</v>
      </c>
      <c r="BD208" s="29">
        <v>0</v>
      </c>
      <c r="BE208" s="29">
        <v>0</v>
      </c>
      <c r="BF208" s="29">
        <v>0</v>
      </c>
      <c r="BG208" s="29">
        <v>0</v>
      </c>
      <c r="BH208" s="29">
        <v>0</v>
      </c>
      <c r="BI208" s="29">
        <v>0</v>
      </c>
      <c r="BJ208" s="29">
        <v>0</v>
      </c>
      <c r="BK208" s="29">
        <v>0</v>
      </c>
      <c r="BL208" s="29">
        <v>0</v>
      </c>
      <c r="BM208" s="29">
        <v>0</v>
      </c>
      <c r="BN208" s="29">
        <v>0</v>
      </c>
      <c r="BO208" s="29">
        <v>0</v>
      </c>
      <c r="BP208" s="29">
        <v>0</v>
      </c>
      <c r="BQ208" s="29">
        <v>0</v>
      </c>
      <c r="BR208" s="29">
        <v>0</v>
      </c>
      <c r="BS208" s="29">
        <v>0</v>
      </c>
      <c r="BT208" s="29">
        <v>0</v>
      </c>
      <c r="BU208" s="29">
        <v>0</v>
      </c>
      <c r="BV208" s="29">
        <v>0</v>
      </c>
      <c r="BW208" s="29">
        <v>0</v>
      </c>
      <c r="BX208" s="29">
        <v>0</v>
      </c>
      <c r="BY208" s="29">
        <v>0</v>
      </c>
      <c r="BZ208" s="29">
        <v>0</v>
      </c>
      <c r="CA208" s="29">
        <v>0</v>
      </c>
      <c r="CB208" s="29">
        <v>0</v>
      </c>
      <c r="CC208" s="29">
        <v>0</v>
      </c>
      <c r="CD208" s="29">
        <v>0</v>
      </c>
      <c r="CE208" s="29">
        <v>0</v>
      </c>
      <c r="CF208" s="29">
        <v>0</v>
      </c>
      <c r="CG208" s="11">
        <v>0</v>
      </c>
      <c r="CH208" s="30">
        <v>0</v>
      </c>
      <c r="CI208" s="28"/>
      <c r="CJ208" s="16"/>
      <c r="CK208" s="16"/>
    </row>
    <row r="209" spans="1:89" x14ac:dyDescent="0.25">
      <c r="A209" s="31"/>
      <c r="B209" s="31" t="s">
        <v>21</v>
      </c>
      <c r="C209" s="31">
        <v>0</v>
      </c>
      <c r="D209" s="31" t="s">
        <v>210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32">
        <v>0</v>
      </c>
      <c r="AA209" s="32">
        <v>0</v>
      </c>
      <c r="AB209" s="32">
        <v>0</v>
      </c>
      <c r="AC209" s="32">
        <v>0</v>
      </c>
      <c r="AD209" s="32">
        <v>0</v>
      </c>
      <c r="AE209" s="32">
        <v>0</v>
      </c>
      <c r="AF209" s="32">
        <v>0</v>
      </c>
      <c r="AG209" s="32">
        <v>0</v>
      </c>
      <c r="AH209" s="32">
        <v>0</v>
      </c>
      <c r="AI209" s="32">
        <v>0</v>
      </c>
      <c r="AJ209" s="32">
        <v>0</v>
      </c>
      <c r="AK209" s="32">
        <v>0</v>
      </c>
      <c r="AL209" s="32">
        <v>0</v>
      </c>
      <c r="AM209" s="32">
        <v>0</v>
      </c>
      <c r="AN209" s="32">
        <v>0</v>
      </c>
      <c r="AO209" s="32">
        <v>0</v>
      </c>
      <c r="AP209" s="32">
        <v>0</v>
      </c>
      <c r="AQ209" s="32">
        <v>0</v>
      </c>
      <c r="AR209" s="32">
        <v>0</v>
      </c>
      <c r="AS209" s="32">
        <v>0</v>
      </c>
      <c r="AT209" s="32">
        <v>0</v>
      </c>
      <c r="AU209" s="32">
        <v>0</v>
      </c>
      <c r="AV209" s="32">
        <v>0</v>
      </c>
      <c r="AW209" s="32">
        <v>0</v>
      </c>
      <c r="AX209" s="32">
        <v>0</v>
      </c>
      <c r="AY209" s="32">
        <v>0</v>
      </c>
      <c r="AZ209" s="32">
        <v>0</v>
      </c>
      <c r="BA209" s="32">
        <v>0</v>
      </c>
      <c r="BB209" s="32">
        <v>0</v>
      </c>
      <c r="BC209" s="32">
        <v>0</v>
      </c>
      <c r="BD209" s="32">
        <v>0</v>
      </c>
      <c r="BE209" s="32">
        <v>0</v>
      </c>
      <c r="BF209" s="32">
        <v>0</v>
      </c>
      <c r="BG209" s="32">
        <v>0</v>
      </c>
      <c r="BH209" s="32">
        <v>0</v>
      </c>
      <c r="BI209" s="32">
        <v>0</v>
      </c>
      <c r="BJ209" s="32">
        <v>0</v>
      </c>
      <c r="BK209" s="32">
        <v>0</v>
      </c>
      <c r="BL209" s="32">
        <v>0</v>
      </c>
      <c r="BM209" s="32">
        <v>0</v>
      </c>
      <c r="BN209" s="32">
        <v>0</v>
      </c>
      <c r="BO209" s="32">
        <v>0</v>
      </c>
      <c r="BP209" s="32">
        <v>0</v>
      </c>
      <c r="BQ209" s="32">
        <v>0</v>
      </c>
      <c r="BR209" s="32">
        <v>0</v>
      </c>
      <c r="BS209" s="32">
        <v>0</v>
      </c>
      <c r="BT209" s="32">
        <v>0</v>
      </c>
      <c r="BU209" s="32">
        <v>0</v>
      </c>
      <c r="BV209" s="32">
        <v>0</v>
      </c>
      <c r="BW209" s="32">
        <v>0</v>
      </c>
      <c r="BX209" s="32">
        <v>0</v>
      </c>
      <c r="BY209" s="32">
        <v>0</v>
      </c>
      <c r="BZ209" s="32">
        <v>0</v>
      </c>
      <c r="CA209" s="32">
        <v>0</v>
      </c>
      <c r="CB209" s="32">
        <v>0</v>
      </c>
      <c r="CC209" s="32">
        <v>0</v>
      </c>
      <c r="CD209" s="32">
        <v>0</v>
      </c>
      <c r="CE209" s="32">
        <v>0</v>
      </c>
      <c r="CF209" s="32">
        <v>0</v>
      </c>
      <c r="CG209" s="33">
        <v>0</v>
      </c>
      <c r="CH209" s="34">
        <v>0</v>
      </c>
      <c r="CI209" s="28"/>
      <c r="CJ209" s="16"/>
      <c r="CK209" s="16"/>
    </row>
    <row r="210" spans="1:89" x14ac:dyDescent="0.25">
      <c r="A210" s="9" t="s">
        <v>30</v>
      </c>
      <c r="B210" s="9" t="s">
        <v>20</v>
      </c>
      <c r="C210" s="19">
        <v>0</v>
      </c>
      <c r="D210" s="19" t="s">
        <v>210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29">
        <v>0</v>
      </c>
      <c r="V210" s="29">
        <v>0</v>
      </c>
      <c r="W210" s="29">
        <v>0</v>
      </c>
      <c r="X210" s="29">
        <v>0</v>
      </c>
      <c r="Y210" s="29">
        <v>0</v>
      </c>
      <c r="Z210" s="29">
        <v>0</v>
      </c>
      <c r="AA210" s="29">
        <v>0</v>
      </c>
      <c r="AB210" s="29">
        <v>0</v>
      </c>
      <c r="AC210" s="29">
        <v>0</v>
      </c>
      <c r="AD210" s="29">
        <v>0</v>
      </c>
      <c r="AE210" s="29">
        <v>0</v>
      </c>
      <c r="AF210" s="29">
        <v>0</v>
      </c>
      <c r="AG210" s="29">
        <v>0</v>
      </c>
      <c r="AH210" s="29">
        <v>0</v>
      </c>
      <c r="AI210" s="29">
        <v>0</v>
      </c>
      <c r="AJ210" s="29">
        <v>0</v>
      </c>
      <c r="AK210" s="29">
        <v>0</v>
      </c>
      <c r="AL210" s="29">
        <v>0</v>
      </c>
      <c r="AM210" s="29">
        <v>0</v>
      </c>
      <c r="AN210" s="29">
        <v>0</v>
      </c>
      <c r="AO210" s="29">
        <v>0</v>
      </c>
      <c r="AP210" s="29">
        <v>0</v>
      </c>
      <c r="AQ210" s="29">
        <v>0</v>
      </c>
      <c r="AR210" s="29">
        <v>0</v>
      </c>
      <c r="AS210" s="29">
        <v>0</v>
      </c>
      <c r="AT210" s="29">
        <v>0</v>
      </c>
      <c r="AU210" s="29">
        <v>0</v>
      </c>
      <c r="AV210" s="29">
        <v>0</v>
      </c>
      <c r="AW210" s="29">
        <v>0</v>
      </c>
      <c r="AX210" s="29">
        <v>0</v>
      </c>
      <c r="AY210" s="29">
        <v>0</v>
      </c>
      <c r="AZ210" s="29">
        <v>0</v>
      </c>
      <c r="BA210" s="29">
        <v>0</v>
      </c>
      <c r="BB210" s="29">
        <v>0</v>
      </c>
      <c r="BC210" s="29">
        <v>0</v>
      </c>
      <c r="BD210" s="29">
        <v>0</v>
      </c>
      <c r="BE210" s="29">
        <v>0</v>
      </c>
      <c r="BF210" s="29">
        <v>0</v>
      </c>
      <c r="BG210" s="29">
        <v>0</v>
      </c>
      <c r="BH210" s="29">
        <v>0</v>
      </c>
      <c r="BI210" s="29">
        <v>0</v>
      </c>
      <c r="BJ210" s="29">
        <v>0</v>
      </c>
      <c r="BK210" s="29">
        <v>0</v>
      </c>
      <c r="BL210" s="29">
        <v>0</v>
      </c>
      <c r="BM210" s="29">
        <v>0</v>
      </c>
      <c r="BN210" s="29">
        <v>0</v>
      </c>
      <c r="BO210" s="29">
        <v>0</v>
      </c>
      <c r="BP210" s="29">
        <v>0</v>
      </c>
      <c r="BQ210" s="29">
        <v>0</v>
      </c>
      <c r="BR210" s="29">
        <v>0</v>
      </c>
      <c r="BS210" s="29">
        <v>0</v>
      </c>
      <c r="BT210" s="29">
        <v>0</v>
      </c>
      <c r="BU210" s="29">
        <v>0</v>
      </c>
      <c r="BV210" s="29">
        <v>0</v>
      </c>
      <c r="BW210" s="29">
        <v>0</v>
      </c>
      <c r="BX210" s="29">
        <v>0</v>
      </c>
      <c r="BY210" s="29">
        <v>0</v>
      </c>
      <c r="BZ210" s="29">
        <v>0</v>
      </c>
      <c r="CA210" s="29">
        <v>0</v>
      </c>
      <c r="CB210" s="29">
        <v>0</v>
      </c>
      <c r="CC210" s="29">
        <v>0</v>
      </c>
      <c r="CD210" s="29">
        <v>19</v>
      </c>
      <c r="CE210" s="29">
        <v>0</v>
      </c>
      <c r="CF210" s="29">
        <v>0</v>
      </c>
      <c r="CG210" s="11">
        <v>0</v>
      </c>
      <c r="CH210" s="30">
        <v>19</v>
      </c>
      <c r="CI210" s="28"/>
      <c r="CJ210" s="16"/>
      <c r="CK210" s="16"/>
    </row>
    <row r="211" spans="1:89" x14ac:dyDescent="0.25">
      <c r="A211" s="31"/>
      <c r="B211" s="31" t="s">
        <v>21</v>
      </c>
      <c r="C211" s="31">
        <v>0</v>
      </c>
      <c r="D211" s="31" t="s">
        <v>210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32">
        <v>0</v>
      </c>
      <c r="Z211" s="32">
        <v>0</v>
      </c>
      <c r="AA211" s="32">
        <v>0</v>
      </c>
      <c r="AB211" s="32">
        <v>0</v>
      </c>
      <c r="AC211" s="32">
        <v>0</v>
      </c>
      <c r="AD211" s="32">
        <v>0</v>
      </c>
      <c r="AE211" s="32">
        <v>0</v>
      </c>
      <c r="AF211" s="32">
        <v>0</v>
      </c>
      <c r="AG211" s="32">
        <v>0</v>
      </c>
      <c r="AH211" s="32">
        <v>0</v>
      </c>
      <c r="AI211" s="32">
        <v>0</v>
      </c>
      <c r="AJ211" s="32">
        <v>0</v>
      </c>
      <c r="AK211" s="32">
        <v>0</v>
      </c>
      <c r="AL211" s="32">
        <v>0</v>
      </c>
      <c r="AM211" s="32">
        <v>0</v>
      </c>
      <c r="AN211" s="32">
        <v>0</v>
      </c>
      <c r="AO211" s="32">
        <v>0</v>
      </c>
      <c r="AP211" s="32">
        <v>0</v>
      </c>
      <c r="AQ211" s="32">
        <v>0</v>
      </c>
      <c r="AR211" s="32">
        <v>0</v>
      </c>
      <c r="AS211" s="32">
        <v>0</v>
      </c>
      <c r="AT211" s="32">
        <v>0</v>
      </c>
      <c r="AU211" s="32">
        <v>0</v>
      </c>
      <c r="AV211" s="32">
        <v>0</v>
      </c>
      <c r="AW211" s="32">
        <v>0</v>
      </c>
      <c r="AX211" s="32">
        <v>0</v>
      </c>
      <c r="AY211" s="32">
        <v>0</v>
      </c>
      <c r="AZ211" s="32">
        <v>0</v>
      </c>
      <c r="BA211" s="32">
        <v>0</v>
      </c>
      <c r="BB211" s="32">
        <v>0</v>
      </c>
      <c r="BC211" s="32">
        <v>0</v>
      </c>
      <c r="BD211" s="32">
        <v>0</v>
      </c>
      <c r="BE211" s="32">
        <v>0</v>
      </c>
      <c r="BF211" s="32">
        <v>0</v>
      </c>
      <c r="BG211" s="32">
        <v>0</v>
      </c>
      <c r="BH211" s="32">
        <v>0</v>
      </c>
      <c r="BI211" s="32">
        <v>0</v>
      </c>
      <c r="BJ211" s="32">
        <v>0</v>
      </c>
      <c r="BK211" s="32">
        <v>0</v>
      </c>
      <c r="BL211" s="32">
        <v>0</v>
      </c>
      <c r="BM211" s="32">
        <v>0</v>
      </c>
      <c r="BN211" s="32">
        <v>0</v>
      </c>
      <c r="BO211" s="32">
        <v>0</v>
      </c>
      <c r="BP211" s="32">
        <v>0</v>
      </c>
      <c r="BQ211" s="32">
        <v>0</v>
      </c>
      <c r="BR211" s="32">
        <v>0</v>
      </c>
      <c r="BS211" s="32">
        <v>0</v>
      </c>
      <c r="BT211" s="32">
        <v>0</v>
      </c>
      <c r="BU211" s="32">
        <v>0</v>
      </c>
      <c r="BV211" s="32">
        <v>0</v>
      </c>
      <c r="BW211" s="32">
        <v>0</v>
      </c>
      <c r="BX211" s="32">
        <v>0</v>
      </c>
      <c r="BY211" s="32">
        <v>0</v>
      </c>
      <c r="BZ211" s="32">
        <v>0</v>
      </c>
      <c r="CA211" s="32">
        <v>0</v>
      </c>
      <c r="CB211" s="32">
        <v>0</v>
      </c>
      <c r="CC211" s="32">
        <v>0</v>
      </c>
      <c r="CD211" s="32">
        <v>0</v>
      </c>
      <c r="CE211" s="32">
        <v>0</v>
      </c>
      <c r="CF211" s="32">
        <v>0</v>
      </c>
      <c r="CG211" s="33">
        <v>0</v>
      </c>
      <c r="CH211" s="34">
        <v>0</v>
      </c>
      <c r="CI211" s="28"/>
      <c r="CJ211" s="16"/>
      <c r="CK211" s="16"/>
    </row>
    <row r="212" spans="1:89" x14ac:dyDescent="0.25">
      <c r="A212" s="9" t="s">
        <v>31</v>
      </c>
      <c r="B212" s="9" t="s">
        <v>20</v>
      </c>
      <c r="C212" s="19">
        <v>0</v>
      </c>
      <c r="D212" s="19" t="s">
        <v>210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29">
        <v>0</v>
      </c>
      <c r="V212" s="29">
        <v>0</v>
      </c>
      <c r="W212" s="29">
        <v>0</v>
      </c>
      <c r="X212" s="29">
        <v>0</v>
      </c>
      <c r="Y212" s="29">
        <v>0</v>
      </c>
      <c r="Z212" s="29">
        <v>0</v>
      </c>
      <c r="AA212" s="29">
        <v>0</v>
      </c>
      <c r="AB212" s="29">
        <v>0</v>
      </c>
      <c r="AC212" s="29">
        <v>0</v>
      </c>
      <c r="AD212" s="29">
        <v>0</v>
      </c>
      <c r="AE212" s="29">
        <v>0</v>
      </c>
      <c r="AF212" s="29">
        <v>0</v>
      </c>
      <c r="AG212" s="29">
        <v>0</v>
      </c>
      <c r="AH212" s="29">
        <v>0</v>
      </c>
      <c r="AI212" s="29">
        <v>0</v>
      </c>
      <c r="AJ212" s="29">
        <v>0</v>
      </c>
      <c r="AK212" s="29">
        <v>0</v>
      </c>
      <c r="AL212" s="29">
        <v>0</v>
      </c>
      <c r="AM212" s="29">
        <v>0</v>
      </c>
      <c r="AN212" s="29">
        <v>0</v>
      </c>
      <c r="AO212" s="29">
        <v>0</v>
      </c>
      <c r="AP212" s="29">
        <v>0</v>
      </c>
      <c r="AQ212" s="29">
        <v>0</v>
      </c>
      <c r="AR212" s="29">
        <v>0</v>
      </c>
      <c r="AS212" s="29">
        <v>0</v>
      </c>
      <c r="AT212" s="29">
        <v>0</v>
      </c>
      <c r="AU212" s="29">
        <v>0</v>
      </c>
      <c r="AV212" s="29">
        <v>0</v>
      </c>
      <c r="AW212" s="29">
        <v>0</v>
      </c>
      <c r="AX212" s="29">
        <v>0</v>
      </c>
      <c r="AY212" s="29">
        <v>0</v>
      </c>
      <c r="AZ212" s="29">
        <v>0</v>
      </c>
      <c r="BA212" s="29">
        <v>0</v>
      </c>
      <c r="BB212" s="29">
        <v>0</v>
      </c>
      <c r="BC212" s="29">
        <v>0</v>
      </c>
      <c r="BD212" s="29">
        <v>0</v>
      </c>
      <c r="BE212" s="29">
        <v>0</v>
      </c>
      <c r="BF212" s="29">
        <v>0</v>
      </c>
      <c r="BG212" s="29">
        <v>0</v>
      </c>
      <c r="BH212" s="29">
        <v>0</v>
      </c>
      <c r="BI212" s="29">
        <v>0</v>
      </c>
      <c r="BJ212" s="29">
        <v>0</v>
      </c>
      <c r="BK212" s="29">
        <v>0</v>
      </c>
      <c r="BL212" s="29">
        <v>0</v>
      </c>
      <c r="BM212" s="29">
        <v>0</v>
      </c>
      <c r="BN212" s="29">
        <v>0</v>
      </c>
      <c r="BO212" s="29">
        <v>0</v>
      </c>
      <c r="BP212" s="29">
        <v>0</v>
      </c>
      <c r="BQ212" s="29">
        <v>0</v>
      </c>
      <c r="BR212" s="29">
        <v>0</v>
      </c>
      <c r="BS212" s="29">
        <v>0</v>
      </c>
      <c r="BT212" s="29">
        <v>0</v>
      </c>
      <c r="BU212" s="29">
        <v>0</v>
      </c>
      <c r="BV212" s="29">
        <v>0</v>
      </c>
      <c r="BW212" s="29">
        <v>0</v>
      </c>
      <c r="BX212" s="29">
        <v>0</v>
      </c>
      <c r="BY212" s="29">
        <v>0</v>
      </c>
      <c r="BZ212" s="29">
        <v>0</v>
      </c>
      <c r="CA212" s="29">
        <v>0</v>
      </c>
      <c r="CB212" s="29">
        <v>0</v>
      </c>
      <c r="CC212" s="29">
        <v>0</v>
      </c>
      <c r="CD212" s="29">
        <v>0</v>
      </c>
      <c r="CE212" s="29">
        <v>0</v>
      </c>
      <c r="CF212" s="29">
        <v>0</v>
      </c>
      <c r="CG212" s="11">
        <v>0</v>
      </c>
      <c r="CH212" s="30">
        <v>0</v>
      </c>
      <c r="CI212" s="28"/>
      <c r="CJ212" s="16"/>
      <c r="CK212" s="16"/>
    </row>
    <row r="213" spans="1:89" x14ac:dyDescent="0.25">
      <c r="A213" s="31"/>
      <c r="B213" s="31" t="s">
        <v>21</v>
      </c>
      <c r="C213" s="31">
        <v>0</v>
      </c>
      <c r="D213" s="31" t="s">
        <v>210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32">
        <v>0</v>
      </c>
      <c r="Z213" s="32">
        <v>0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32">
        <v>0</v>
      </c>
      <c r="AG213" s="32">
        <v>0</v>
      </c>
      <c r="AH213" s="32">
        <v>0</v>
      </c>
      <c r="AI213" s="32">
        <v>0</v>
      </c>
      <c r="AJ213" s="32">
        <v>0</v>
      </c>
      <c r="AK213" s="32">
        <v>0</v>
      </c>
      <c r="AL213" s="32">
        <v>0</v>
      </c>
      <c r="AM213" s="32">
        <v>0</v>
      </c>
      <c r="AN213" s="32">
        <v>0</v>
      </c>
      <c r="AO213" s="32">
        <v>0</v>
      </c>
      <c r="AP213" s="32">
        <v>0</v>
      </c>
      <c r="AQ213" s="32">
        <v>0</v>
      </c>
      <c r="AR213" s="32">
        <v>0</v>
      </c>
      <c r="AS213" s="32">
        <v>0</v>
      </c>
      <c r="AT213" s="32">
        <v>0</v>
      </c>
      <c r="AU213" s="32">
        <v>0</v>
      </c>
      <c r="AV213" s="32">
        <v>0</v>
      </c>
      <c r="AW213" s="32">
        <v>0</v>
      </c>
      <c r="AX213" s="32">
        <v>0</v>
      </c>
      <c r="AY213" s="32">
        <v>0</v>
      </c>
      <c r="AZ213" s="32">
        <v>0</v>
      </c>
      <c r="BA213" s="32">
        <v>0</v>
      </c>
      <c r="BB213" s="32">
        <v>0</v>
      </c>
      <c r="BC213" s="32">
        <v>0</v>
      </c>
      <c r="BD213" s="32">
        <v>0</v>
      </c>
      <c r="BE213" s="32">
        <v>0</v>
      </c>
      <c r="BF213" s="32">
        <v>0</v>
      </c>
      <c r="BG213" s="32">
        <v>0</v>
      </c>
      <c r="BH213" s="32">
        <v>0</v>
      </c>
      <c r="BI213" s="32">
        <v>0</v>
      </c>
      <c r="BJ213" s="32">
        <v>0</v>
      </c>
      <c r="BK213" s="32">
        <v>0</v>
      </c>
      <c r="BL213" s="32">
        <v>0</v>
      </c>
      <c r="BM213" s="32">
        <v>0</v>
      </c>
      <c r="BN213" s="32">
        <v>0</v>
      </c>
      <c r="BO213" s="32">
        <v>0</v>
      </c>
      <c r="BP213" s="32">
        <v>0</v>
      </c>
      <c r="BQ213" s="32">
        <v>0</v>
      </c>
      <c r="BR213" s="32">
        <v>0</v>
      </c>
      <c r="BS213" s="32">
        <v>0</v>
      </c>
      <c r="BT213" s="32">
        <v>0</v>
      </c>
      <c r="BU213" s="32">
        <v>0</v>
      </c>
      <c r="BV213" s="32">
        <v>0</v>
      </c>
      <c r="BW213" s="32">
        <v>0</v>
      </c>
      <c r="BX213" s="32">
        <v>0</v>
      </c>
      <c r="BY213" s="32">
        <v>0</v>
      </c>
      <c r="BZ213" s="32">
        <v>0</v>
      </c>
      <c r="CA213" s="32">
        <v>0</v>
      </c>
      <c r="CB213" s="32">
        <v>0</v>
      </c>
      <c r="CC213" s="32">
        <v>0</v>
      </c>
      <c r="CD213" s="32">
        <v>0</v>
      </c>
      <c r="CE213" s="32">
        <v>0</v>
      </c>
      <c r="CF213" s="32">
        <v>0</v>
      </c>
      <c r="CG213" s="33">
        <v>0</v>
      </c>
      <c r="CH213" s="34">
        <v>0</v>
      </c>
      <c r="CI213" s="28"/>
      <c r="CJ213" s="16"/>
      <c r="CK213" s="16"/>
    </row>
    <row r="214" spans="1:89" x14ac:dyDescent="0.25">
      <c r="A214" s="9" t="s">
        <v>11</v>
      </c>
      <c r="B214" s="9" t="s">
        <v>20</v>
      </c>
      <c r="C214" s="19">
        <v>0</v>
      </c>
      <c r="D214" s="19" t="s">
        <v>210</v>
      </c>
      <c r="E214" s="19">
        <v>0</v>
      </c>
      <c r="F214" s="19">
        <v>1</v>
      </c>
      <c r="G214" s="19">
        <v>0</v>
      </c>
      <c r="H214" s="19">
        <v>0</v>
      </c>
      <c r="I214" s="19">
        <v>1</v>
      </c>
      <c r="J214" s="19">
        <v>3</v>
      </c>
      <c r="K214" s="19">
        <v>2</v>
      </c>
      <c r="L214" s="19">
        <v>1</v>
      </c>
      <c r="M214" s="19">
        <v>2</v>
      </c>
      <c r="N214" s="19">
        <v>1</v>
      </c>
      <c r="O214" s="19">
        <v>1</v>
      </c>
      <c r="P214" s="19">
        <v>0</v>
      </c>
      <c r="Q214" s="19">
        <v>1</v>
      </c>
      <c r="R214" s="19">
        <v>5</v>
      </c>
      <c r="S214" s="19">
        <v>1</v>
      </c>
      <c r="T214" s="19">
        <v>0</v>
      </c>
      <c r="U214" s="29">
        <v>1</v>
      </c>
      <c r="V214" s="29">
        <v>0</v>
      </c>
      <c r="W214" s="29">
        <v>1</v>
      </c>
      <c r="X214" s="29">
        <v>1</v>
      </c>
      <c r="Y214" s="29">
        <v>0</v>
      </c>
      <c r="Z214" s="29">
        <v>0</v>
      </c>
      <c r="AA214" s="29">
        <v>0</v>
      </c>
      <c r="AB214" s="29">
        <v>1</v>
      </c>
      <c r="AC214" s="29">
        <v>3</v>
      </c>
      <c r="AD214" s="29">
        <v>0</v>
      </c>
      <c r="AE214" s="29">
        <v>1</v>
      </c>
      <c r="AF214" s="29">
        <v>0</v>
      </c>
      <c r="AG214" s="29">
        <v>1</v>
      </c>
      <c r="AH214" s="29">
        <v>0</v>
      </c>
      <c r="AI214" s="29">
        <v>1</v>
      </c>
      <c r="AJ214" s="29">
        <v>0</v>
      </c>
      <c r="AK214" s="29">
        <v>2</v>
      </c>
      <c r="AL214" s="29">
        <v>0</v>
      </c>
      <c r="AM214" s="29">
        <v>1</v>
      </c>
      <c r="AN214" s="29">
        <v>0</v>
      </c>
      <c r="AO214" s="29">
        <v>5</v>
      </c>
      <c r="AP214" s="29">
        <v>0</v>
      </c>
      <c r="AQ214" s="29">
        <v>0</v>
      </c>
      <c r="AR214" s="29">
        <v>1</v>
      </c>
      <c r="AS214" s="29">
        <v>1</v>
      </c>
      <c r="AT214" s="29">
        <v>0</v>
      </c>
      <c r="AU214" s="29">
        <v>1</v>
      </c>
      <c r="AV214" s="29">
        <v>0</v>
      </c>
      <c r="AW214" s="29">
        <v>1</v>
      </c>
      <c r="AX214" s="29">
        <v>0</v>
      </c>
      <c r="AY214" s="29">
        <v>1</v>
      </c>
      <c r="AZ214" s="29">
        <v>1</v>
      </c>
      <c r="BA214" s="29">
        <v>0</v>
      </c>
      <c r="BB214" s="29">
        <v>1</v>
      </c>
      <c r="BC214" s="29">
        <v>0</v>
      </c>
      <c r="BD214" s="29">
        <v>0</v>
      </c>
      <c r="BE214" s="29">
        <v>10</v>
      </c>
      <c r="BF214" s="29">
        <v>0</v>
      </c>
      <c r="BG214" s="29">
        <v>0</v>
      </c>
      <c r="BH214" s="29">
        <v>1</v>
      </c>
      <c r="BI214" s="29">
        <v>0</v>
      </c>
      <c r="BJ214" s="29">
        <v>200</v>
      </c>
      <c r="BK214" s="29">
        <v>1</v>
      </c>
      <c r="BL214" s="29">
        <v>1</v>
      </c>
      <c r="BM214" s="29">
        <v>0</v>
      </c>
      <c r="BN214" s="29">
        <v>4</v>
      </c>
      <c r="BO214" s="29">
        <v>0</v>
      </c>
      <c r="BP214" s="29">
        <v>1</v>
      </c>
      <c r="BQ214" s="29">
        <v>0</v>
      </c>
      <c r="BR214" s="29">
        <v>0</v>
      </c>
      <c r="BS214" s="29">
        <v>3</v>
      </c>
      <c r="BT214" s="29">
        <v>21</v>
      </c>
      <c r="BU214" s="29">
        <v>0</v>
      </c>
      <c r="BV214" s="29">
        <v>7</v>
      </c>
      <c r="BW214" s="29">
        <v>0</v>
      </c>
      <c r="BX214" s="29">
        <v>0</v>
      </c>
      <c r="BY214" s="29">
        <v>6</v>
      </c>
      <c r="BZ214" s="29">
        <v>0</v>
      </c>
      <c r="CA214" s="29">
        <v>1</v>
      </c>
      <c r="CB214" s="29">
        <v>3</v>
      </c>
      <c r="CC214" s="29">
        <v>3</v>
      </c>
      <c r="CD214" s="29">
        <v>1</v>
      </c>
      <c r="CE214" s="29">
        <v>0</v>
      </c>
      <c r="CF214" s="29">
        <v>1</v>
      </c>
      <c r="CG214" s="11">
        <v>0</v>
      </c>
      <c r="CH214" s="30">
        <v>308</v>
      </c>
      <c r="CI214" s="28"/>
      <c r="CJ214" s="16"/>
      <c r="CK214" s="16"/>
    </row>
    <row r="215" spans="1:89" x14ac:dyDescent="0.25">
      <c r="A215" s="31"/>
      <c r="B215" s="31" t="s">
        <v>21</v>
      </c>
      <c r="C215" s="31">
        <v>0</v>
      </c>
      <c r="D215" s="31" t="s">
        <v>210</v>
      </c>
      <c r="E215" s="31">
        <v>0</v>
      </c>
      <c r="F215" s="31">
        <v>0</v>
      </c>
      <c r="G215" s="31">
        <v>0</v>
      </c>
      <c r="H215" s="31">
        <v>1</v>
      </c>
      <c r="I215" s="31">
        <v>0</v>
      </c>
      <c r="J215" s="31">
        <v>0</v>
      </c>
      <c r="K215" s="31">
        <v>0</v>
      </c>
      <c r="L215" s="31">
        <v>1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32">
        <v>0</v>
      </c>
      <c r="Z215" s="32">
        <v>0</v>
      </c>
      <c r="AA215" s="32">
        <v>0</v>
      </c>
      <c r="AB215" s="32">
        <v>0</v>
      </c>
      <c r="AC215" s="32">
        <v>0</v>
      </c>
      <c r="AD215" s="32">
        <v>0</v>
      </c>
      <c r="AE215" s="32">
        <v>0</v>
      </c>
      <c r="AF215" s="32">
        <v>0</v>
      </c>
      <c r="AG215" s="32">
        <v>0</v>
      </c>
      <c r="AH215" s="32">
        <v>0</v>
      </c>
      <c r="AI215" s="32">
        <v>0</v>
      </c>
      <c r="AJ215" s="32">
        <v>0</v>
      </c>
      <c r="AK215" s="32">
        <v>0</v>
      </c>
      <c r="AL215" s="32">
        <v>0</v>
      </c>
      <c r="AM215" s="32">
        <v>0</v>
      </c>
      <c r="AN215" s="32">
        <v>0</v>
      </c>
      <c r="AO215" s="32">
        <v>4</v>
      </c>
      <c r="AP215" s="32">
        <v>1</v>
      </c>
      <c r="AQ215" s="32">
        <v>1</v>
      </c>
      <c r="AR215" s="32">
        <v>2</v>
      </c>
      <c r="AS215" s="32">
        <v>0</v>
      </c>
      <c r="AT215" s="32">
        <v>0</v>
      </c>
      <c r="AU215" s="32">
        <v>0</v>
      </c>
      <c r="AV215" s="32">
        <v>0</v>
      </c>
      <c r="AW215" s="32">
        <v>0</v>
      </c>
      <c r="AX215" s="32">
        <v>0</v>
      </c>
      <c r="AY215" s="32">
        <v>1</v>
      </c>
      <c r="AZ215" s="32">
        <v>0</v>
      </c>
      <c r="BA215" s="32">
        <v>0</v>
      </c>
      <c r="BB215" s="32">
        <v>0</v>
      </c>
      <c r="BC215" s="32">
        <v>0</v>
      </c>
      <c r="BD215" s="32">
        <v>0</v>
      </c>
      <c r="BE215" s="32">
        <v>1</v>
      </c>
      <c r="BF215" s="32">
        <v>0</v>
      </c>
      <c r="BG215" s="32">
        <v>0</v>
      </c>
      <c r="BH215" s="32">
        <v>0</v>
      </c>
      <c r="BI215" s="32">
        <v>0</v>
      </c>
      <c r="BJ215" s="32">
        <v>36</v>
      </c>
      <c r="BK215" s="32">
        <v>0</v>
      </c>
      <c r="BL215" s="32">
        <v>0</v>
      </c>
      <c r="BM215" s="32">
        <v>0</v>
      </c>
      <c r="BN215" s="32">
        <v>0</v>
      </c>
      <c r="BO215" s="32">
        <v>0</v>
      </c>
      <c r="BP215" s="32">
        <v>0</v>
      </c>
      <c r="BQ215" s="32">
        <v>0</v>
      </c>
      <c r="BR215" s="32">
        <v>0</v>
      </c>
      <c r="BS215" s="32">
        <v>0</v>
      </c>
      <c r="BT215" s="32">
        <v>69</v>
      </c>
      <c r="BU215" s="32">
        <v>0</v>
      </c>
      <c r="BV215" s="32">
        <v>1</v>
      </c>
      <c r="BW215" s="32">
        <v>0</v>
      </c>
      <c r="BX215" s="32">
        <v>0</v>
      </c>
      <c r="BY215" s="32">
        <v>1</v>
      </c>
      <c r="BZ215" s="32">
        <v>0</v>
      </c>
      <c r="CA215" s="32">
        <v>0</v>
      </c>
      <c r="CB215" s="32">
        <v>0</v>
      </c>
      <c r="CC215" s="32">
        <v>0</v>
      </c>
      <c r="CD215" s="32">
        <v>0</v>
      </c>
      <c r="CE215" s="32">
        <v>0</v>
      </c>
      <c r="CF215" s="32">
        <v>0</v>
      </c>
      <c r="CG215" s="33">
        <v>0</v>
      </c>
      <c r="CH215" s="34">
        <v>119</v>
      </c>
      <c r="CI215" s="28"/>
      <c r="CJ215" s="16"/>
      <c r="CK215" s="16"/>
    </row>
    <row r="216" spans="1:89" x14ac:dyDescent="0.25">
      <c r="A216" s="9" t="s">
        <v>196</v>
      </c>
      <c r="B216" s="9" t="s">
        <v>20</v>
      </c>
      <c r="C216" s="19">
        <v>0</v>
      </c>
      <c r="D216" s="19" t="s">
        <v>210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1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">
        <v>0</v>
      </c>
      <c r="AP216" s="19">
        <v>0</v>
      </c>
      <c r="AQ216" s="19">
        <v>0</v>
      </c>
      <c r="AR216" s="19">
        <v>0</v>
      </c>
      <c r="AS216" s="19">
        <v>0</v>
      </c>
      <c r="AT216" s="19">
        <v>0</v>
      </c>
      <c r="AU216" s="19">
        <v>0</v>
      </c>
      <c r="AV216" s="19">
        <v>0</v>
      </c>
      <c r="AW216" s="19">
        <v>0</v>
      </c>
      <c r="AX216" s="19">
        <v>0</v>
      </c>
      <c r="AY216" s="19">
        <v>0</v>
      </c>
      <c r="AZ216" s="19">
        <v>0</v>
      </c>
      <c r="BA216" s="19">
        <v>0</v>
      </c>
      <c r="BB216" s="19">
        <v>0</v>
      </c>
      <c r="BC216" s="19">
        <v>0</v>
      </c>
      <c r="BD216" s="19">
        <v>0</v>
      </c>
      <c r="BE216" s="19">
        <v>0</v>
      </c>
      <c r="BF216" s="19">
        <v>0</v>
      </c>
      <c r="BG216" s="19">
        <v>0</v>
      </c>
      <c r="BH216" s="19">
        <v>0</v>
      </c>
      <c r="BI216" s="19">
        <v>0</v>
      </c>
      <c r="BJ216" s="19">
        <v>0</v>
      </c>
      <c r="BK216" s="19">
        <v>0</v>
      </c>
      <c r="BL216" s="19">
        <v>0</v>
      </c>
      <c r="BM216" s="19">
        <v>0</v>
      </c>
      <c r="BN216" s="19">
        <v>0</v>
      </c>
      <c r="BO216" s="19">
        <v>0</v>
      </c>
      <c r="BP216" s="19">
        <v>0</v>
      </c>
      <c r="BQ216" s="19">
        <v>0</v>
      </c>
      <c r="BR216" s="19">
        <v>0</v>
      </c>
      <c r="BS216" s="19">
        <v>0</v>
      </c>
      <c r="BT216" s="19">
        <v>1</v>
      </c>
      <c r="BU216" s="19">
        <v>0</v>
      </c>
      <c r="BV216" s="19">
        <v>0</v>
      </c>
      <c r="BW216" s="19">
        <v>0</v>
      </c>
      <c r="BX216" s="19">
        <v>0</v>
      </c>
      <c r="BY216" s="19">
        <v>0</v>
      </c>
      <c r="BZ216" s="19">
        <v>0</v>
      </c>
      <c r="CA216" s="19">
        <v>0</v>
      </c>
      <c r="CB216" s="19">
        <v>0</v>
      </c>
      <c r="CC216" s="19">
        <v>0</v>
      </c>
      <c r="CD216" s="19">
        <v>0</v>
      </c>
      <c r="CE216" s="19">
        <v>0</v>
      </c>
      <c r="CF216" s="19">
        <v>0</v>
      </c>
      <c r="CG216" s="11">
        <v>0</v>
      </c>
      <c r="CH216" s="30">
        <v>2</v>
      </c>
      <c r="CI216" s="28"/>
      <c r="CJ216" s="16"/>
      <c r="CK216" s="16"/>
    </row>
    <row r="217" spans="1:89" x14ac:dyDescent="0.25">
      <c r="A217" s="31"/>
      <c r="B217" s="31" t="s">
        <v>21</v>
      </c>
      <c r="C217" s="31">
        <v>0</v>
      </c>
      <c r="D217" s="31" t="s">
        <v>210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0</v>
      </c>
      <c r="AC217" s="31">
        <v>0</v>
      </c>
      <c r="AD217" s="31">
        <v>0</v>
      </c>
      <c r="AE217" s="31">
        <v>0</v>
      </c>
      <c r="AF217" s="31">
        <v>0</v>
      </c>
      <c r="AG217" s="31">
        <v>0</v>
      </c>
      <c r="AH217" s="31">
        <v>0</v>
      </c>
      <c r="AI217" s="31">
        <v>0</v>
      </c>
      <c r="AJ217" s="31">
        <v>0</v>
      </c>
      <c r="AK217" s="31">
        <v>0</v>
      </c>
      <c r="AL217" s="31">
        <v>0</v>
      </c>
      <c r="AM217" s="31">
        <v>0</v>
      </c>
      <c r="AN217" s="31">
        <v>0</v>
      </c>
      <c r="AO217" s="31">
        <v>0</v>
      </c>
      <c r="AP217" s="31">
        <v>0</v>
      </c>
      <c r="AQ217" s="31">
        <v>0</v>
      </c>
      <c r="AR217" s="31">
        <v>0</v>
      </c>
      <c r="AS217" s="31">
        <v>0</v>
      </c>
      <c r="AT217" s="31">
        <v>0</v>
      </c>
      <c r="AU217" s="31">
        <v>0</v>
      </c>
      <c r="AV217" s="31">
        <v>0</v>
      </c>
      <c r="AW217" s="31">
        <v>0</v>
      </c>
      <c r="AX217" s="31">
        <v>0</v>
      </c>
      <c r="AY217" s="31">
        <v>0</v>
      </c>
      <c r="AZ217" s="31">
        <v>0</v>
      </c>
      <c r="BA217" s="31">
        <v>0</v>
      </c>
      <c r="BB217" s="31">
        <v>0</v>
      </c>
      <c r="BC217" s="31">
        <v>0</v>
      </c>
      <c r="BD217" s="31">
        <v>0</v>
      </c>
      <c r="BE217" s="31">
        <v>0</v>
      </c>
      <c r="BF217" s="31">
        <v>0</v>
      </c>
      <c r="BG217" s="31">
        <v>0</v>
      </c>
      <c r="BH217" s="31">
        <v>0</v>
      </c>
      <c r="BI217" s="31">
        <v>0</v>
      </c>
      <c r="BJ217" s="31">
        <v>1</v>
      </c>
      <c r="BK217" s="31">
        <v>0</v>
      </c>
      <c r="BL217" s="31">
        <v>0</v>
      </c>
      <c r="BM217" s="31">
        <v>0</v>
      </c>
      <c r="BN217" s="31">
        <v>0</v>
      </c>
      <c r="BO217" s="31">
        <v>0</v>
      </c>
      <c r="BP217" s="31">
        <v>0</v>
      </c>
      <c r="BQ217" s="31">
        <v>0</v>
      </c>
      <c r="BR217" s="31">
        <v>0</v>
      </c>
      <c r="BS217" s="31">
        <v>0</v>
      </c>
      <c r="BT217" s="31">
        <v>4</v>
      </c>
      <c r="BU217" s="31">
        <v>0</v>
      </c>
      <c r="BV217" s="31">
        <v>0</v>
      </c>
      <c r="BW217" s="31">
        <v>0</v>
      </c>
      <c r="BX217" s="31">
        <v>0</v>
      </c>
      <c r="BY217" s="31">
        <v>0</v>
      </c>
      <c r="BZ217" s="31">
        <v>0</v>
      </c>
      <c r="CA217" s="31">
        <v>0</v>
      </c>
      <c r="CB217" s="31">
        <v>0</v>
      </c>
      <c r="CC217" s="31">
        <v>0</v>
      </c>
      <c r="CD217" s="31">
        <v>0</v>
      </c>
      <c r="CE217" s="31">
        <v>0</v>
      </c>
      <c r="CF217" s="31">
        <v>0</v>
      </c>
      <c r="CG217" s="33">
        <v>0</v>
      </c>
      <c r="CH217" s="34">
        <v>5</v>
      </c>
      <c r="CI217" s="28"/>
      <c r="CJ217" s="16"/>
      <c r="CK217" s="16"/>
    </row>
    <row r="218" spans="1:89" x14ac:dyDescent="0.25">
      <c r="A218" s="9" t="s">
        <v>12</v>
      </c>
      <c r="B218" s="9" t="s">
        <v>20</v>
      </c>
      <c r="C218" s="19">
        <v>0</v>
      </c>
      <c r="D218" s="19" t="s">
        <v>210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1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1</v>
      </c>
      <c r="T218" s="1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29">
        <v>0</v>
      </c>
      <c r="AB218" s="29">
        <v>0</v>
      </c>
      <c r="AC218" s="29">
        <v>1</v>
      </c>
      <c r="AD218" s="29">
        <v>0</v>
      </c>
      <c r="AE218" s="29">
        <v>0</v>
      </c>
      <c r="AF218" s="29">
        <v>0</v>
      </c>
      <c r="AG218" s="29">
        <v>0</v>
      </c>
      <c r="AH218" s="29">
        <v>0</v>
      </c>
      <c r="AI218" s="29">
        <v>0</v>
      </c>
      <c r="AJ218" s="29">
        <v>0</v>
      </c>
      <c r="AK218" s="29">
        <v>0</v>
      </c>
      <c r="AL218" s="29">
        <v>0</v>
      </c>
      <c r="AM218" s="29">
        <v>0</v>
      </c>
      <c r="AN218" s="29">
        <v>0</v>
      </c>
      <c r="AO218" s="29">
        <v>0</v>
      </c>
      <c r="AP218" s="29">
        <v>1</v>
      </c>
      <c r="AQ218" s="29">
        <v>0</v>
      </c>
      <c r="AR218" s="29">
        <v>0</v>
      </c>
      <c r="AS218" s="29">
        <v>0</v>
      </c>
      <c r="AT218" s="29">
        <v>0</v>
      </c>
      <c r="AU218" s="29">
        <v>0</v>
      </c>
      <c r="AV218" s="29">
        <v>0</v>
      </c>
      <c r="AW218" s="29">
        <v>0</v>
      </c>
      <c r="AX218" s="29">
        <v>0</v>
      </c>
      <c r="AY218" s="29">
        <v>0</v>
      </c>
      <c r="AZ218" s="29">
        <v>0</v>
      </c>
      <c r="BA218" s="29">
        <v>1</v>
      </c>
      <c r="BB218" s="29">
        <v>0</v>
      </c>
      <c r="BC218" s="29">
        <v>0</v>
      </c>
      <c r="BD218" s="29">
        <v>0</v>
      </c>
      <c r="BE218" s="29">
        <v>0</v>
      </c>
      <c r="BF218" s="29">
        <v>0</v>
      </c>
      <c r="BG218" s="29">
        <v>0</v>
      </c>
      <c r="BH218" s="29">
        <v>0</v>
      </c>
      <c r="BI218" s="29">
        <v>0</v>
      </c>
      <c r="BJ218" s="29">
        <v>22</v>
      </c>
      <c r="BK218" s="29">
        <v>0</v>
      </c>
      <c r="BL218" s="29">
        <v>0</v>
      </c>
      <c r="BM218" s="29">
        <v>0</v>
      </c>
      <c r="BN218" s="29">
        <v>0</v>
      </c>
      <c r="BO218" s="29">
        <v>1</v>
      </c>
      <c r="BP218" s="29">
        <v>0</v>
      </c>
      <c r="BQ218" s="29">
        <v>0</v>
      </c>
      <c r="BR218" s="29">
        <v>0</v>
      </c>
      <c r="BS218" s="29">
        <v>1</v>
      </c>
      <c r="BT218" s="29">
        <v>1</v>
      </c>
      <c r="BU218" s="29">
        <v>0</v>
      </c>
      <c r="BV218" s="29">
        <v>0</v>
      </c>
      <c r="BW218" s="29">
        <v>0</v>
      </c>
      <c r="BX218" s="29">
        <v>0</v>
      </c>
      <c r="BY218" s="29">
        <v>2</v>
      </c>
      <c r="BZ218" s="29">
        <v>0</v>
      </c>
      <c r="CA218" s="29">
        <v>0</v>
      </c>
      <c r="CB218" s="29">
        <v>0</v>
      </c>
      <c r="CC218" s="29">
        <v>0</v>
      </c>
      <c r="CD218" s="29">
        <v>2</v>
      </c>
      <c r="CE218" s="29">
        <v>0</v>
      </c>
      <c r="CF218" s="29">
        <v>0</v>
      </c>
      <c r="CG218" s="11">
        <v>0</v>
      </c>
      <c r="CH218" s="30">
        <v>34</v>
      </c>
      <c r="CI218" s="28"/>
      <c r="CJ218" s="16"/>
      <c r="CK218" s="16"/>
    </row>
    <row r="219" spans="1:89" x14ac:dyDescent="0.25">
      <c r="A219" s="31"/>
      <c r="B219" s="31" t="s">
        <v>21</v>
      </c>
      <c r="C219" s="31">
        <v>0</v>
      </c>
      <c r="D219" s="31" t="s">
        <v>210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2">
        <v>0</v>
      </c>
      <c r="AA219" s="32">
        <v>0</v>
      </c>
      <c r="AB219" s="32">
        <v>0</v>
      </c>
      <c r="AC219" s="32">
        <v>0</v>
      </c>
      <c r="AD219" s="32">
        <v>0</v>
      </c>
      <c r="AE219" s="32">
        <v>0</v>
      </c>
      <c r="AF219" s="32">
        <v>0</v>
      </c>
      <c r="AG219" s="32">
        <v>0</v>
      </c>
      <c r="AH219" s="32">
        <v>0</v>
      </c>
      <c r="AI219" s="32">
        <v>0</v>
      </c>
      <c r="AJ219" s="32">
        <v>0</v>
      </c>
      <c r="AK219" s="32">
        <v>0</v>
      </c>
      <c r="AL219" s="32">
        <v>0</v>
      </c>
      <c r="AM219" s="32">
        <v>0</v>
      </c>
      <c r="AN219" s="32">
        <v>0</v>
      </c>
      <c r="AO219" s="32">
        <v>0</v>
      </c>
      <c r="AP219" s="32">
        <v>0</v>
      </c>
      <c r="AQ219" s="32">
        <v>1</v>
      </c>
      <c r="AR219" s="32">
        <v>0</v>
      </c>
      <c r="AS219" s="32">
        <v>0</v>
      </c>
      <c r="AT219" s="32">
        <v>0</v>
      </c>
      <c r="AU219" s="32">
        <v>1</v>
      </c>
      <c r="AV219" s="32">
        <v>0</v>
      </c>
      <c r="AW219" s="32">
        <v>0</v>
      </c>
      <c r="AX219" s="32">
        <v>0</v>
      </c>
      <c r="AY219" s="32">
        <v>0</v>
      </c>
      <c r="AZ219" s="32">
        <v>0</v>
      </c>
      <c r="BA219" s="32">
        <v>1</v>
      </c>
      <c r="BB219" s="32">
        <v>0</v>
      </c>
      <c r="BC219" s="32">
        <v>0</v>
      </c>
      <c r="BD219" s="32">
        <v>0</v>
      </c>
      <c r="BE219" s="32">
        <v>0</v>
      </c>
      <c r="BF219" s="32">
        <v>0</v>
      </c>
      <c r="BG219" s="32">
        <v>0</v>
      </c>
      <c r="BH219" s="32">
        <v>0</v>
      </c>
      <c r="BI219" s="32">
        <v>0</v>
      </c>
      <c r="BJ219" s="32">
        <v>18</v>
      </c>
      <c r="BK219" s="32">
        <v>0</v>
      </c>
      <c r="BL219" s="32">
        <v>0</v>
      </c>
      <c r="BM219" s="32">
        <v>0</v>
      </c>
      <c r="BN219" s="32">
        <v>0</v>
      </c>
      <c r="BO219" s="32">
        <v>0</v>
      </c>
      <c r="BP219" s="32">
        <v>0</v>
      </c>
      <c r="BQ219" s="32">
        <v>0</v>
      </c>
      <c r="BR219" s="32">
        <v>0</v>
      </c>
      <c r="BS219" s="32">
        <v>0</v>
      </c>
      <c r="BT219" s="32">
        <v>25</v>
      </c>
      <c r="BU219" s="32">
        <v>0</v>
      </c>
      <c r="BV219" s="32">
        <v>0</v>
      </c>
      <c r="BW219" s="32">
        <v>0</v>
      </c>
      <c r="BX219" s="32">
        <v>0</v>
      </c>
      <c r="BY219" s="32">
        <v>0</v>
      </c>
      <c r="BZ219" s="32">
        <v>0</v>
      </c>
      <c r="CA219" s="32">
        <v>0</v>
      </c>
      <c r="CB219" s="32">
        <v>0</v>
      </c>
      <c r="CC219" s="32">
        <v>0</v>
      </c>
      <c r="CD219" s="32">
        <v>0</v>
      </c>
      <c r="CE219" s="32">
        <v>0</v>
      </c>
      <c r="CF219" s="32">
        <v>0</v>
      </c>
      <c r="CG219" s="33">
        <v>0</v>
      </c>
      <c r="CH219" s="34">
        <v>46</v>
      </c>
      <c r="CI219" s="28"/>
      <c r="CJ219" s="16"/>
      <c r="CK219" s="16"/>
    </row>
    <row r="220" spans="1:89" x14ac:dyDescent="0.25">
      <c r="A220" s="9" t="s">
        <v>15</v>
      </c>
      <c r="B220" s="9" t="s">
        <v>20</v>
      </c>
      <c r="C220" s="19">
        <v>0</v>
      </c>
      <c r="D220" s="19" t="s">
        <v>210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29">
        <v>0</v>
      </c>
      <c r="V220" s="29">
        <v>0</v>
      </c>
      <c r="W220" s="29">
        <v>0</v>
      </c>
      <c r="X220" s="29">
        <v>0</v>
      </c>
      <c r="Y220" s="29">
        <v>0</v>
      </c>
      <c r="Z220" s="29">
        <v>0</v>
      </c>
      <c r="AA220" s="29">
        <v>0</v>
      </c>
      <c r="AB220" s="29">
        <v>1</v>
      </c>
      <c r="AC220" s="29">
        <v>0</v>
      </c>
      <c r="AD220" s="29">
        <v>0</v>
      </c>
      <c r="AE220" s="29">
        <v>0</v>
      </c>
      <c r="AF220" s="29">
        <v>0</v>
      </c>
      <c r="AG220" s="29">
        <v>1</v>
      </c>
      <c r="AH220" s="29">
        <v>0</v>
      </c>
      <c r="AI220" s="29">
        <v>0</v>
      </c>
      <c r="AJ220" s="29">
        <v>0</v>
      </c>
      <c r="AK220" s="29">
        <v>0</v>
      </c>
      <c r="AL220" s="29">
        <v>0</v>
      </c>
      <c r="AM220" s="29">
        <v>0</v>
      </c>
      <c r="AN220" s="29">
        <v>0</v>
      </c>
      <c r="AO220" s="29">
        <v>0</v>
      </c>
      <c r="AP220" s="29">
        <v>0</v>
      </c>
      <c r="AQ220" s="29">
        <v>0</v>
      </c>
      <c r="AR220" s="29">
        <v>0</v>
      </c>
      <c r="AS220" s="29">
        <v>0</v>
      </c>
      <c r="AT220" s="29">
        <v>0</v>
      </c>
      <c r="AU220" s="29">
        <v>0</v>
      </c>
      <c r="AV220" s="29">
        <v>0</v>
      </c>
      <c r="AW220" s="29">
        <v>0</v>
      </c>
      <c r="AX220" s="29">
        <v>0</v>
      </c>
      <c r="AY220" s="29">
        <v>0</v>
      </c>
      <c r="AZ220" s="29">
        <v>0</v>
      </c>
      <c r="BA220" s="29">
        <v>0</v>
      </c>
      <c r="BB220" s="29">
        <v>0</v>
      </c>
      <c r="BC220" s="29">
        <v>0</v>
      </c>
      <c r="BD220" s="29">
        <v>0</v>
      </c>
      <c r="BE220" s="29">
        <v>1</v>
      </c>
      <c r="BF220" s="29">
        <v>0</v>
      </c>
      <c r="BG220" s="29">
        <v>0</v>
      </c>
      <c r="BH220" s="29">
        <v>0</v>
      </c>
      <c r="BI220" s="29">
        <v>0</v>
      </c>
      <c r="BJ220" s="29">
        <v>1</v>
      </c>
      <c r="BK220" s="29">
        <v>0</v>
      </c>
      <c r="BL220" s="29">
        <v>0</v>
      </c>
      <c r="BM220" s="29">
        <v>0</v>
      </c>
      <c r="BN220" s="29">
        <v>1</v>
      </c>
      <c r="BO220" s="29">
        <v>0</v>
      </c>
      <c r="BP220" s="29">
        <v>0</v>
      </c>
      <c r="BQ220" s="29">
        <v>0</v>
      </c>
      <c r="BR220" s="29">
        <v>0</v>
      </c>
      <c r="BS220" s="29">
        <v>0</v>
      </c>
      <c r="BT220" s="29">
        <v>2</v>
      </c>
      <c r="BU220" s="29">
        <v>0</v>
      </c>
      <c r="BV220" s="29">
        <v>0</v>
      </c>
      <c r="BW220" s="29">
        <v>0</v>
      </c>
      <c r="BX220" s="29">
        <v>0</v>
      </c>
      <c r="BY220" s="29">
        <v>0</v>
      </c>
      <c r="BZ220" s="29">
        <v>0</v>
      </c>
      <c r="CA220" s="29">
        <v>0</v>
      </c>
      <c r="CB220" s="29">
        <v>0</v>
      </c>
      <c r="CC220" s="29">
        <v>0</v>
      </c>
      <c r="CD220" s="29">
        <v>0</v>
      </c>
      <c r="CE220" s="29">
        <v>0</v>
      </c>
      <c r="CF220" s="29">
        <v>0</v>
      </c>
      <c r="CG220" s="11">
        <v>0</v>
      </c>
      <c r="CH220" s="30">
        <v>7</v>
      </c>
      <c r="CI220" s="28"/>
      <c r="CJ220" s="16"/>
      <c r="CK220" s="16"/>
    </row>
    <row r="221" spans="1:89" x14ac:dyDescent="0.25">
      <c r="A221" s="31"/>
      <c r="B221" s="31" t="s">
        <v>21</v>
      </c>
      <c r="C221" s="31">
        <v>0</v>
      </c>
      <c r="D221" s="31" t="s">
        <v>210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32">
        <v>0</v>
      </c>
      <c r="Z221" s="32">
        <v>0</v>
      </c>
      <c r="AA221" s="32">
        <v>0</v>
      </c>
      <c r="AB221" s="32">
        <v>0</v>
      </c>
      <c r="AC221" s="32">
        <v>0</v>
      </c>
      <c r="AD221" s="32">
        <v>0</v>
      </c>
      <c r="AE221" s="32">
        <v>0</v>
      </c>
      <c r="AF221" s="32">
        <v>0</v>
      </c>
      <c r="AG221" s="32">
        <v>0</v>
      </c>
      <c r="AH221" s="32">
        <v>0</v>
      </c>
      <c r="AI221" s="32">
        <v>0</v>
      </c>
      <c r="AJ221" s="32">
        <v>0</v>
      </c>
      <c r="AK221" s="32">
        <v>0</v>
      </c>
      <c r="AL221" s="32">
        <v>0</v>
      </c>
      <c r="AM221" s="32">
        <v>0</v>
      </c>
      <c r="AN221" s="32">
        <v>0</v>
      </c>
      <c r="AO221" s="32">
        <v>0</v>
      </c>
      <c r="AP221" s="32">
        <v>0</v>
      </c>
      <c r="AQ221" s="32">
        <v>0</v>
      </c>
      <c r="AR221" s="32">
        <v>0</v>
      </c>
      <c r="AS221" s="32">
        <v>0</v>
      </c>
      <c r="AT221" s="32">
        <v>0</v>
      </c>
      <c r="AU221" s="32">
        <v>0</v>
      </c>
      <c r="AV221" s="32">
        <v>0</v>
      </c>
      <c r="AW221" s="32">
        <v>0</v>
      </c>
      <c r="AX221" s="32">
        <v>0</v>
      </c>
      <c r="AY221" s="32">
        <v>0</v>
      </c>
      <c r="AZ221" s="32">
        <v>0</v>
      </c>
      <c r="BA221" s="32">
        <v>0</v>
      </c>
      <c r="BB221" s="32">
        <v>0</v>
      </c>
      <c r="BC221" s="32">
        <v>0</v>
      </c>
      <c r="BD221" s="32">
        <v>0</v>
      </c>
      <c r="BE221" s="32">
        <v>0</v>
      </c>
      <c r="BF221" s="32">
        <v>0</v>
      </c>
      <c r="BG221" s="32">
        <v>0</v>
      </c>
      <c r="BH221" s="32">
        <v>0</v>
      </c>
      <c r="BI221" s="32">
        <v>0</v>
      </c>
      <c r="BJ221" s="32">
        <v>8</v>
      </c>
      <c r="BK221" s="32">
        <v>0</v>
      </c>
      <c r="BL221" s="32">
        <v>0</v>
      </c>
      <c r="BM221" s="32">
        <v>0</v>
      </c>
      <c r="BN221" s="32">
        <v>0</v>
      </c>
      <c r="BO221" s="32">
        <v>0</v>
      </c>
      <c r="BP221" s="32">
        <v>0</v>
      </c>
      <c r="BQ221" s="32">
        <v>0</v>
      </c>
      <c r="BR221" s="32">
        <v>0</v>
      </c>
      <c r="BS221" s="32">
        <v>0</v>
      </c>
      <c r="BT221" s="32">
        <v>3</v>
      </c>
      <c r="BU221" s="32">
        <v>0</v>
      </c>
      <c r="BV221" s="32">
        <v>0</v>
      </c>
      <c r="BW221" s="32">
        <v>0</v>
      </c>
      <c r="BX221" s="32">
        <v>0</v>
      </c>
      <c r="BY221" s="32">
        <v>0</v>
      </c>
      <c r="BZ221" s="32">
        <v>0</v>
      </c>
      <c r="CA221" s="32">
        <v>0</v>
      </c>
      <c r="CB221" s="32">
        <v>0</v>
      </c>
      <c r="CC221" s="32">
        <v>0</v>
      </c>
      <c r="CD221" s="32">
        <v>0</v>
      </c>
      <c r="CE221" s="32">
        <v>0</v>
      </c>
      <c r="CF221" s="32">
        <v>0</v>
      </c>
      <c r="CG221" s="33">
        <v>0</v>
      </c>
      <c r="CH221" s="34">
        <v>11</v>
      </c>
      <c r="CI221" s="28"/>
      <c r="CJ221" s="16"/>
      <c r="CK221" s="16"/>
    </row>
    <row r="222" spans="1:89" x14ac:dyDescent="0.25">
      <c r="A222" s="9" t="s">
        <v>14</v>
      </c>
      <c r="B222" s="9" t="s">
        <v>20</v>
      </c>
      <c r="C222" s="19">
        <v>0</v>
      </c>
      <c r="D222" s="19" t="s">
        <v>210</v>
      </c>
      <c r="E222" s="19">
        <v>0</v>
      </c>
      <c r="F222" s="19">
        <v>1</v>
      </c>
      <c r="G222" s="19">
        <v>0</v>
      </c>
      <c r="H222" s="19">
        <v>0</v>
      </c>
      <c r="I222" s="19">
        <v>0</v>
      </c>
      <c r="J222" s="19">
        <v>2</v>
      </c>
      <c r="K222" s="19">
        <v>0</v>
      </c>
      <c r="L222" s="19">
        <v>0</v>
      </c>
      <c r="M222" s="19">
        <v>1</v>
      </c>
      <c r="N222" s="19">
        <v>0</v>
      </c>
      <c r="O222" s="19">
        <v>0</v>
      </c>
      <c r="P222" s="19">
        <v>0</v>
      </c>
      <c r="Q222" s="19">
        <v>0</v>
      </c>
      <c r="R222" s="19">
        <v>1</v>
      </c>
      <c r="S222" s="19">
        <v>0</v>
      </c>
      <c r="T222" s="19">
        <v>0</v>
      </c>
      <c r="U222" s="29">
        <v>0</v>
      </c>
      <c r="V222" s="29">
        <v>0</v>
      </c>
      <c r="W222" s="29">
        <v>0</v>
      </c>
      <c r="X222" s="29">
        <v>0</v>
      </c>
      <c r="Y222" s="29">
        <v>0</v>
      </c>
      <c r="Z222" s="29">
        <v>0</v>
      </c>
      <c r="AA222" s="29">
        <v>0</v>
      </c>
      <c r="AB222" s="29">
        <v>0</v>
      </c>
      <c r="AC222" s="29">
        <v>0</v>
      </c>
      <c r="AD222" s="29">
        <v>0</v>
      </c>
      <c r="AE222" s="29">
        <v>0</v>
      </c>
      <c r="AF222" s="29">
        <v>0</v>
      </c>
      <c r="AG222" s="29">
        <v>0</v>
      </c>
      <c r="AH222" s="29">
        <v>0</v>
      </c>
      <c r="AI222" s="29">
        <v>0</v>
      </c>
      <c r="AJ222" s="29">
        <v>0</v>
      </c>
      <c r="AK222" s="29">
        <v>0</v>
      </c>
      <c r="AL222" s="29">
        <v>0</v>
      </c>
      <c r="AM222" s="29">
        <v>0</v>
      </c>
      <c r="AN222" s="29">
        <v>0</v>
      </c>
      <c r="AO222" s="29">
        <v>2</v>
      </c>
      <c r="AP222" s="29">
        <v>0</v>
      </c>
      <c r="AQ222" s="29">
        <v>0</v>
      </c>
      <c r="AR222" s="29">
        <v>0</v>
      </c>
      <c r="AS222" s="29">
        <v>0</v>
      </c>
      <c r="AT222" s="29">
        <v>0</v>
      </c>
      <c r="AU222" s="29">
        <v>0</v>
      </c>
      <c r="AV222" s="29">
        <v>0</v>
      </c>
      <c r="AW222" s="29">
        <v>0</v>
      </c>
      <c r="AX222" s="29">
        <v>0</v>
      </c>
      <c r="AY222" s="29">
        <v>0</v>
      </c>
      <c r="AZ222" s="29">
        <v>0</v>
      </c>
      <c r="BA222" s="29">
        <v>0</v>
      </c>
      <c r="BB222" s="29">
        <v>0</v>
      </c>
      <c r="BC222" s="29">
        <v>0</v>
      </c>
      <c r="BD222" s="29">
        <v>0</v>
      </c>
      <c r="BE222" s="29">
        <v>1</v>
      </c>
      <c r="BF222" s="29">
        <v>0</v>
      </c>
      <c r="BG222" s="29">
        <v>0</v>
      </c>
      <c r="BH222" s="29">
        <v>0</v>
      </c>
      <c r="BI222" s="29">
        <v>0</v>
      </c>
      <c r="BJ222" s="29">
        <v>4</v>
      </c>
      <c r="BK222" s="29">
        <v>0</v>
      </c>
      <c r="BL222" s="29">
        <v>0</v>
      </c>
      <c r="BM222" s="29">
        <v>0</v>
      </c>
      <c r="BN222" s="29">
        <v>0</v>
      </c>
      <c r="BO222" s="29">
        <v>0</v>
      </c>
      <c r="BP222" s="29">
        <v>0</v>
      </c>
      <c r="BQ222" s="29">
        <v>0</v>
      </c>
      <c r="BR222" s="29">
        <v>0</v>
      </c>
      <c r="BS222" s="29">
        <v>0</v>
      </c>
      <c r="BT222" s="29">
        <v>2</v>
      </c>
      <c r="BU222" s="29">
        <v>0</v>
      </c>
      <c r="BV222" s="29">
        <v>0</v>
      </c>
      <c r="BW222" s="29">
        <v>0</v>
      </c>
      <c r="BX222" s="29">
        <v>0</v>
      </c>
      <c r="BY222" s="29">
        <v>1</v>
      </c>
      <c r="BZ222" s="29">
        <v>0</v>
      </c>
      <c r="CA222" s="29">
        <v>1</v>
      </c>
      <c r="CB222" s="29">
        <v>0</v>
      </c>
      <c r="CC222" s="29">
        <v>0</v>
      </c>
      <c r="CD222" s="29">
        <v>0</v>
      </c>
      <c r="CE222" s="29">
        <v>0</v>
      </c>
      <c r="CF222" s="29">
        <v>0</v>
      </c>
      <c r="CG222" s="11">
        <v>0</v>
      </c>
      <c r="CH222" s="30">
        <v>16</v>
      </c>
      <c r="CI222" s="28"/>
      <c r="CJ222" s="16"/>
      <c r="CK222" s="16"/>
    </row>
    <row r="223" spans="1:89" x14ac:dyDescent="0.25">
      <c r="A223" s="31"/>
      <c r="B223" s="31" t="s">
        <v>21</v>
      </c>
      <c r="C223" s="31">
        <v>0</v>
      </c>
      <c r="D223" s="31" t="s">
        <v>210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32">
        <v>0</v>
      </c>
      <c r="AC223" s="32">
        <v>0</v>
      </c>
      <c r="AD223" s="32">
        <v>0</v>
      </c>
      <c r="AE223" s="32">
        <v>0</v>
      </c>
      <c r="AF223" s="32">
        <v>0</v>
      </c>
      <c r="AG223" s="32">
        <v>0</v>
      </c>
      <c r="AH223" s="32">
        <v>0</v>
      </c>
      <c r="AI223" s="32">
        <v>0</v>
      </c>
      <c r="AJ223" s="32">
        <v>0</v>
      </c>
      <c r="AK223" s="32">
        <v>0</v>
      </c>
      <c r="AL223" s="32">
        <v>0</v>
      </c>
      <c r="AM223" s="32">
        <v>0</v>
      </c>
      <c r="AN223" s="32">
        <v>0</v>
      </c>
      <c r="AO223" s="32">
        <v>1</v>
      </c>
      <c r="AP223" s="32">
        <v>0</v>
      </c>
      <c r="AQ223" s="32">
        <v>0</v>
      </c>
      <c r="AR223" s="32">
        <v>0</v>
      </c>
      <c r="AS223" s="32">
        <v>0</v>
      </c>
      <c r="AT223" s="32">
        <v>0</v>
      </c>
      <c r="AU223" s="32">
        <v>0</v>
      </c>
      <c r="AV223" s="32">
        <v>0</v>
      </c>
      <c r="AW223" s="32">
        <v>0</v>
      </c>
      <c r="AX223" s="32">
        <v>0</v>
      </c>
      <c r="AY223" s="32">
        <v>0</v>
      </c>
      <c r="AZ223" s="32">
        <v>0</v>
      </c>
      <c r="BA223" s="32">
        <v>0</v>
      </c>
      <c r="BB223" s="32">
        <v>0</v>
      </c>
      <c r="BC223" s="32">
        <v>0</v>
      </c>
      <c r="BD223" s="32">
        <v>0</v>
      </c>
      <c r="BE223" s="32">
        <v>0</v>
      </c>
      <c r="BF223" s="32">
        <v>0</v>
      </c>
      <c r="BG223" s="32">
        <v>0</v>
      </c>
      <c r="BH223" s="32">
        <v>0</v>
      </c>
      <c r="BI223" s="32">
        <v>0</v>
      </c>
      <c r="BJ223" s="32">
        <v>7</v>
      </c>
      <c r="BK223" s="32">
        <v>0</v>
      </c>
      <c r="BL223" s="32">
        <v>0</v>
      </c>
      <c r="BM223" s="32">
        <v>0</v>
      </c>
      <c r="BN223" s="32">
        <v>0</v>
      </c>
      <c r="BO223" s="32">
        <v>0</v>
      </c>
      <c r="BP223" s="32">
        <v>0</v>
      </c>
      <c r="BQ223" s="32">
        <v>0</v>
      </c>
      <c r="BR223" s="32">
        <v>0</v>
      </c>
      <c r="BS223" s="32">
        <v>0</v>
      </c>
      <c r="BT223" s="32">
        <v>5</v>
      </c>
      <c r="BU223" s="32">
        <v>0</v>
      </c>
      <c r="BV223" s="32">
        <v>0</v>
      </c>
      <c r="BW223" s="32">
        <v>0</v>
      </c>
      <c r="BX223" s="32">
        <v>0</v>
      </c>
      <c r="BY223" s="32">
        <v>0</v>
      </c>
      <c r="BZ223" s="32">
        <v>0</v>
      </c>
      <c r="CA223" s="32">
        <v>0</v>
      </c>
      <c r="CB223" s="32">
        <v>0</v>
      </c>
      <c r="CC223" s="32">
        <v>0</v>
      </c>
      <c r="CD223" s="32">
        <v>0</v>
      </c>
      <c r="CE223" s="32">
        <v>0</v>
      </c>
      <c r="CF223" s="32">
        <v>0</v>
      </c>
      <c r="CG223" s="33">
        <v>0</v>
      </c>
      <c r="CH223" s="34">
        <v>13</v>
      </c>
      <c r="CI223" s="28"/>
      <c r="CJ223" s="16"/>
      <c r="CK223" s="16"/>
    </row>
    <row r="224" spans="1:89" x14ac:dyDescent="0.25">
      <c r="A224" s="9" t="s">
        <v>34</v>
      </c>
      <c r="B224" s="9" t="s">
        <v>20</v>
      </c>
      <c r="C224" s="19">
        <v>0</v>
      </c>
      <c r="D224" s="19" t="s">
        <v>210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1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29">
        <v>0</v>
      </c>
      <c r="V224" s="29">
        <v>0</v>
      </c>
      <c r="W224" s="29">
        <v>0</v>
      </c>
      <c r="X224" s="29">
        <v>0</v>
      </c>
      <c r="Y224" s="29">
        <v>1</v>
      </c>
      <c r="Z224" s="29">
        <v>0</v>
      </c>
      <c r="AA224" s="29">
        <v>0</v>
      </c>
      <c r="AB224" s="29">
        <v>0</v>
      </c>
      <c r="AC224" s="29">
        <v>0</v>
      </c>
      <c r="AD224" s="29">
        <v>0</v>
      </c>
      <c r="AE224" s="29">
        <v>0</v>
      </c>
      <c r="AF224" s="29">
        <v>0</v>
      </c>
      <c r="AG224" s="29">
        <v>0</v>
      </c>
      <c r="AH224" s="29">
        <v>0</v>
      </c>
      <c r="AI224" s="29">
        <v>0</v>
      </c>
      <c r="AJ224" s="29">
        <v>0</v>
      </c>
      <c r="AK224" s="29">
        <v>0</v>
      </c>
      <c r="AL224" s="29">
        <v>0</v>
      </c>
      <c r="AM224" s="29">
        <v>0</v>
      </c>
      <c r="AN224" s="29">
        <v>0</v>
      </c>
      <c r="AO224" s="29">
        <v>0</v>
      </c>
      <c r="AP224" s="29">
        <v>0</v>
      </c>
      <c r="AQ224" s="29">
        <v>0</v>
      </c>
      <c r="AR224" s="29">
        <v>1</v>
      </c>
      <c r="AS224" s="29">
        <v>0</v>
      </c>
      <c r="AT224" s="29">
        <v>0</v>
      </c>
      <c r="AU224" s="29">
        <v>0</v>
      </c>
      <c r="AV224" s="29">
        <v>0</v>
      </c>
      <c r="AW224" s="29">
        <v>0</v>
      </c>
      <c r="AX224" s="29">
        <v>0</v>
      </c>
      <c r="AY224" s="29">
        <v>1</v>
      </c>
      <c r="AZ224" s="29">
        <v>0</v>
      </c>
      <c r="BA224" s="29">
        <v>0</v>
      </c>
      <c r="BB224" s="29">
        <v>0</v>
      </c>
      <c r="BC224" s="29">
        <v>0</v>
      </c>
      <c r="BD224" s="29">
        <v>0</v>
      </c>
      <c r="BE224" s="29">
        <v>1</v>
      </c>
      <c r="BF224" s="29">
        <v>0</v>
      </c>
      <c r="BG224" s="29">
        <v>0</v>
      </c>
      <c r="BH224" s="29">
        <v>0</v>
      </c>
      <c r="BI224" s="29">
        <v>0</v>
      </c>
      <c r="BJ224" s="29">
        <v>5</v>
      </c>
      <c r="BK224" s="29">
        <v>0</v>
      </c>
      <c r="BL224" s="29">
        <v>0</v>
      </c>
      <c r="BM224" s="29">
        <v>0</v>
      </c>
      <c r="BN224" s="29">
        <v>0</v>
      </c>
      <c r="BO224" s="29">
        <v>0</v>
      </c>
      <c r="BP224" s="29">
        <v>0</v>
      </c>
      <c r="BQ224" s="29">
        <v>0</v>
      </c>
      <c r="BR224" s="29">
        <v>0</v>
      </c>
      <c r="BS224" s="29">
        <v>0</v>
      </c>
      <c r="BT224" s="29">
        <v>1</v>
      </c>
      <c r="BU224" s="29">
        <v>0</v>
      </c>
      <c r="BV224" s="29">
        <v>0</v>
      </c>
      <c r="BW224" s="29">
        <v>0</v>
      </c>
      <c r="BX224" s="29">
        <v>0</v>
      </c>
      <c r="BY224" s="29">
        <v>0</v>
      </c>
      <c r="BZ224" s="29">
        <v>0</v>
      </c>
      <c r="CA224" s="29">
        <v>0</v>
      </c>
      <c r="CB224" s="29">
        <v>0</v>
      </c>
      <c r="CC224" s="29">
        <v>0</v>
      </c>
      <c r="CD224" s="29">
        <v>0</v>
      </c>
      <c r="CE224" s="29">
        <v>0</v>
      </c>
      <c r="CF224" s="29">
        <v>0</v>
      </c>
      <c r="CG224" s="11">
        <v>0</v>
      </c>
      <c r="CH224" s="30">
        <v>11</v>
      </c>
      <c r="CI224" s="28"/>
      <c r="CJ224" s="16"/>
      <c r="CK224" s="16"/>
    </row>
    <row r="225" spans="1:89" x14ac:dyDescent="0.25">
      <c r="A225" s="31"/>
      <c r="B225" s="31" t="s">
        <v>21</v>
      </c>
      <c r="C225" s="31">
        <v>0</v>
      </c>
      <c r="D225" s="31" t="s">
        <v>210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32">
        <v>0</v>
      </c>
      <c r="Z225" s="32">
        <v>0</v>
      </c>
      <c r="AA225" s="32">
        <v>0</v>
      </c>
      <c r="AB225" s="32">
        <v>0</v>
      </c>
      <c r="AC225" s="32">
        <v>0</v>
      </c>
      <c r="AD225" s="32">
        <v>0</v>
      </c>
      <c r="AE225" s="32">
        <v>0</v>
      </c>
      <c r="AF225" s="32">
        <v>0</v>
      </c>
      <c r="AG225" s="32">
        <v>0</v>
      </c>
      <c r="AH225" s="32">
        <v>0</v>
      </c>
      <c r="AI225" s="32">
        <v>0</v>
      </c>
      <c r="AJ225" s="32">
        <v>0</v>
      </c>
      <c r="AK225" s="32">
        <v>0</v>
      </c>
      <c r="AL225" s="32">
        <v>0</v>
      </c>
      <c r="AM225" s="32">
        <v>0</v>
      </c>
      <c r="AN225" s="32">
        <v>0</v>
      </c>
      <c r="AO225" s="32">
        <v>0</v>
      </c>
      <c r="AP225" s="32">
        <v>0</v>
      </c>
      <c r="AQ225" s="32">
        <v>0</v>
      </c>
      <c r="AR225" s="32">
        <v>0</v>
      </c>
      <c r="AS225" s="32">
        <v>0</v>
      </c>
      <c r="AT225" s="32">
        <v>0</v>
      </c>
      <c r="AU225" s="32">
        <v>0</v>
      </c>
      <c r="AV225" s="32">
        <v>0</v>
      </c>
      <c r="AW225" s="32">
        <v>0</v>
      </c>
      <c r="AX225" s="32">
        <v>0</v>
      </c>
      <c r="AY225" s="32">
        <v>0</v>
      </c>
      <c r="AZ225" s="32">
        <v>0</v>
      </c>
      <c r="BA225" s="32">
        <v>0</v>
      </c>
      <c r="BB225" s="32">
        <v>0</v>
      </c>
      <c r="BC225" s="32">
        <v>0</v>
      </c>
      <c r="BD225" s="32">
        <v>0</v>
      </c>
      <c r="BE225" s="32">
        <v>0</v>
      </c>
      <c r="BF225" s="32">
        <v>0</v>
      </c>
      <c r="BG225" s="32">
        <v>0</v>
      </c>
      <c r="BH225" s="32">
        <v>0</v>
      </c>
      <c r="BI225" s="32">
        <v>0</v>
      </c>
      <c r="BJ225" s="32">
        <v>8</v>
      </c>
      <c r="BK225" s="32">
        <v>0</v>
      </c>
      <c r="BL225" s="32">
        <v>0</v>
      </c>
      <c r="BM225" s="32">
        <v>0</v>
      </c>
      <c r="BN225" s="32">
        <v>0</v>
      </c>
      <c r="BO225" s="32">
        <v>0</v>
      </c>
      <c r="BP225" s="32">
        <v>0</v>
      </c>
      <c r="BQ225" s="32">
        <v>0</v>
      </c>
      <c r="BR225" s="32">
        <v>0</v>
      </c>
      <c r="BS225" s="32">
        <v>0</v>
      </c>
      <c r="BT225" s="32">
        <v>7</v>
      </c>
      <c r="BU225" s="32">
        <v>0</v>
      </c>
      <c r="BV225" s="32">
        <v>0</v>
      </c>
      <c r="BW225" s="32">
        <v>0</v>
      </c>
      <c r="BX225" s="32">
        <v>0</v>
      </c>
      <c r="BY225" s="32">
        <v>0</v>
      </c>
      <c r="BZ225" s="32">
        <v>0</v>
      </c>
      <c r="CA225" s="32">
        <v>0</v>
      </c>
      <c r="CB225" s="32">
        <v>0</v>
      </c>
      <c r="CC225" s="32">
        <v>0</v>
      </c>
      <c r="CD225" s="32">
        <v>0</v>
      </c>
      <c r="CE225" s="32">
        <v>0</v>
      </c>
      <c r="CF225" s="32">
        <v>0</v>
      </c>
      <c r="CG225" s="33">
        <v>0</v>
      </c>
      <c r="CH225" s="34">
        <v>15</v>
      </c>
      <c r="CI225" s="28"/>
      <c r="CJ225" s="16"/>
      <c r="CK225" s="16"/>
    </row>
    <row r="226" spans="1:89" x14ac:dyDescent="0.25">
      <c r="A226" s="9" t="s">
        <v>33</v>
      </c>
      <c r="B226" s="9" t="s">
        <v>20</v>
      </c>
      <c r="C226" s="19">
        <v>0</v>
      </c>
      <c r="D226" s="19" t="s">
        <v>210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0</v>
      </c>
      <c r="AA226" s="29">
        <v>0</v>
      </c>
      <c r="AB226" s="29">
        <v>0</v>
      </c>
      <c r="AC226" s="29">
        <v>0</v>
      </c>
      <c r="AD226" s="29">
        <v>0</v>
      </c>
      <c r="AE226" s="29">
        <v>0</v>
      </c>
      <c r="AF226" s="29">
        <v>0</v>
      </c>
      <c r="AG226" s="29">
        <v>0</v>
      </c>
      <c r="AH226" s="29">
        <v>0</v>
      </c>
      <c r="AI226" s="29">
        <v>0</v>
      </c>
      <c r="AJ226" s="29">
        <v>0</v>
      </c>
      <c r="AK226" s="29">
        <v>0</v>
      </c>
      <c r="AL226" s="29">
        <v>0</v>
      </c>
      <c r="AM226" s="29">
        <v>0</v>
      </c>
      <c r="AN226" s="29">
        <v>0</v>
      </c>
      <c r="AO226" s="29">
        <v>0</v>
      </c>
      <c r="AP226" s="29">
        <v>0</v>
      </c>
      <c r="AQ226" s="29">
        <v>0</v>
      </c>
      <c r="AR226" s="29">
        <v>0</v>
      </c>
      <c r="AS226" s="29">
        <v>0</v>
      </c>
      <c r="AT226" s="29">
        <v>0</v>
      </c>
      <c r="AU226" s="29">
        <v>0</v>
      </c>
      <c r="AV226" s="29">
        <v>0</v>
      </c>
      <c r="AW226" s="29">
        <v>0</v>
      </c>
      <c r="AX226" s="29">
        <v>0</v>
      </c>
      <c r="AY226" s="29">
        <v>0</v>
      </c>
      <c r="AZ226" s="29">
        <v>0</v>
      </c>
      <c r="BA226" s="29">
        <v>0</v>
      </c>
      <c r="BB226" s="29">
        <v>0</v>
      </c>
      <c r="BC226" s="29">
        <v>0</v>
      </c>
      <c r="BD226" s="29">
        <v>0</v>
      </c>
      <c r="BE226" s="29">
        <v>0</v>
      </c>
      <c r="BF226" s="29">
        <v>0</v>
      </c>
      <c r="BG226" s="29">
        <v>0</v>
      </c>
      <c r="BH226" s="29">
        <v>0</v>
      </c>
      <c r="BI226" s="29">
        <v>0</v>
      </c>
      <c r="BJ226" s="29">
        <v>0</v>
      </c>
      <c r="BK226" s="29">
        <v>0</v>
      </c>
      <c r="BL226" s="29">
        <v>0</v>
      </c>
      <c r="BM226" s="29">
        <v>0</v>
      </c>
      <c r="BN226" s="29">
        <v>0</v>
      </c>
      <c r="BO226" s="29">
        <v>0</v>
      </c>
      <c r="BP226" s="29">
        <v>0</v>
      </c>
      <c r="BQ226" s="29">
        <v>0</v>
      </c>
      <c r="BR226" s="29">
        <v>0</v>
      </c>
      <c r="BS226" s="29">
        <v>0</v>
      </c>
      <c r="BT226" s="29">
        <v>0</v>
      </c>
      <c r="BU226" s="29">
        <v>0</v>
      </c>
      <c r="BV226" s="29">
        <v>0</v>
      </c>
      <c r="BW226" s="29">
        <v>0</v>
      </c>
      <c r="BX226" s="29">
        <v>0</v>
      </c>
      <c r="BY226" s="29">
        <v>0</v>
      </c>
      <c r="BZ226" s="29">
        <v>0</v>
      </c>
      <c r="CA226" s="29">
        <v>0</v>
      </c>
      <c r="CB226" s="29">
        <v>0</v>
      </c>
      <c r="CC226" s="29">
        <v>0</v>
      </c>
      <c r="CD226" s="29">
        <v>0</v>
      </c>
      <c r="CE226" s="29">
        <v>0</v>
      </c>
      <c r="CF226" s="29">
        <v>0</v>
      </c>
      <c r="CG226" s="11">
        <v>0</v>
      </c>
      <c r="CH226" s="30">
        <v>0</v>
      </c>
      <c r="CI226" s="28"/>
      <c r="CJ226" s="16"/>
      <c r="CK226" s="16"/>
    </row>
    <row r="227" spans="1:89" x14ac:dyDescent="0.25">
      <c r="A227" s="31"/>
      <c r="B227" s="31" t="s">
        <v>21</v>
      </c>
      <c r="C227" s="31">
        <v>0</v>
      </c>
      <c r="D227" s="31" t="s">
        <v>210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32">
        <v>0</v>
      </c>
      <c r="Z227" s="32">
        <v>0</v>
      </c>
      <c r="AA227" s="32">
        <v>0</v>
      </c>
      <c r="AB227" s="32">
        <v>0</v>
      </c>
      <c r="AC227" s="32">
        <v>0</v>
      </c>
      <c r="AD227" s="32">
        <v>0</v>
      </c>
      <c r="AE227" s="32">
        <v>0</v>
      </c>
      <c r="AF227" s="32">
        <v>0</v>
      </c>
      <c r="AG227" s="32">
        <v>0</v>
      </c>
      <c r="AH227" s="32">
        <v>0</v>
      </c>
      <c r="AI227" s="32">
        <v>0</v>
      </c>
      <c r="AJ227" s="32">
        <v>0</v>
      </c>
      <c r="AK227" s="32">
        <v>0</v>
      </c>
      <c r="AL227" s="32">
        <v>0</v>
      </c>
      <c r="AM227" s="32">
        <v>0</v>
      </c>
      <c r="AN227" s="32">
        <v>0</v>
      </c>
      <c r="AO227" s="32">
        <v>0</v>
      </c>
      <c r="AP227" s="32">
        <v>0</v>
      </c>
      <c r="AQ227" s="32">
        <v>0</v>
      </c>
      <c r="AR227" s="32">
        <v>0</v>
      </c>
      <c r="AS227" s="32">
        <v>0</v>
      </c>
      <c r="AT227" s="32">
        <v>0</v>
      </c>
      <c r="AU227" s="32">
        <v>0</v>
      </c>
      <c r="AV227" s="32">
        <v>0</v>
      </c>
      <c r="AW227" s="32">
        <v>0</v>
      </c>
      <c r="AX227" s="32">
        <v>0</v>
      </c>
      <c r="AY227" s="32">
        <v>0</v>
      </c>
      <c r="AZ227" s="32">
        <v>0</v>
      </c>
      <c r="BA227" s="32">
        <v>0</v>
      </c>
      <c r="BB227" s="32">
        <v>0</v>
      </c>
      <c r="BC227" s="32">
        <v>0</v>
      </c>
      <c r="BD227" s="32">
        <v>0</v>
      </c>
      <c r="BE227" s="32">
        <v>0</v>
      </c>
      <c r="BF227" s="32">
        <v>0</v>
      </c>
      <c r="BG227" s="32">
        <v>0</v>
      </c>
      <c r="BH227" s="32">
        <v>0</v>
      </c>
      <c r="BI227" s="32">
        <v>0</v>
      </c>
      <c r="BJ227" s="32">
        <v>0</v>
      </c>
      <c r="BK227" s="32">
        <v>0</v>
      </c>
      <c r="BL227" s="32">
        <v>0</v>
      </c>
      <c r="BM227" s="32">
        <v>0</v>
      </c>
      <c r="BN227" s="32">
        <v>0</v>
      </c>
      <c r="BO227" s="32">
        <v>0</v>
      </c>
      <c r="BP227" s="32">
        <v>0</v>
      </c>
      <c r="BQ227" s="32">
        <v>0</v>
      </c>
      <c r="BR227" s="32">
        <v>0</v>
      </c>
      <c r="BS227" s="32">
        <v>0</v>
      </c>
      <c r="BT227" s="32">
        <v>0</v>
      </c>
      <c r="BU227" s="32">
        <v>0</v>
      </c>
      <c r="BV227" s="32">
        <v>0</v>
      </c>
      <c r="BW227" s="32">
        <v>0</v>
      </c>
      <c r="BX227" s="32">
        <v>0</v>
      </c>
      <c r="BY227" s="32">
        <v>0</v>
      </c>
      <c r="BZ227" s="32">
        <v>0</v>
      </c>
      <c r="CA227" s="32">
        <v>0</v>
      </c>
      <c r="CB227" s="32">
        <v>0</v>
      </c>
      <c r="CC227" s="32">
        <v>0</v>
      </c>
      <c r="CD227" s="32">
        <v>0</v>
      </c>
      <c r="CE227" s="32">
        <v>0</v>
      </c>
      <c r="CF227" s="32">
        <v>0</v>
      </c>
      <c r="CG227" s="33">
        <v>0</v>
      </c>
      <c r="CH227" s="34">
        <v>0</v>
      </c>
      <c r="CI227" s="28"/>
      <c r="CJ227" s="16"/>
      <c r="CK227" s="16"/>
    </row>
    <row r="228" spans="1:89" x14ac:dyDescent="0.25">
      <c r="A228" s="9" t="s">
        <v>35</v>
      </c>
      <c r="B228" s="9" t="s">
        <v>20</v>
      </c>
      <c r="C228" s="19">
        <v>0</v>
      </c>
      <c r="D228" s="19" t="s">
        <v>210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29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29">
        <v>0</v>
      </c>
      <c r="AB228" s="29">
        <v>0</v>
      </c>
      <c r="AC228" s="29">
        <v>0</v>
      </c>
      <c r="AD228" s="29">
        <v>0</v>
      </c>
      <c r="AE228" s="29">
        <v>0</v>
      </c>
      <c r="AF228" s="29">
        <v>0</v>
      </c>
      <c r="AG228" s="29">
        <v>0</v>
      </c>
      <c r="AH228" s="29">
        <v>0</v>
      </c>
      <c r="AI228" s="29">
        <v>0</v>
      </c>
      <c r="AJ228" s="29">
        <v>0</v>
      </c>
      <c r="AK228" s="29">
        <v>0</v>
      </c>
      <c r="AL228" s="29">
        <v>0</v>
      </c>
      <c r="AM228" s="29">
        <v>0</v>
      </c>
      <c r="AN228" s="29">
        <v>0</v>
      </c>
      <c r="AO228" s="29">
        <v>0</v>
      </c>
      <c r="AP228" s="29">
        <v>0</v>
      </c>
      <c r="AQ228" s="29">
        <v>0</v>
      </c>
      <c r="AR228" s="29">
        <v>0</v>
      </c>
      <c r="AS228" s="29">
        <v>0</v>
      </c>
      <c r="AT228" s="29">
        <v>0</v>
      </c>
      <c r="AU228" s="29">
        <v>0</v>
      </c>
      <c r="AV228" s="29">
        <v>0</v>
      </c>
      <c r="AW228" s="29">
        <v>0</v>
      </c>
      <c r="AX228" s="29">
        <v>0</v>
      </c>
      <c r="AY228" s="29">
        <v>0</v>
      </c>
      <c r="AZ228" s="29">
        <v>0</v>
      </c>
      <c r="BA228" s="29">
        <v>0</v>
      </c>
      <c r="BB228" s="29">
        <v>0</v>
      </c>
      <c r="BC228" s="29">
        <v>0</v>
      </c>
      <c r="BD228" s="29">
        <v>0</v>
      </c>
      <c r="BE228" s="29">
        <v>0</v>
      </c>
      <c r="BF228" s="29">
        <v>0</v>
      </c>
      <c r="BG228" s="29">
        <v>0</v>
      </c>
      <c r="BH228" s="29">
        <v>0</v>
      </c>
      <c r="BI228" s="29">
        <v>0</v>
      </c>
      <c r="BJ228" s="29">
        <v>0</v>
      </c>
      <c r="BK228" s="29">
        <v>0</v>
      </c>
      <c r="BL228" s="29">
        <v>0</v>
      </c>
      <c r="BM228" s="29">
        <v>0</v>
      </c>
      <c r="BN228" s="29">
        <v>0</v>
      </c>
      <c r="BO228" s="29">
        <v>0</v>
      </c>
      <c r="BP228" s="29">
        <v>0</v>
      </c>
      <c r="BQ228" s="29">
        <v>0</v>
      </c>
      <c r="BR228" s="29">
        <v>0</v>
      </c>
      <c r="BS228" s="29">
        <v>0</v>
      </c>
      <c r="BT228" s="29">
        <v>0</v>
      </c>
      <c r="BU228" s="29">
        <v>0</v>
      </c>
      <c r="BV228" s="29">
        <v>0</v>
      </c>
      <c r="BW228" s="29">
        <v>0</v>
      </c>
      <c r="BX228" s="29">
        <v>0</v>
      </c>
      <c r="BY228" s="29">
        <v>0</v>
      </c>
      <c r="BZ228" s="29">
        <v>0</v>
      </c>
      <c r="CA228" s="29">
        <v>0</v>
      </c>
      <c r="CB228" s="29">
        <v>0</v>
      </c>
      <c r="CC228" s="29">
        <v>0</v>
      </c>
      <c r="CD228" s="29">
        <v>2</v>
      </c>
      <c r="CE228" s="29">
        <v>0</v>
      </c>
      <c r="CF228" s="29">
        <v>0</v>
      </c>
      <c r="CG228" s="11">
        <v>0</v>
      </c>
      <c r="CH228" s="30">
        <v>2</v>
      </c>
      <c r="CI228" s="28"/>
      <c r="CJ228" s="16"/>
      <c r="CK228" s="16"/>
    </row>
    <row r="229" spans="1:89" x14ac:dyDescent="0.25">
      <c r="A229" s="31"/>
      <c r="B229" s="31" t="s">
        <v>21</v>
      </c>
      <c r="C229" s="31">
        <v>0</v>
      </c>
      <c r="D229" s="31" t="s">
        <v>210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32">
        <v>0</v>
      </c>
      <c r="Z229" s="32">
        <v>0</v>
      </c>
      <c r="AA229" s="32">
        <v>0</v>
      </c>
      <c r="AB229" s="32">
        <v>0</v>
      </c>
      <c r="AC229" s="32">
        <v>0</v>
      </c>
      <c r="AD229" s="32">
        <v>0</v>
      </c>
      <c r="AE229" s="32">
        <v>0</v>
      </c>
      <c r="AF229" s="32">
        <v>0</v>
      </c>
      <c r="AG229" s="32">
        <v>0</v>
      </c>
      <c r="AH229" s="32">
        <v>0</v>
      </c>
      <c r="AI229" s="32">
        <v>0</v>
      </c>
      <c r="AJ229" s="32">
        <v>0</v>
      </c>
      <c r="AK229" s="32">
        <v>0</v>
      </c>
      <c r="AL229" s="32">
        <v>0</v>
      </c>
      <c r="AM229" s="32">
        <v>0</v>
      </c>
      <c r="AN229" s="32">
        <v>0</v>
      </c>
      <c r="AO229" s="32">
        <v>0</v>
      </c>
      <c r="AP229" s="32">
        <v>0</v>
      </c>
      <c r="AQ229" s="32">
        <v>0</v>
      </c>
      <c r="AR229" s="32">
        <v>0</v>
      </c>
      <c r="AS229" s="32">
        <v>0</v>
      </c>
      <c r="AT229" s="32">
        <v>0</v>
      </c>
      <c r="AU229" s="32">
        <v>0</v>
      </c>
      <c r="AV229" s="32">
        <v>0</v>
      </c>
      <c r="AW229" s="32">
        <v>0</v>
      </c>
      <c r="AX229" s="32">
        <v>0</v>
      </c>
      <c r="AY229" s="32">
        <v>0</v>
      </c>
      <c r="AZ229" s="32">
        <v>0</v>
      </c>
      <c r="BA229" s="32">
        <v>0</v>
      </c>
      <c r="BB229" s="32">
        <v>0</v>
      </c>
      <c r="BC229" s="32">
        <v>0</v>
      </c>
      <c r="BD229" s="32">
        <v>0</v>
      </c>
      <c r="BE229" s="32">
        <v>0</v>
      </c>
      <c r="BF229" s="32">
        <v>0</v>
      </c>
      <c r="BG229" s="32">
        <v>0</v>
      </c>
      <c r="BH229" s="32">
        <v>0</v>
      </c>
      <c r="BI229" s="32">
        <v>0</v>
      </c>
      <c r="BJ229" s="32">
        <v>0</v>
      </c>
      <c r="BK229" s="32">
        <v>0</v>
      </c>
      <c r="BL229" s="32">
        <v>0</v>
      </c>
      <c r="BM229" s="32">
        <v>0</v>
      </c>
      <c r="BN229" s="32">
        <v>0</v>
      </c>
      <c r="BO229" s="32">
        <v>0</v>
      </c>
      <c r="BP229" s="32">
        <v>0</v>
      </c>
      <c r="BQ229" s="32">
        <v>0</v>
      </c>
      <c r="BR229" s="32">
        <v>0</v>
      </c>
      <c r="BS229" s="32">
        <v>0</v>
      </c>
      <c r="BT229" s="32">
        <v>0</v>
      </c>
      <c r="BU229" s="32">
        <v>0</v>
      </c>
      <c r="BV229" s="32">
        <v>0</v>
      </c>
      <c r="BW229" s="32">
        <v>0</v>
      </c>
      <c r="BX229" s="32">
        <v>0</v>
      </c>
      <c r="BY229" s="32">
        <v>0</v>
      </c>
      <c r="BZ229" s="32">
        <v>0</v>
      </c>
      <c r="CA229" s="32">
        <v>0</v>
      </c>
      <c r="CB229" s="32">
        <v>0</v>
      </c>
      <c r="CC229" s="32">
        <v>0</v>
      </c>
      <c r="CD229" s="32">
        <v>0</v>
      </c>
      <c r="CE229" s="32">
        <v>0</v>
      </c>
      <c r="CF229" s="32">
        <v>0</v>
      </c>
      <c r="CG229" s="33">
        <v>0</v>
      </c>
      <c r="CH229" s="34">
        <v>0</v>
      </c>
      <c r="CI229" s="28"/>
      <c r="CJ229" s="16"/>
      <c r="CK229" s="16"/>
    </row>
    <row r="230" spans="1:89" x14ac:dyDescent="0.25">
      <c r="A230" s="9" t="s">
        <v>36</v>
      </c>
      <c r="B230" s="9" t="s">
        <v>20</v>
      </c>
      <c r="C230" s="19">
        <v>0</v>
      </c>
      <c r="D230" s="19" t="s">
        <v>210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29">
        <v>0</v>
      </c>
      <c r="AB230" s="29">
        <v>0</v>
      </c>
      <c r="AC230" s="29">
        <v>0</v>
      </c>
      <c r="AD230" s="29">
        <v>0</v>
      </c>
      <c r="AE230" s="29">
        <v>0</v>
      </c>
      <c r="AF230" s="29">
        <v>0</v>
      </c>
      <c r="AG230" s="29">
        <v>0</v>
      </c>
      <c r="AH230" s="29">
        <v>0</v>
      </c>
      <c r="AI230" s="29">
        <v>0</v>
      </c>
      <c r="AJ230" s="29">
        <v>0</v>
      </c>
      <c r="AK230" s="29">
        <v>0</v>
      </c>
      <c r="AL230" s="29">
        <v>0</v>
      </c>
      <c r="AM230" s="29">
        <v>0</v>
      </c>
      <c r="AN230" s="29">
        <v>0</v>
      </c>
      <c r="AO230" s="29">
        <v>0</v>
      </c>
      <c r="AP230" s="29">
        <v>0</v>
      </c>
      <c r="AQ230" s="29">
        <v>0</v>
      </c>
      <c r="AR230" s="29">
        <v>0</v>
      </c>
      <c r="AS230" s="29">
        <v>0</v>
      </c>
      <c r="AT230" s="29">
        <v>0</v>
      </c>
      <c r="AU230" s="29">
        <v>0</v>
      </c>
      <c r="AV230" s="29">
        <v>0</v>
      </c>
      <c r="AW230" s="29">
        <v>0</v>
      </c>
      <c r="AX230" s="29">
        <v>0</v>
      </c>
      <c r="AY230" s="29">
        <v>0</v>
      </c>
      <c r="AZ230" s="29">
        <v>0</v>
      </c>
      <c r="BA230" s="29">
        <v>0</v>
      </c>
      <c r="BB230" s="29">
        <v>0</v>
      </c>
      <c r="BC230" s="29">
        <v>0</v>
      </c>
      <c r="BD230" s="29">
        <v>0</v>
      </c>
      <c r="BE230" s="29">
        <v>0</v>
      </c>
      <c r="BF230" s="29">
        <v>0</v>
      </c>
      <c r="BG230" s="29">
        <v>0</v>
      </c>
      <c r="BH230" s="29">
        <v>0</v>
      </c>
      <c r="BI230" s="29">
        <v>0</v>
      </c>
      <c r="BJ230" s="29">
        <v>0</v>
      </c>
      <c r="BK230" s="29">
        <v>0</v>
      </c>
      <c r="BL230" s="29">
        <v>0</v>
      </c>
      <c r="BM230" s="29">
        <v>0</v>
      </c>
      <c r="BN230" s="29">
        <v>0</v>
      </c>
      <c r="BO230" s="29">
        <v>0</v>
      </c>
      <c r="BP230" s="29">
        <v>0</v>
      </c>
      <c r="BQ230" s="29">
        <v>0</v>
      </c>
      <c r="BR230" s="29">
        <v>0</v>
      </c>
      <c r="BS230" s="29">
        <v>0</v>
      </c>
      <c r="BT230" s="29">
        <v>0</v>
      </c>
      <c r="BU230" s="29">
        <v>0</v>
      </c>
      <c r="BV230" s="29">
        <v>0</v>
      </c>
      <c r="BW230" s="29">
        <v>0</v>
      </c>
      <c r="BX230" s="29">
        <v>0</v>
      </c>
      <c r="BY230" s="29">
        <v>0</v>
      </c>
      <c r="BZ230" s="29">
        <v>0</v>
      </c>
      <c r="CA230" s="29">
        <v>0</v>
      </c>
      <c r="CB230" s="29">
        <v>0</v>
      </c>
      <c r="CC230" s="29">
        <v>0</v>
      </c>
      <c r="CD230" s="29">
        <v>0</v>
      </c>
      <c r="CE230" s="29">
        <v>0</v>
      </c>
      <c r="CF230" s="29">
        <v>0</v>
      </c>
      <c r="CG230" s="11">
        <v>0</v>
      </c>
      <c r="CH230" s="30">
        <v>0</v>
      </c>
      <c r="CI230" s="28"/>
      <c r="CJ230" s="16"/>
      <c r="CK230" s="16"/>
    </row>
    <row r="231" spans="1:89" x14ac:dyDescent="0.25">
      <c r="A231" s="31"/>
      <c r="B231" s="31" t="s">
        <v>21</v>
      </c>
      <c r="C231" s="31">
        <v>0</v>
      </c>
      <c r="D231" s="31" t="s">
        <v>210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32">
        <v>0</v>
      </c>
      <c r="AC231" s="32">
        <v>0</v>
      </c>
      <c r="AD231" s="32">
        <v>0</v>
      </c>
      <c r="AE231" s="32">
        <v>0</v>
      </c>
      <c r="AF231" s="32">
        <v>0</v>
      </c>
      <c r="AG231" s="32">
        <v>0</v>
      </c>
      <c r="AH231" s="32">
        <v>0</v>
      </c>
      <c r="AI231" s="32">
        <v>0</v>
      </c>
      <c r="AJ231" s="32">
        <v>0</v>
      </c>
      <c r="AK231" s="32">
        <v>0</v>
      </c>
      <c r="AL231" s="32">
        <v>0</v>
      </c>
      <c r="AM231" s="32">
        <v>0</v>
      </c>
      <c r="AN231" s="32">
        <v>0</v>
      </c>
      <c r="AO231" s="32">
        <v>0</v>
      </c>
      <c r="AP231" s="32">
        <v>0</v>
      </c>
      <c r="AQ231" s="32">
        <v>0</v>
      </c>
      <c r="AR231" s="32">
        <v>0</v>
      </c>
      <c r="AS231" s="32">
        <v>0</v>
      </c>
      <c r="AT231" s="32">
        <v>0</v>
      </c>
      <c r="AU231" s="32">
        <v>0</v>
      </c>
      <c r="AV231" s="32">
        <v>0</v>
      </c>
      <c r="AW231" s="32">
        <v>0</v>
      </c>
      <c r="AX231" s="32">
        <v>0</v>
      </c>
      <c r="AY231" s="32">
        <v>0</v>
      </c>
      <c r="AZ231" s="32">
        <v>0</v>
      </c>
      <c r="BA231" s="32">
        <v>0</v>
      </c>
      <c r="BB231" s="32">
        <v>0</v>
      </c>
      <c r="BC231" s="32">
        <v>0</v>
      </c>
      <c r="BD231" s="32">
        <v>0</v>
      </c>
      <c r="BE231" s="32">
        <v>0</v>
      </c>
      <c r="BF231" s="32">
        <v>0</v>
      </c>
      <c r="BG231" s="32">
        <v>0</v>
      </c>
      <c r="BH231" s="32">
        <v>0</v>
      </c>
      <c r="BI231" s="32">
        <v>0</v>
      </c>
      <c r="BJ231" s="32">
        <v>0</v>
      </c>
      <c r="BK231" s="32">
        <v>0</v>
      </c>
      <c r="BL231" s="32">
        <v>0</v>
      </c>
      <c r="BM231" s="32">
        <v>0</v>
      </c>
      <c r="BN231" s="32">
        <v>0</v>
      </c>
      <c r="BO231" s="32">
        <v>0</v>
      </c>
      <c r="BP231" s="32">
        <v>0</v>
      </c>
      <c r="BQ231" s="32">
        <v>0</v>
      </c>
      <c r="BR231" s="32">
        <v>0</v>
      </c>
      <c r="BS231" s="32">
        <v>0</v>
      </c>
      <c r="BT231" s="32">
        <v>0</v>
      </c>
      <c r="BU231" s="32">
        <v>0</v>
      </c>
      <c r="BV231" s="32">
        <v>0</v>
      </c>
      <c r="BW231" s="32">
        <v>0</v>
      </c>
      <c r="BX231" s="32">
        <v>0</v>
      </c>
      <c r="BY231" s="32">
        <v>0</v>
      </c>
      <c r="BZ231" s="32">
        <v>0</v>
      </c>
      <c r="CA231" s="32">
        <v>0</v>
      </c>
      <c r="CB231" s="32">
        <v>0</v>
      </c>
      <c r="CC231" s="32">
        <v>0</v>
      </c>
      <c r="CD231" s="32">
        <v>0</v>
      </c>
      <c r="CE231" s="32">
        <v>0</v>
      </c>
      <c r="CF231" s="32">
        <v>0</v>
      </c>
      <c r="CG231" s="33">
        <v>0</v>
      </c>
      <c r="CH231" s="34">
        <v>0</v>
      </c>
      <c r="CI231" s="28"/>
      <c r="CJ231" s="16"/>
      <c r="CK231" s="16"/>
    </row>
    <row r="232" spans="1:89" x14ac:dyDescent="0.25">
      <c r="A232" s="9" t="s">
        <v>37</v>
      </c>
      <c r="B232" s="9" t="s">
        <v>20</v>
      </c>
      <c r="C232" s="19">
        <v>0</v>
      </c>
      <c r="D232" s="19" t="s">
        <v>210</v>
      </c>
      <c r="E232" s="19">
        <v>0</v>
      </c>
      <c r="F232" s="19">
        <v>1</v>
      </c>
      <c r="G232" s="19">
        <v>0</v>
      </c>
      <c r="H232" s="19">
        <v>0</v>
      </c>
      <c r="I232" s="19">
        <v>1</v>
      </c>
      <c r="J232" s="19">
        <v>0</v>
      </c>
      <c r="K232" s="19">
        <v>0</v>
      </c>
      <c r="L232" s="19">
        <v>0</v>
      </c>
      <c r="M232" s="19">
        <v>1</v>
      </c>
      <c r="N232" s="19">
        <v>1</v>
      </c>
      <c r="O232" s="19">
        <v>1</v>
      </c>
      <c r="P232" s="19">
        <v>0</v>
      </c>
      <c r="Q232" s="19">
        <v>1</v>
      </c>
      <c r="R232" s="19">
        <v>1</v>
      </c>
      <c r="S232" s="19">
        <v>2</v>
      </c>
      <c r="T232" s="19">
        <v>0</v>
      </c>
      <c r="U232" s="29">
        <v>1</v>
      </c>
      <c r="V232" s="29">
        <v>0</v>
      </c>
      <c r="W232" s="29">
        <v>1</v>
      </c>
      <c r="X232" s="29">
        <v>0</v>
      </c>
      <c r="Y232" s="29">
        <v>0</v>
      </c>
      <c r="Z232" s="29">
        <v>0</v>
      </c>
      <c r="AA232" s="29">
        <v>0</v>
      </c>
      <c r="AB232" s="29">
        <v>0</v>
      </c>
      <c r="AC232" s="29">
        <v>0</v>
      </c>
      <c r="AD232" s="29">
        <v>0</v>
      </c>
      <c r="AE232" s="29">
        <v>0</v>
      </c>
      <c r="AF232" s="29">
        <v>0</v>
      </c>
      <c r="AG232" s="29">
        <v>1</v>
      </c>
      <c r="AH232" s="29">
        <v>1</v>
      </c>
      <c r="AI232" s="29">
        <v>0</v>
      </c>
      <c r="AJ232" s="29">
        <v>0</v>
      </c>
      <c r="AK232" s="29">
        <v>0</v>
      </c>
      <c r="AL232" s="29">
        <v>1</v>
      </c>
      <c r="AM232" s="29">
        <v>0</v>
      </c>
      <c r="AN232" s="29">
        <v>0</v>
      </c>
      <c r="AO232" s="29">
        <v>3</v>
      </c>
      <c r="AP232" s="29">
        <v>0</v>
      </c>
      <c r="AQ232" s="29">
        <v>0</v>
      </c>
      <c r="AR232" s="29">
        <v>1</v>
      </c>
      <c r="AS232" s="29">
        <v>0</v>
      </c>
      <c r="AT232" s="29">
        <v>0</v>
      </c>
      <c r="AU232" s="29">
        <v>1</v>
      </c>
      <c r="AV232" s="29">
        <v>0</v>
      </c>
      <c r="AW232" s="29">
        <v>0</v>
      </c>
      <c r="AX232" s="29">
        <v>0</v>
      </c>
      <c r="AY232" s="29">
        <v>1</v>
      </c>
      <c r="AZ232" s="29">
        <v>0</v>
      </c>
      <c r="BA232" s="29">
        <v>1</v>
      </c>
      <c r="BB232" s="29">
        <v>1</v>
      </c>
      <c r="BC232" s="29">
        <v>0</v>
      </c>
      <c r="BD232" s="29">
        <v>0</v>
      </c>
      <c r="BE232" s="29">
        <v>6</v>
      </c>
      <c r="BF232" s="29">
        <v>0</v>
      </c>
      <c r="BG232" s="29">
        <v>0</v>
      </c>
      <c r="BH232" s="29">
        <v>1</v>
      </c>
      <c r="BI232" s="29">
        <v>0</v>
      </c>
      <c r="BJ232" s="29">
        <v>44</v>
      </c>
      <c r="BK232" s="29">
        <v>1</v>
      </c>
      <c r="BL232" s="29">
        <v>1</v>
      </c>
      <c r="BM232" s="29">
        <v>0</v>
      </c>
      <c r="BN232" s="29">
        <v>2</v>
      </c>
      <c r="BO232" s="29">
        <v>0</v>
      </c>
      <c r="BP232" s="29">
        <v>0</v>
      </c>
      <c r="BQ232" s="29">
        <v>0</v>
      </c>
      <c r="BR232" s="29">
        <v>0</v>
      </c>
      <c r="BS232" s="29">
        <v>3</v>
      </c>
      <c r="BT232" s="29">
        <v>6</v>
      </c>
      <c r="BU232" s="29">
        <v>0</v>
      </c>
      <c r="BV232" s="29">
        <v>3</v>
      </c>
      <c r="BW232" s="29">
        <v>1</v>
      </c>
      <c r="BX232" s="29">
        <v>0</v>
      </c>
      <c r="BY232" s="29">
        <v>5</v>
      </c>
      <c r="BZ232" s="29">
        <v>0</v>
      </c>
      <c r="CA232" s="29">
        <v>0</v>
      </c>
      <c r="CB232" s="29">
        <v>2</v>
      </c>
      <c r="CC232" s="29">
        <v>0</v>
      </c>
      <c r="CD232" s="29">
        <v>0</v>
      </c>
      <c r="CE232" s="29">
        <v>0</v>
      </c>
      <c r="CF232" s="29">
        <v>0</v>
      </c>
      <c r="CG232" s="11">
        <v>2</v>
      </c>
      <c r="CH232" s="30">
        <v>99</v>
      </c>
      <c r="CI232" s="28"/>
      <c r="CJ232" s="16"/>
      <c r="CK232" s="16"/>
    </row>
    <row r="233" spans="1:89" x14ac:dyDescent="0.25">
      <c r="A233" s="31"/>
      <c r="B233" s="31" t="s">
        <v>21</v>
      </c>
      <c r="C233" s="31">
        <v>0</v>
      </c>
      <c r="D233" s="31" t="s">
        <v>210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1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32">
        <v>0</v>
      </c>
      <c r="Z233" s="32">
        <v>0</v>
      </c>
      <c r="AA233" s="32">
        <v>1</v>
      </c>
      <c r="AB233" s="32">
        <v>0</v>
      </c>
      <c r="AC233" s="32">
        <v>0</v>
      </c>
      <c r="AD233" s="32">
        <v>0</v>
      </c>
      <c r="AE233" s="32">
        <v>0</v>
      </c>
      <c r="AF233" s="32">
        <v>0</v>
      </c>
      <c r="AG233" s="32">
        <v>0</v>
      </c>
      <c r="AH233" s="32">
        <v>0</v>
      </c>
      <c r="AI233" s="32">
        <v>0</v>
      </c>
      <c r="AJ233" s="32">
        <v>0</v>
      </c>
      <c r="AK233" s="32">
        <v>0</v>
      </c>
      <c r="AL233" s="32">
        <v>0</v>
      </c>
      <c r="AM233" s="32">
        <v>0</v>
      </c>
      <c r="AN233" s="32">
        <v>0</v>
      </c>
      <c r="AO233" s="32">
        <v>2</v>
      </c>
      <c r="AP233" s="32">
        <v>0</v>
      </c>
      <c r="AQ233" s="32">
        <v>0</v>
      </c>
      <c r="AR233" s="32">
        <v>0</v>
      </c>
      <c r="AS233" s="32">
        <v>0</v>
      </c>
      <c r="AT233" s="32">
        <v>0</v>
      </c>
      <c r="AU233" s="32">
        <v>0</v>
      </c>
      <c r="AV233" s="32">
        <v>0</v>
      </c>
      <c r="AW233" s="32">
        <v>0</v>
      </c>
      <c r="AX233" s="32">
        <v>1</v>
      </c>
      <c r="AY233" s="32">
        <v>0</v>
      </c>
      <c r="AZ233" s="32">
        <v>0</v>
      </c>
      <c r="BA233" s="32">
        <v>0</v>
      </c>
      <c r="BB233" s="32">
        <v>0</v>
      </c>
      <c r="BC233" s="32">
        <v>0</v>
      </c>
      <c r="BD233" s="32">
        <v>0</v>
      </c>
      <c r="BE233" s="32">
        <v>0</v>
      </c>
      <c r="BF233" s="32">
        <v>0</v>
      </c>
      <c r="BG233" s="32">
        <v>0</v>
      </c>
      <c r="BH233" s="32">
        <v>0</v>
      </c>
      <c r="BI233" s="32">
        <v>0</v>
      </c>
      <c r="BJ233" s="32">
        <v>30</v>
      </c>
      <c r="BK233" s="32">
        <v>0</v>
      </c>
      <c r="BL233" s="32">
        <v>0</v>
      </c>
      <c r="BM233" s="32">
        <v>0</v>
      </c>
      <c r="BN233" s="32">
        <v>0</v>
      </c>
      <c r="BO233" s="32">
        <v>0</v>
      </c>
      <c r="BP233" s="32">
        <v>0</v>
      </c>
      <c r="BQ233" s="32">
        <v>0</v>
      </c>
      <c r="BR233" s="32">
        <v>0</v>
      </c>
      <c r="BS233" s="32">
        <v>0</v>
      </c>
      <c r="BT233" s="32">
        <v>32</v>
      </c>
      <c r="BU233" s="32">
        <v>0</v>
      </c>
      <c r="BV233" s="32">
        <v>0</v>
      </c>
      <c r="BW233" s="32">
        <v>0</v>
      </c>
      <c r="BX233" s="32">
        <v>0</v>
      </c>
      <c r="BY233" s="32">
        <v>0</v>
      </c>
      <c r="BZ233" s="32">
        <v>0</v>
      </c>
      <c r="CA233" s="32">
        <v>0</v>
      </c>
      <c r="CB233" s="32">
        <v>0</v>
      </c>
      <c r="CC233" s="32">
        <v>0</v>
      </c>
      <c r="CD233" s="32">
        <v>0</v>
      </c>
      <c r="CE233" s="32">
        <v>0</v>
      </c>
      <c r="CF233" s="32">
        <v>0</v>
      </c>
      <c r="CG233" s="33">
        <v>0</v>
      </c>
      <c r="CH233" s="34">
        <v>67</v>
      </c>
      <c r="CI233" s="28"/>
      <c r="CJ233" s="16"/>
      <c r="CK233" s="16"/>
    </row>
    <row r="234" spans="1:89" x14ac:dyDescent="0.25">
      <c r="A234" s="9" t="s">
        <v>16</v>
      </c>
      <c r="B234" s="9" t="s">
        <v>20</v>
      </c>
      <c r="C234" s="19">
        <v>0</v>
      </c>
      <c r="D234" s="19" t="s">
        <v>210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29">
        <v>0</v>
      </c>
      <c r="AB234" s="29">
        <v>0</v>
      </c>
      <c r="AC234" s="29">
        <v>1</v>
      </c>
      <c r="AD234" s="29">
        <v>0</v>
      </c>
      <c r="AE234" s="29">
        <v>0</v>
      </c>
      <c r="AF234" s="29">
        <v>0</v>
      </c>
      <c r="AG234" s="29">
        <v>0</v>
      </c>
      <c r="AH234" s="29">
        <v>0</v>
      </c>
      <c r="AI234" s="29">
        <v>0</v>
      </c>
      <c r="AJ234" s="29">
        <v>0</v>
      </c>
      <c r="AK234" s="29">
        <v>0</v>
      </c>
      <c r="AL234" s="29">
        <v>0</v>
      </c>
      <c r="AM234" s="29">
        <v>0</v>
      </c>
      <c r="AN234" s="29">
        <v>0</v>
      </c>
      <c r="AO234" s="29">
        <v>0</v>
      </c>
      <c r="AP234" s="29">
        <v>0</v>
      </c>
      <c r="AQ234" s="29">
        <v>1</v>
      </c>
      <c r="AR234" s="29">
        <v>0</v>
      </c>
      <c r="AS234" s="29">
        <v>0</v>
      </c>
      <c r="AT234" s="29">
        <v>0</v>
      </c>
      <c r="AU234" s="29">
        <v>0</v>
      </c>
      <c r="AV234" s="29">
        <v>0</v>
      </c>
      <c r="AW234" s="29">
        <v>0</v>
      </c>
      <c r="AX234" s="29">
        <v>0</v>
      </c>
      <c r="AY234" s="29">
        <v>0</v>
      </c>
      <c r="AZ234" s="29">
        <v>0</v>
      </c>
      <c r="BA234" s="29">
        <v>0</v>
      </c>
      <c r="BB234" s="29">
        <v>0</v>
      </c>
      <c r="BC234" s="29">
        <v>0</v>
      </c>
      <c r="BD234" s="29">
        <v>0</v>
      </c>
      <c r="BE234" s="29">
        <v>0</v>
      </c>
      <c r="BF234" s="29">
        <v>0</v>
      </c>
      <c r="BG234" s="29">
        <v>0</v>
      </c>
      <c r="BH234" s="29">
        <v>0</v>
      </c>
      <c r="BI234" s="29">
        <v>0</v>
      </c>
      <c r="BJ234" s="29">
        <v>0</v>
      </c>
      <c r="BK234" s="29">
        <v>0</v>
      </c>
      <c r="BL234" s="29">
        <v>0</v>
      </c>
      <c r="BM234" s="29">
        <v>0</v>
      </c>
      <c r="BN234" s="29">
        <v>0</v>
      </c>
      <c r="BO234" s="29">
        <v>0</v>
      </c>
      <c r="BP234" s="29">
        <v>0</v>
      </c>
      <c r="BQ234" s="29">
        <v>0</v>
      </c>
      <c r="BR234" s="29">
        <v>0</v>
      </c>
      <c r="BS234" s="29">
        <v>0</v>
      </c>
      <c r="BT234" s="29">
        <v>0</v>
      </c>
      <c r="BU234" s="29">
        <v>0</v>
      </c>
      <c r="BV234" s="29">
        <v>0</v>
      </c>
      <c r="BW234" s="29">
        <v>0</v>
      </c>
      <c r="BX234" s="29">
        <v>0</v>
      </c>
      <c r="BY234" s="29">
        <v>0</v>
      </c>
      <c r="BZ234" s="29">
        <v>0</v>
      </c>
      <c r="CA234" s="29">
        <v>0</v>
      </c>
      <c r="CB234" s="29">
        <v>0</v>
      </c>
      <c r="CC234" s="29">
        <v>0</v>
      </c>
      <c r="CD234" s="29">
        <v>0</v>
      </c>
      <c r="CE234" s="29">
        <v>0</v>
      </c>
      <c r="CF234" s="29">
        <v>0</v>
      </c>
      <c r="CG234" s="11">
        <v>0</v>
      </c>
      <c r="CH234" s="30">
        <v>2</v>
      </c>
      <c r="CI234" s="28"/>
      <c r="CJ234" s="16"/>
      <c r="CK234" s="16"/>
    </row>
    <row r="235" spans="1:89" x14ac:dyDescent="0.25">
      <c r="A235" s="31"/>
      <c r="B235" s="31" t="s">
        <v>21</v>
      </c>
      <c r="C235" s="31">
        <v>0</v>
      </c>
      <c r="D235" s="31" t="s">
        <v>210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1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32">
        <v>0</v>
      </c>
      <c r="Z235" s="32">
        <v>0</v>
      </c>
      <c r="AA235" s="32">
        <v>0</v>
      </c>
      <c r="AB235" s="32">
        <v>0</v>
      </c>
      <c r="AC235" s="32">
        <v>0</v>
      </c>
      <c r="AD235" s="32">
        <v>0</v>
      </c>
      <c r="AE235" s="32">
        <v>0</v>
      </c>
      <c r="AF235" s="32">
        <v>0</v>
      </c>
      <c r="AG235" s="32">
        <v>0</v>
      </c>
      <c r="AH235" s="32">
        <v>0</v>
      </c>
      <c r="AI235" s="32">
        <v>0</v>
      </c>
      <c r="AJ235" s="32">
        <v>0</v>
      </c>
      <c r="AK235" s="32">
        <v>0</v>
      </c>
      <c r="AL235" s="32">
        <v>0</v>
      </c>
      <c r="AM235" s="32">
        <v>0</v>
      </c>
      <c r="AN235" s="32">
        <v>0</v>
      </c>
      <c r="AO235" s="32">
        <v>0</v>
      </c>
      <c r="AP235" s="32">
        <v>0</v>
      </c>
      <c r="AQ235" s="32">
        <v>0</v>
      </c>
      <c r="AR235" s="32">
        <v>0</v>
      </c>
      <c r="AS235" s="32">
        <v>0</v>
      </c>
      <c r="AT235" s="32">
        <v>0</v>
      </c>
      <c r="AU235" s="32">
        <v>0</v>
      </c>
      <c r="AV235" s="32">
        <v>0</v>
      </c>
      <c r="AW235" s="32">
        <v>0</v>
      </c>
      <c r="AX235" s="32">
        <v>0</v>
      </c>
      <c r="AY235" s="32">
        <v>0</v>
      </c>
      <c r="AZ235" s="32">
        <v>0</v>
      </c>
      <c r="BA235" s="32">
        <v>0</v>
      </c>
      <c r="BB235" s="32">
        <v>0</v>
      </c>
      <c r="BC235" s="32">
        <v>0</v>
      </c>
      <c r="BD235" s="32">
        <v>0</v>
      </c>
      <c r="BE235" s="32">
        <v>0</v>
      </c>
      <c r="BF235" s="32">
        <v>0</v>
      </c>
      <c r="BG235" s="32">
        <v>0</v>
      </c>
      <c r="BH235" s="32">
        <v>0</v>
      </c>
      <c r="BI235" s="32">
        <v>0</v>
      </c>
      <c r="BJ235" s="32">
        <v>2</v>
      </c>
      <c r="BK235" s="32">
        <v>0</v>
      </c>
      <c r="BL235" s="32">
        <v>0</v>
      </c>
      <c r="BM235" s="32">
        <v>0</v>
      </c>
      <c r="BN235" s="32">
        <v>0</v>
      </c>
      <c r="BO235" s="32">
        <v>1</v>
      </c>
      <c r="BP235" s="32">
        <v>0</v>
      </c>
      <c r="BQ235" s="32">
        <v>0</v>
      </c>
      <c r="BR235" s="32">
        <v>0</v>
      </c>
      <c r="BS235" s="32">
        <v>0</v>
      </c>
      <c r="BT235" s="32">
        <v>1</v>
      </c>
      <c r="BU235" s="32">
        <v>0</v>
      </c>
      <c r="BV235" s="32">
        <v>0</v>
      </c>
      <c r="BW235" s="32">
        <v>0</v>
      </c>
      <c r="BX235" s="32">
        <v>1</v>
      </c>
      <c r="BY235" s="32">
        <v>0</v>
      </c>
      <c r="BZ235" s="32">
        <v>0</v>
      </c>
      <c r="CA235" s="32">
        <v>0</v>
      </c>
      <c r="CB235" s="32">
        <v>0</v>
      </c>
      <c r="CC235" s="32">
        <v>0</v>
      </c>
      <c r="CD235" s="32">
        <v>0</v>
      </c>
      <c r="CE235" s="32">
        <v>0</v>
      </c>
      <c r="CF235" s="32">
        <v>0</v>
      </c>
      <c r="CG235" s="33">
        <v>0</v>
      </c>
      <c r="CH235" s="34">
        <v>6</v>
      </c>
      <c r="CI235" s="28"/>
      <c r="CJ235" s="16"/>
      <c r="CK235" s="16"/>
    </row>
    <row r="236" spans="1:89" x14ac:dyDescent="0.25">
      <c r="A236" s="9" t="s">
        <v>38</v>
      </c>
      <c r="B236" s="9" t="s">
        <v>20</v>
      </c>
      <c r="C236" s="19">
        <v>0</v>
      </c>
      <c r="D236" s="19" t="s">
        <v>210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29">
        <v>0</v>
      </c>
      <c r="AA236" s="29">
        <v>0</v>
      </c>
      <c r="AB236" s="29">
        <v>0</v>
      </c>
      <c r="AC236" s="29">
        <v>0</v>
      </c>
      <c r="AD236" s="29">
        <v>0</v>
      </c>
      <c r="AE236" s="29">
        <v>0</v>
      </c>
      <c r="AF236" s="29">
        <v>0</v>
      </c>
      <c r="AG236" s="29">
        <v>0</v>
      </c>
      <c r="AH236" s="29">
        <v>0</v>
      </c>
      <c r="AI236" s="29">
        <v>0</v>
      </c>
      <c r="AJ236" s="29">
        <v>0</v>
      </c>
      <c r="AK236" s="29">
        <v>0</v>
      </c>
      <c r="AL236" s="29">
        <v>0</v>
      </c>
      <c r="AM236" s="29">
        <v>0</v>
      </c>
      <c r="AN236" s="29">
        <v>0</v>
      </c>
      <c r="AO236" s="29">
        <v>0</v>
      </c>
      <c r="AP236" s="29">
        <v>0</v>
      </c>
      <c r="AQ236" s="29">
        <v>0</v>
      </c>
      <c r="AR236" s="29">
        <v>0</v>
      </c>
      <c r="AS236" s="29">
        <v>0</v>
      </c>
      <c r="AT236" s="29">
        <v>0</v>
      </c>
      <c r="AU236" s="29">
        <v>0</v>
      </c>
      <c r="AV236" s="29">
        <v>0</v>
      </c>
      <c r="AW236" s="29">
        <v>0</v>
      </c>
      <c r="AX236" s="29">
        <v>0</v>
      </c>
      <c r="AY236" s="29">
        <v>0</v>
      </c>
      <c r="AZ236" s="29">
        <v>0</v>
      </c>
      <c r="BA236" s="29">
        <v>0</v>
      </c>
      <c r="BB236" s="29">
        <v>0</v>
      </c>
      <c r="BC236" s="29">
        <v>0</v>
      </c>
      <c r="BD236" s="29">
        <v>0</v>
      </c>
      <c r="BE236" s="29">
        <v>0</v>
      </c>
      <c r="BF236" s="29">
        <v>0</v>
      </c>
      <c r="BG236" s="29">
        <v>0</v>
      </c>
      <c r="BH236" s="29">
        <v>0</v>
      </c>
      <c r="BI236" s="29">
        <v>0</v>
      </c>
      <c r="BJ236" s="29">
        <v>0</v>
      </c>
      <c r="BK236" s="29">
        <v>0</v>
      </c>
      <c r="BL236" s="29">
        <v>0</v>
      </c>
      <c r="BM236" s="29">
        <v>0</v>
      </c>
      <c r="BN236" s="29">
        <v>0</v>
      </c>
      <c r="BO236" s="29">
        <v>0</v>
      </c>
      <c r="BP236" s="29">
        <v>0</v>
      </c>
      <c r="BQ236" s="29">
        <v>0</v>
      </c>
      <c r="BR236" s="29">
        <v>0</v>
      </c>
      <c r="BS236" s="29">
        <v>0</v>
      </c>
      <c r="BT236" s="29">
        <v>0</v>
      </c>
      <c r="BU236" s="29">
        <v>0</v>
      </c>
      <c r="BV236" s="29">
        <v>0</v>
      </c>
      <c r="BW236" s="29">
        <v>0</v>
      </c>
      <c r="BX236" s="29">
        <v>0</v>
      </c>
      <c r="BY236" s="29">
        <v>0</v>
      </c>
      <c r="BZ236" s="29">
        <v>0</v>
      </c>
      <c r="CA236" s="29">
        <v>0</v>
      </c>
      <c r="CB236" s="29">
        <v>0</v>
      </c>
      <c r="CC236" s="29">
        <v>0</v>
      </c>
      <c r="CD236" s="29">
        <v>0</v>
      </c>
      <c r="CE236" s="29">
        <v>0</v>
      </c>
      <c r="CF236" s="29">
        <v>0</v>
      </c>
      <c r="CG236" s="11">
        <v>0</v>
      </c>
      <c r="CH236" s="30">
        <v>0</v>
      </c>
      <c r="CI236" s="28"/>
      <c r="CJ236" s="16"/>
      <c r="CK236" s="16"/>
    </row>
    <row r="237" spans="1:89" x14ac:dyDescent="0.25">
      <c r="A237" s="31"/>
      <c r="B237" s="31" t="s">
        <v>21</v>
      </c>
      <c r="C237" s="31">
        <v>0</v>
      </c>
      <c r="D237" s="31" t="s">
        <v>210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32">
        <v>0</v>
      </c>
      <c r="Z237" s="32">
        <v>0</v>
      </c>
      <c r="AA237" s="32">
        <v>0</v>
      </c>
      <c r="AB237" s="32">
        <v>0</v>
      </c>
      <c r="AC237" s="32">
        <v>0</v>
      </c>
      <c r="AD237" s="32">
        <v>0</v>
      </c>
      <c r="AE237" s="32">
        <v>0</v>
      </c>
      <c r="AF237" s="32">
        <v>0</v>
      </c>
      <c r="AG237" s="32">
        <v>0</v>
      </c>
      <c r="AH237" s="32">
        <v>0</v>
      </c>
      <c r="AI237" s="32">
        <v>0</v>
      </c>
      <c r="AJ237" s="32">
        <v>0</v>
      </c>
      <c r="AK237" s="32">
        <v>0</v>
      </c>
      <c r="AL237" s="32">
        <v>0</v>
      </c>
      <c r="AM237" s="32">
        <v>0</v>
      </c>
      <c r="AN237" s="32">
        <v>0</v>
      </c>
      <c r="AO237" s="32">
        <v>0</v>
      </c>
      <c r="AP237" s="32">
        <v>0</v>
      </c>
      <c r="AQ237" s="32">
        <v>0</v>
      </c>
      <c r="AR237" s="32">
        <v>0</v>
      </c>
      <c r="AS237" s="32">
        <v>0</v>
      </c>
      <c r="AT237" s="32">
        <v>0</v>
      </c>
      <c r="AU237" s="32">
        <v>0</v>
      </c>
      <c r="AV237" s="32">
        <v>0</v>
      </c>
      <c r="AW237" s="32">
        <v>0</v>
      </c>
      <c r="AX237" s="32">
        <v>0</v>
      </c>
      <c r="AY237" s="32">
        <v>0</v>
      </c>
      <c r="AZ237" s="32">
        <v>0</v>
      </c>
      <c r="BA237" s="32">
        <v>0</v>
      </c>
      <c r="BB237" s="32">
        <v>0</v>
      </c>
      <c r="BC237" s="32">
        <v>0</v>
      </c>
      <c r="BD237" s="32">
        <v>0</v>
      </c>
      <c r="BE237" s="32">
        <v>0</v>
      </c>
      <c r="BF237" s="32">
        <v>0</v>
      </c>
      <c r="BG237" s="32">
        <v>0</v>
      </c>
      <c r="BH237" s="32">
        <v>0</v>
      </c>
      <c r="BI237" s="32">
        <v>0</v>
      </c>
      <c r="BJ237" s="32">
        <v>0</v>
      </c>
      <c r="BK237" s="32">
        <v>0</v>
      </c>
      <c r="BL237" s="32">
        <v>0</v>
      </c>
      <c r="BM237" s="32">
        <v>0</v>
      </c>
      <c r="BN237" s="32">
        <v>0</v>
      </c>
      <c r="BO237" s="32">
        <v>0</v>
      </c>
      <c r="BP237" s="32">
        <v>0</v>
      </c>
      <c r="BQ237" s="32">
        <v>0</v>
      </c>
      <c r="BR237" s="32">
        <v>0</v>
      </c>
      <c r="BS237" s="32">
        <v>0</v>
      </c>
      <c r="BT237" s="32">
        <v>0</v>
      </c>
      <c r="BU237" s="32">
        <v>0</v>
      </c>
      <c r="BV237" s="32">
        <v>0</v>
      </c>
      <c r="BW237" s="32">
        <v>0</v>
      </c>
      <c r="BX237" s="32">
        <v>0</v>
      </c>
      <c r="BY237" s="32">
        <v>0</v>
      </c>
      <c r="BZ237" s="32">
        <v>0</v>
      </c>
      <c r="CA237" s="32">
        <v>0</v>
      </c>
      <c r="CB237" s="32">
        <v>0</v>
      </c>
      <c r="CC237" s="32">
        <v>0</v>
      </c>
      <c r="CD237" s="32">
        <v>0</v>
      </c>
      <c r="CE237" s="32">
        <v>0</v>
      </c>
      <c r="CF237" s="32">
        <v>0</v>
      </c>
      <c r="CG237" s="33">
        <v>0</v>
      </c>
      <c r="CH237" s="34">
        <v>0</v>
      </c>
      <c r="CI237" s="28"/>
      <c r="CJ237" s="16"/>
      <c r="CK237" s="16"/>
    </row>
    <row r="238" spans="1:89" x14ac:dyDescent="0.25">
      <c r="A238" s="9" t="s">
        <v>39</v>
      </c>
      <c r="B238" s="9" t="s">
        <v>20</v>
      </c>
      <c r="C238" s="19">
        <v>0</v>
      </c>
      <c r="D238" s="19" t="s">
        <v>210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29">
        <v>0</v>
      </c>
      <c r="V238" s="29">
        <v>0</v>
      </c>
      <c r="W238" s="29">
        <v>0</v>
      </c>
      <c r="X238" s="29">
        <v>0</v>
      </c>
      <c r="Y238" s="29">
        <v>0</v>
      </c>
      <c r="Z238" s="29">
        <v>0</v>
      </c>
      <c r="AA238" s="29">
        <v>0</v>
      </c>
      <c r="AB238" s="29">
        <v>0</v>
      </c>
      <c r="AC238" s="29">
        <v>0</v>
      </c>
      <c r="AD238" s="29">
        <v>0</v>
      </c>
      <c r="AE238" s="29">
        <v>0</v>
      </c>
      <c r="AF238" s="29">
        <v>0</v>
      </c>
      <c r="AG238" s="29">
        <v>0</v>
      </c>
      <c r="AH238" s="29">
        <v>0</v>
      </c>
      <c r="AI238" s="29">
        <v>0</v>
      </c>
      <c r="AJ238" s="29">
        <v>0</v>
      </c>
      <c r="AK238" s="29">
        <v>0</v>
      </c>
      <c r="AL238" s="29">
        <v>0</v>
      </c>
      <c r="AM238" s="29">
        <v>0</v>
      </c>
      <c r="AN238" s="29">
        <v>0</v>
      </c>
      <c r="AO238" s="29">
        <v>0</v>
      </c>
      <c r="AP238" s="29">
        <v>0</v>
      </c>
      <c r="AQ238" s="29">
        <v>0</v>
      </c>
      <c r="AR238" s="29">
        <v>0</v>
      </c>
      <c r="AS238" s="29">
        <v>0</v>
      </c>
      <c r="AT238" s="29">
        <v>0</v>
      </c>
      <c r="AU238" s="29">
        <v>0</v>
      </c>
      <c r="AV238" s="29">
        <v>0</v>
      </c>
      <c r="AW238" s="29">
        <v>0</v>
      </c>
      <c r="AX238" s="29">
        <v>0</v>
      </c>
      <c r="AY238" s="29">
        <v>0</v>
      </c>
      <c r="AZ238" s="29">
        <v>0</v>
      </c>
      <c r="BA238" s="29">
        <v>0</v>
      </c>
      <c r="BB238" s="29">
        <v>0</v>
      </c>
      <c r="BC238" s="29">
        <v>0</v>
      </c>
      <c r="BD238" s="29">
        <v>0</v>
      </c>
      <c r="BE238" s="29">
        <v>0</v>
      </c>
      <c r="BF238" s="29">
        <v>0</v>
      </c>
      <c r="BG238" s="29">
        <v>0</v>
      </c>
      <c r="BH238" s="29">
        <v>0</v>
      </c>
      <c r="BI238" s="29">
        <v>0</v>
      </c>
      <c r="BJ238" s="29">
        <v>0</v>
      </c>
      <c r="BK238" s="29">
        <v>0</v>
      </c>
      <c r="BL238" s="29">
        <v>0</v>
      </c>
      <c r="BM238" s="29">
        <v>0</v>
      </c>
      <c r="BN238" s="29">
        <v>0</v>
      </c>
      <c r="BO238" s="29">
        <v>0</v>
      </c>
      <c r="BP238" s="29">
        <v>0</v>
      </c>
      <c r="BQ238" s="29">
        <v>0</v>
      </c>
      <c r="BR238" s="29">
        <v>0</v>
      </c>
      <c r="BS238" s="29">
        <v>0</v>
      </c>
      <c r="BT238" s="29">
        <v>0</v>
      </c>
      <c r="BU238" s="29">
        <v>0</v>
      </c>
      <c r="BV238" s="29">
        <v>0</v>
      </c>
      <c r="BW238" s="29">
        <v>0</v>
      </c>
      <c r="BX238" s="29">
        <v>0</v>
      </c>
      <c r="BY238" s="29">
        <v>0</v>
      </c>
      <c r="BZ238" s="29">
        <v>0</v>
      </c>
      <c r="CA238" s="29">
        <v>0</v>
      </c>
      <c r="CB238" s="29">
        <v>0</v>
      </c>
      <c r="CC238" s="29">
        <v>0</v>
      </c>
      <c r="CD238" s="29">
        <v>0</v>
      </c>
      <c r="CE238" s="29">
        <v>0</v>
      </c>
      <c r="CF238" s="29">
        <v>0</v>
      </c>
      <c r="CG238" s="11">
        <v>0</v>
      </c>
      <c r="CH238" s="30">
        <v>0</v>
      </c>
      <c r="CI238" s="28"/>
      <c r="CJ238" s="16"/>
      <c r="CK238" s="16"/>
    </row>
    <row r="239" spans="1:89" x14ac:dyDescent="0.25">
      <c r="A239" s="31"/>
      <c r="B239" s="31" t="s">
        <v>21</v>
      </c>
      <c r="C239" s="31">
        <v>0</v>
      </c>
      <c r="D239" s="31" t="s">
        <v>210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32">
        <v>0</v>
      </c>
      <c r="Z239" s="32">
        <v>0</v>
      </c>
      <c r="AA239" s="32">
        <v>0</v>
      </c>
      <c r="AB239" s="32">
        <v>0</v>
      </c>
      <c r="AC239" s="32">
        <v>0</v>
      </c>
      <c r="AD239" s="32">
        <v>0</v>
      </c>
      <c r="AE239" s="32">
        <v>0</v>
      </c>
      <c r="AF239" s="32">
        <v>0</v>
      </c>
      <c r="AG239" s="32">
        <v>0</v>
      </c>
      <c r="AH239" s="32">
        <v>0</v>
      </c>
      <c r="AI239" s="32">
        <v>0</v>
      </c>
      <c r="AJ239" s="32">
        <v>0</v>
      </c>
      <c r="AK239" s="32">
        <v>0</v>
      </c>
      <c r="AL239" s="32">
        <v>0</v>
      </c>
      <c r="AM239" s="32">
        <v>0</v>
      </c>
      <c r="AN239" s="32">
        <v>0</v>
      </c>
      <c r="AO239" s="32">
        <v>0</v>
      </c>
      <c r="AP239" s="32">
        <v>0</v>
      </c>
      <c r="AQ239" s="32">
        <v>0</v>
      </c>
      <c r="AR239" s="32">
        <v>0</v>
      </c>
      <c r="AS239" s="32">
        <v>0</v>
      </c>
      <c r="AT239" s="32">
        <v>0</v>
      </c>
      <c r="AU239" s="32">
        <v>0</v>
      </c>
      <c r="AV239" s="32">
        <v>0</v>
      </c>
      <c r="AW239" s="32">
        <v>0</v>
      </c>
      <c r="AX239" s="32">
        <v>0</v>
      </c>
      <c r="AY239" s="32">
        <v>0</v>
      </c>
      <c r="AZ239" s="32">
        <v>0</v>
      </c>
      <c r="BA239" s="32">
        <v>0</v>
      </c>
      <c r="BB239" s="32">
        <v>0</v>
      </c>
      <c r="BC239" s="32">
        <v>0</v>
      </c>
      <c r="BD239" s="32">
        <v>0</v>
      </c>
      <c r="BE239" s="32">
        <v>0</v>
      </c>
      <c r="BF239" s="32">
        <v>0</v>
      </c>
      <c r="BG239" s="32">
        <v>0</v>
      </c>
      <c r="BH239" s="32">
        <v>0</v>
      </c>
      <c r="BI239" s="32">
        <v>0</v>
      </c>
      <c r="BJ239" s="32">
        <v>0</v>
      </c>
      <c r="BK239" s="32">
        <v>0</v>
      </c>
      <c r="BL239" s="32">
        <v>0</v>
      </c>
      <c r="BM239" s="32">
        <v>0</v>
      </c>
      <c r="BN239" s="32">
        <v>0</v>
      </c>
      <c r="BO239" s="32">
        <v>0</v>
      </c>
      <c r="BP239" s="32">
        <v>0</v>
      </c>
      <c r="BQ239" s="32">
        <v>0</v>
      </c>
      <c r="BR239" s="32">
        <v>0</v>
      </c>
      <c r="BS239" s="32">
        <v>0</v>
      </c>
      <c r="BT239" s="32">
        <v>0</v>
      </c>
      <c r="BU239" s="32">
        <v>0</v>
      </c>
      <c r="BV239" s="32">
        <v>0</v>
      </c>
      <c r="BW239" s="32">
        <v>0</v>
      </c>
      <c r="BX239" s="32">
        <v>0</v>
      </c>
      <c r="BY239" s="32">
        <v>0</v>
      </c>
      <c r="BZ239" s="32">
        <v>0</v>
      </c>
      <c r="CA239" s="32">
        <v>0</v>
      </c>
      <c r="CB239" s="32">
        <v>0</v>
      </c>
      <c r="CC239" s="32">
        <v>0</v>
      </c>
      <c r="CD239" s="32">
        <v>0</v>
      </c>
      <c r="CE239" s="32">
        <v>0</v>
      </c>
      <c r="CF239" s="32">
        <v>0</v>
      </c>
      <c r="CG239" s="33">
        <v>0</v>
      </c>
      <c r="CH239" s="34">
        <v>0</v>
      </c>
      <c r="CI239" s="28"/>
      <c r="CJ239" s="16"/>
      <c r="CK239" s="16"/>
    </row>
    <row r="240" spans="1:89" x14ac:dyDescent="0.25">
      <c r="A240" s="9" t="s">
        <v>178</v>
      </c>
      <c r="B240" s="9" t="s">
        <v>20</v>
      </c>
      <c r="C240" s="19">
        <v>0</v>
      </c>
      <c r="D240" s="19" t="s">
        <v>210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0</v>
      </c>
      <c r="AA240" s="29">
        <v>0</v>
      </c>
      <c r="AB240" s="29">
        <v>0</v>
      </c>
      <c r="AC240" s="29">
        <v>0</v>
      </c>
      <c r="AD240" s="29">
        <v>0</v>
      </c>
      <c r="AE240" s="29">
        <v>0</v>
      </c>
      <c r="AF240" s="29">
        <v>0</v>
      </c>
      <c r="AG240" s="29">
        <v>0</v>
      </c>
      <c r="AH240" s="29">
        <v>0</v>
      </c>
      <c r="AI240" s="29">
        <v>0</v>
      </c>
      <c r="AJ240" s="29">
        <v>0</v>
      </c>
      <c r="AK240" s="29">
        <v>0</v>
      </c>
      <c r="AL240" s="29">
        <v>0</v>
      </c>
      <c r="AM240" s="29">
        <v>0</v>
      </c>
      <c r="AN240" s="29">
        <v>0</v>
      </c>
      <c r="AO240" s="29">
        <v>0</v>
      </c>
      <c r="AP240" s="29">
        <v>0</v>
      </c>
      <c r="AQ240" s="29">
        <v>0</v>
      </c>
      <c r="AR240" s="29">
        <v>0</v>
      </c>
      <c r="AS240" s="29">
        <v>0</v>
      </c>
      <c r="AT240" s="29">
        <v>0</v>
      </c>
      <c r="AU240" s="29">
        <v>0</v>
      </c>
      <c r="AV240" s="29">
        <v>0</v>
      </c>
      <c r="AW240" s="29">
        <v>0</v>
      </c>
      <c r="AX240" s="29">
        <v>0</v>
      </c>
      <c r="AY240" s="29">
        <v>0</v>
      </c>
      <c r="AZ240" s="29">
        <v>0</v>
      </c>
      <c r="BA240" s="29">
        <v>0</v>
      </c>
      <c r="BB240" s="29">
        <v>0</v>
      </c>
      <c r="BC240" s="29">
        <v>0</v>
      </c>
      <c r="BD240" s="29">
        <v>0</v>
      </c>
      <c r="BE240" s="29">
        <v>1</v>
      </c>
      <c r="BF240" s="29">
        <v>0</v>
      </c>
      <c r="BG240" s="29">
        <v>0</v>
      </c>
      <c r="BH240" s="29">
        <v>0</v>
      </c>
      <c r="BI240" s="29">
        <v>0</v>
      </c>
      <c r="BJ240" s="29">
        <v>0</v>
      </c>
      <c r="BK240" s="29">
        <v>0</v>
      </c>
      <c r="BL240" s="29">
        <v>0</v>
      </c>
      <c r="BM240" s="29">
        <v>0</v>
      </c>
      <c r="BN240" s="29">
        <v>0</v>
      </c>
      <c r="BO240" s="29">
        <v>0</v>
      </c>
      <c r="BP240" s="29">
        <v>0</v>
      </c>
      <c r="BQ240" s="29">
        <v>0</v>
      </c>
      <c r="BR240" s="29">
        <v>0</v>
      </c>
      <c r="BS240" s="29">
        <v>0</v>
      </c>
      <c r="BT240" s="29">
        <v>1</v>
      </c>
      <c r="BU240" s="29">
        <v>0</v>
      </c>
      <c r="BV240" s="29">
        <v>1</v>
      </c>
      <c r="BW240" s="29">
        <v>0</v>
      </c>
      <c r="BX240" s="29">
        <v>0</v>
      </c>
      <c r="BY240" s="29">
        <v>0</v>
      </c>
      <c r="BZ240" s="29">
        <v>0</v>
      </c>
      <c r="CA240" s="29">
        <v>0</v>
      </c>
      <c r="CB240" s="29">
        <v>0</v>
      </c>
      <c r="CC240" s="29">
        <v>0</v>
      </c>
      <c r="CD240" s="29">
        <v>0</v>
      </c>
      <c r="CE240" s="29">
        <v>0</v>
      </c>
      <c r="CF240" s="29">
        <v>0</v>
      </c>
      <c r="CG240" s="11">
        <v>0</v>
      </c>
      <c r="CH240" s="30">
        <v>3</v>
      </c>
      <c r="CI240" s="28"/>
      <c r="CJ240" s="16"/>
      <c r="CK240" s="16"/>
    </row>
    <row r="241" spans="1:89" x14ac:dyDescent="0.25">
      <c r="A241" s="31"/>
      <c r="B241" s="31" t="s">
        <v>21</v>
      </c>
      <c r="C241" s="31">
        <v>0</v>
      </c>
      <c r="D241" s="31" t="s">
        <v>210</v>
      </c>
      <c r="E241" s="31">
        <v>0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1</v>
      </c>
      <c r="L241" s="31">
        <v>0</v>
      </c>
      <c r="M241" s="31">
        <v>0</v>
      </c>
      <c r="N241" s="31">
        <v>0</v>
      </c>
      <c r="O241" s="31">
        <v>1</v>
      </c>
      <c r="P241" s="31">
        <v>0</v>
      </c>
      <c r="Q241" s="31">
        <v>0</v>
      </c>
      <c r="R241" s="31">
        <v>0</v>
      </c>
      <c r="S241" s="31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32">
        <v>0</v>
      </c>
      <c r="Z241" s="32">
        <v>0</v>
      </c>
      <c r="AA241" s="32">
        <v>0</v>
      </c>
      <c r="AB241" s="32">
        <v>0</v>
      </c>
      <c r="AC241" s="32">
        <v>0</v>
      </c>
      <c r="AD241" s="32">
        <v>0</v>
      </c>
      <c r="AE241" s="32">
        <v>0</v>
      </c>
      <c r="AF241" s="32">
        <v>0</v>
      </c>
      <c r="AG241" s="32">
        <v>2</v>
      </c>
      <c r="AH241" s="32">
        <v>1</v>
      </c>
      <c r="AI241" s="32">
        <v>0</v>
      </c>
      <c r="AJ241" s="32">
        <v>0</v>
      </c>
      <c r="AK241" s="32">
        <v>0</v>
      </c>
      <c r="AL241" s="32">
        <v>0</v>
      </c>
      <c r="AM241" s="32">
        <v>0</v>
      </c>
      <c r="AN241" s="32">
        <v>0</v>
      </c>
      <c r="AO241" s="32">
        <v>0</v>
      </c>
      <c r="AP241" s="32">
        <v>0</v>
      </c>
      <c r="AQ241" s="32">
        <v>0</v>
      </c>
      <c r="AR241" s="32">
        <v>2</v>
      </c>
      <c r="AS241" s="32">
        <v>0</v>
      </c>
      <c r="AT241" s="32">
        <v>0</v>
      </c>
      <c r="AU241" s="32">
        <v>2</v>
      </c>
      <c r="AV241" s="32">
        <v>0</v>
      </c>
      <c r="AW241" s="32">
        <v>0</v>
      </c>
      <c r="AX241" s="32">
        <v>0</v>
      </c>
      <c r="AY241" s="32">
        <v>1</v>
      </c>
      <c r="AZ241" s="32">
        <v>0</v>
      </c>
      <c r="BA241" s="32">
        <v>0</v>
      </c>
      <c r="BB241" s="32">
        <v>0</v>
      </c>
      <c r="BC241" s="32">
        <v>0</v>
      </c>
      <c r="BD241" s="32">
        <v>1</v>
      </c>
      <c r="BE241" s="32">
        <v>2</v>
      </c>
      <c r="BF241" s="32">
        <v>0</v>
      </c>
      <c r="BG241" s="32">
        <v>0</v>
      </c>
      <c r="BH241" s="32">
        <v>0</v>
      </c>
      <c r="BI241" s="32">
        <v>0</v>
      </c>
      <c r="BJ241" s="32">
        <v>6</v>
      </c>
      <c r="BK241" s="32">
        <v>0</v>
      </c>
      <c r="BL241" s="32">
        <v>0</v>
      </c>
      <c r="BM241" s="32">
        <v>0</v>
      </c>
      <c r="BN241" s="32">
        <v>0</v>
      </c>
      <c r="BO241" s="32">
        <v>0</v>
      </c>
      <c r="BP241" s="32">
        <v>0</v>
      </c>
      <c r="BQ241" s="32">
        <v>1</v>
      </c>
      <c r="BR241" s="32">
        <v>0</v>
      </c>
      <c r="BS241" s="32">
        <v>1</v>
      </c>
      <c r="BT241" s="32">
        <v>8</v>
      </c>
      <c r="BU241" s="32">
        <v>0</v>
      </c>
      <c r="BV241" s="32">
        <v>3</v>
      </c>
      <c r="BW241" s="32">
        <v>1</v>
      </c>
      <c r="BX241" s="32">
        <v>1</v>
      </c>
      <c r="BY241" s="32">
        <v>8</v>
      </c>
      <c r="BZ241" s="32">
        <v>0</v>
      </c>
      <c r="CA241" s="32">
        <v>1</v>
      </c>
      <c r="CB241" s="32">
        <v>4</v>
      </c>
      <c r="CC241" s="32">
        <v>0</v>
      </c>
      <c r="CD241" s="32">
        <v>0</v>
      </c>
      <c r="CE241" s="32">
        <v>0</v>
      </c>
      <c r="CF241" s="32">
        <v>0</v>
      </c>
      <c r="CG241" s="33">
        <v>0</v>
      </c>
      <c r="CH241" s="34">
        <v>47</v>
      </c>
      <c r="CI241" s="28"/>
      <c r="CJ241" s="16"/>
      <c r="CK241" s="16"/>
    </row>
    <row r="242" spans="1:89" x14ac:dyDescent="0.25">
      <c r="A242" s="9" t="s">
        <v>179</v>
      </c>
      <c r="B242" s="9" t="s">
        <v>20</v>
      </c>
      <c r="C242" s="19">
        <v>0</v>
      </c>
      <c r="D242" s="19" t="s">
        <v>210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  <c r="Q242" s="19">
        <v>0</v>
      </c>
      <c r="R242" s="19">
        <v>0</v>
      </c>
      <c r="S242" s="19">
        <v>0</v>
      </c>
      <c r="T242" s="19">
        <v>0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29">
        <v>0</v>
      </c>
      <c r="AA242" s="29">
        <v>0</v>
      </c>
      <c r="AB242" s="29">
        <v>0</v>
      </c>
      <c r="AC242" s="29">
        <v>0</v>
      </c>
      <c r="AD242" s="29">
        <v>0</v>
      </c>
      <c r="AE242" s="29">
        <v>0</v>
      </c>
      <c r="AF242" s="29">
        <v>0</v>
      </c>
      <c r="AG242" s="29">
        <v>0</v>
      </c>
      <c r="AH242" s="29">
        <v>0</v>
      </c>
      <c r="AI242" s="29">
        <v>0</v>
      </c>
      <c r="AJ242" s="29">
        <v>0</v>
      </c>
      <c r="AK242" s="29">
        <v>0</v>
      </c>
      <c r="AL242" s="29">
        <v>0</v>
      </c>
      <c r="AM242" s="29">
        <v>0</v>
      </c>
      <c r="AN242" s="29">
        <v>0</v>
      </c>
      <c r="AO242" s="29">
        <v>0</v>
      </c>
      <c r="AP242" s="29">
        <v>0</v>
      </c>
      <c r="AQ242" s="29">
        <v>0</v>
      </c>
      <c r="AR242" s="29">
        <v>0</v>
      </c>
      <c r="AS242" s="29">
        <v>0</v>
      </c>
      <c r="AT242" s="29">
        <v>0</v>
      </c>
      <c r="AU242" s="29">
        <v>0</v>
      </c>
      <c r="AV242" s="29">
        <v>0</v>
      </c>
      <c r="AW242" s="29">
        <v>0</v>
      </c>
      <c r="AX242" s="29">
        <v>0</v>
      </c>
      <c r="AY242" s="29">
        <v>0</v>
      </c>
      <c r="AZ242" s="29">
        <v>0</v>
      </c>
      <c r="BA242" s="29">
        <v>0</v>
      </c>
      <c r="BB242" s="29">
        <v>0</v>
      </c>
      <c r="BC242" s="29">
        <v>0</v>
      </c>
      <c r="BD242" s="29">
        <v>0</v>
      </c>
      <c r="BE242" s="29">
        <v>0</v>
      </c>
      <c r="BF242" s="29">
        <v>0</v>
      </c>
      <c r="BG242" s="29">
        <v>0</v>
      </c>
      <c r="BH242" s="29">
        <v>0</v>
      </c>
      <c r="BI242" s="29">
        <v>0</v>
      </c>
      <c r="BJ242" s="29">
        <v>0</v>
      </c>
      <c r="BK242" s="29">
        <v>0</v>
      </c>
      <c r="BL242" s="29">
        <v>0</v>
      </c>
      <c r="BM242" s="29">
        <v>0</v>
      </c>
      <c r="BN242" s="29">
        <v>0</v>
      </c>
      <c r="BO242" s="29">
        <v>0</v>
      </c>
      <c r="BP242" s="29">
        <v>0</v>
      </c>
      <c r="BQ242" s="29">
        <v>0</v>
      </c>
      <c r="BR242" s="29">
        <v>0</v>
      </c>
      <c r="BS242" s="29">
        <v>0</v>
      </c>
      <c r="BT242" s="29">
        <v>0</v>
      </c>
      <c r="BU242" s="29">
        <v>1</v>
      </c>
      <c r="BV242" s="29">
        <v>3</v>
      </c>
      <c r="BW242" s="29">
        <v>0</v>
      </c>
      <c r="BX242" s="29">
        <v>0</v>
      </c>
      <c r="BY242" s="29">
        <v>0</v>
      </c>
      <c r="BZ242" s="29">
        <v>0</v>
      </c>
      <c r="CA242" s="29">
        <v>0</v>
      </c>
      <c r="CB242" s="29">
        <v>0</v>
      </c>
      <c r="CC242" s="29">
        <v>0</v>
      </c>
      <c r="CD242" s="29">
        <v>0</v>
      </c>
      <c r="CE242" s="29">
        <v>0</v>
      </c>
      <c r="CF242" s="29">
        <v>0</v>
      </c>
      <c r="CG242" s="11">
        <v>0</v>
      </c>
      <c r="CH242" s="30">
        <v>4</v>
      </c>
      <c r="CI242" s="28"/>
      <c r="CJ242" s="16"/>
      <c r="CK242" s="16"/>
    </row>
    <row r="243" spans="1:89" x14ac:dyDescent="0.25">
      <c r="A243" s="31"/>
      <c r="B243" s="31" t="s">
        <v>21</v>
      </c>
      <c r="C243" s="31">
        <v>0</v>
      </c>
      <c r="D243" s="31" t="s">
        <v>210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32">
        <v>0</v>
      </c>
      <c r="Z243" s="32">
        <v>0</v>
      </c>
      <c r="AA243" s="32">
        <v>0</v>
      </c>
      <c r="AB243" s="32">
        <v>0</v>
      </c>
      <c r="AC243" s="32">
        <v>0</v>
      </c>
      <c r="AD243" s="32">
        <v>0</v>
      </c>
      <c r="AE243" s="32">
        <v>0</v>
      </c>
      <c r="AF243" s="32">
        <v>0</v>
      </c>
      <c r="AG243" s="32">
        <v>1</v>
      </c>
      <c r="AH243" s="32">
        <v>0</v>
      </c>
      <c r="AI243" s="32">
        <v>0</v>
      </c>
      <c r="AJ243" s="32">
        <v>0</v>
      </c>
      <c r="AK243" s="32">
        <v>0</v>
      </c>
      <c r="AL243" s="32">
        <v>0</v>
      </c>
      <c r="AM243" s="32">
        <v>0</v>
      </c>
      <c r="AN243" s="32">
        <v>0</v>
      </c>
      <c r="AO243" s="32">
        <v>0</v>
      </c>
      <c r="AP243" s="32">
        <v>0</v>
      </c>
      <c r="AQ243" s="32">
        <v>0</v>
      </c>
      <c r="AR243" s="32">
        <v>0</v>
      </c>
      <c r="AS243" s="32">
        <v>0</v>
      </c>
      <c r="AT243" s="32">
        <v>0</v>
      </c>
      <c r="AU243" s="32">
        <v>0</v>
      </c>
      <c r="AV243" s="32">
        <v>0</v>
      </c>
      <c r="AW243" s="32">
        <v>0</v>
      </c>
      <c r="AX243" s="32">
        <v>0</v>
      </c>
      <c r="AY243" s="32">
        <v>0</v>
      </c>
      <c r="AZ243" s="32">
        <v>0</v>
      </c>
      <c r="BA243" s="32">
        <v>0</v>
      </c>
      <c r="BB243" s="32">
        <v>0</v>
      </c>
      <c r="BC243" s="32">
        <v>0</v>
      </c>
      <c r="BD243" s="32">
        <v>0</v>
      </c>
      <c r="BE243" s="32">
        <v>0</v>
      </c>
      <c r="BF243" s="32">
        <v>0</v>
      </c>
      <c r="BG243" s="32">
        <v>0</v>
      </c>
      <c r="BH243" s="32">
        <v>0</v>
      </c>
      <c r="BI243" s="32">
        <v>0</v>
      </c>
      <c r="BJ243" s="32">
        <v>1</v>
      </c>
      <c r="BK243" s="32">
        <v>0</v>
      </c>
      <c r="BL243" s="32">
        <v>0</v>
      </c>
      <c r="BM243" s="32">
        <v>0</v>
      </c>
      <c r="BN243" s="32">
        <v>0</v>
      </c>
      <c r="BO243" s="32">
        <v>0</v>
      </c>
      <c r="BP243" s="32">
        <v>0</v>
      </c>
      <c r="BQ243" s="32">
        <v>0</v>
      </c>
      <c r="BR243" s="32">
        <v>0</v>
      </c>
      <c r="BS243" s="32">
        <v>1</v>
      </c>
      <c r="BT243" s="32">
        <v>3</v>
      </c>
      <c r="BU243" s="32">
        <v>0</v>
      </c>
      <c r="BV243" s="32">
        <v>0</v>
      </c>
      <c r="BW243" s="32">
        <v>0</v>
      </c>
      <c r="BX243" s="32">
        <v>0</v>
      </c>
      <c r="BY243" s="32">
        <v>0</v>
      </c>
      <c r="BZ243" s="32">
        <v>0</v>
      </c>
      <c r="CA243" s="32">
        <v>0</v>
      </c>
      <c r="CB243" s="32">
        <v>0</v>
      </c>
      <c r="CC243" s="32">
        <v>0</v>
      </c>
      <c r="CD243" s="32">
        <v>0</v>
      </c>
      <c r="CE243" s="32">
        <v>0</v>
      </c>
      <c r="CF243" s="32">
        <v>0</v>
      </c>
      <c r="CG243" s="33">
        <v>0</v>
      </c>
      <c r="CH243" s="34">
        <v>6</v>
      </c>
      <c r="CI243" s="28"/>
      <c r="CJ243" s="16"/>
      <c r="CK243" s="16"/>
    </row>
    <row r="244" spans="1:89" x14ac:dyDescent="0.25">
      <c r="A244" s="9" t="s">
        <v>180</v>
      </c>
      <c r="B244" s="9" t="s">
        <v>20</v>
      </c>
      <c r="C244" s="19">
        <v>0</v>
      </c>
      <c r="D244" s="19" t="s">
        <v>210</v>
      </c>
      <c r="E244" s="19">
        <v>0</v>
      </c>
      <c r="F244" s="19">
        <v>0</v>
      </c>
      <c r="G244" s="19">
        <v>2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29">
        <v>0</v>
      </c>
      <c r="V244" s="29">
        <v>0</v>
      </c>
      <c r="W244" s="29">
        <v>0</v>
      </c>
      <c r="X244" s="29">
        <v>0</v>
      </c>
      <c r="Y244" s="29">
        <v>0</v>
      </c>
      <c r="Z244" s="29">
        <v>0</v>
      </c>
      <c r="AA244" s="29">
        <v>0</v>
      </c>
      <c r="AB244" s="29">
        <v>0</v>
      </c>
      <c r="AC244" s="29">
        <v>0</v>
      </c>
      <c r="AD244" s="29">
        <v>0</v>
      </c>
      <c r="AE244" s="29">
        <v>0</v>
      </c>
      <c r="AF244" s="29">
        <v>0</v>
      </c>
      <c r="AG244" s="29">
        <v>0</v>
      </c>
      <c r="AH244" s="29">
        <v>0</v>
      </c>
      <c r="AI244" s="29">
        <v>0</v>
      </c>
      <c r="AJ244" s="29">
        <v>0</v>
      </c>
      <c r="AK244" s="29">
        <v>0</v>
      </c>
      <c r="AL244" s="29">
        <v>0</v>
      </c>
      <c r="AM244" s="29">
        <v>0</v>
      </c>
      <c r="AN244" s="29">
        <v>0</v>
      </c>
      <c r="AO244" s="29">
        <v>0</v>
      </c>
      <c r="AP244" s="29">
        <v>0</v>
      </c>
      <c r="AQ244" s="29">
        <v>0</v>
      </c>
      <c r="AR244" s="29">
        <v>0</v>
      </c>
      <c r="AS244" s="29">
        <v>0</v>
      </c>
      <c r="AT244" s="29">
        <v>0</v>
      </c>
      <c r="AU244" s="29">
        <v>0</v>
      </c>
      <c r="AV244" s="29">
        <v>0</v>
      </c>
      <c r="AW244" s="29">
        <v>0</v>
      </c>
      <c r="AX244" s="29">
        <v>0</v>
      </c>
      <c r="AY244" s="29">
        <v>0</v>
      </c>
      <c r="AZ244" s="29">
        <v>0</v>
      </c>
      <c r="BA244" s="29">
        <v>0</v>
      </c>
      <c r="BB244" s="29">
        <v>0</v>
      </c>
      <c r="BC244" s="29">
        <v>0</v>
      </c>
      <c r="BD244" s="29">
        <v>0</v>
      </c>
      <c r="BE244" s="29">
        <v>0</v>
      </c>
      <c r="BF244" s="29">
        <v>0</v>
      </c>
      <c r="BG244" s="29">
        <v>0</v>
      </c>
      <c r="BH244" s="29">
        <v>0</v>
      </c>
      <c r="BI244" s="29">
        <v>0</v>
      </c>
      <c r="BJ244" s="29">
        <v>0</v>
      </c>
      <c r="BK244" s="29">
        <v>0</v>
      </c>
      <c r="BL244" s="29">
        <v>0</v>
      </c>
      <c r="BM244" s="29">
        <v>0</v>
      </c>
      <c r="BN244" s="29">
        <v>0</v>
      </c>
      <c r="BO244" s="29">
        <v>3</v>
      </c>
      <c r="BP244" s="29">
        <v>0</v>
      </c>
      <c r="BQ244" s="29">
        <v>0</v>
      </c>
      <c r="BR244" s="29">
        <v>0</v>
      </c>
      <c r="BS244" s="29">
        <v>0</v>
      </c>
      <c r="BT244" s="29">
        <v>0</v>
      </c>
      <c r="BU244" s="29">
        <v>3</v>
      </c>
      <c r="BV244" s="29">
        <v>0</v>
      </c>
      <c r="BW244" s="29">
        <v>0</v>
      </c>
      <c r="BX244" s="29">
        <v>0</v>
      </c>
      <c r="BY244" s="29">
        <v>0</v>
      </c>
      <c r="BZ244" s="29">
        <v>0</v>
      </c>
      <c r="CA244" s="29">
        <v>0</v>
      </c>
      <c r="CB244" s="29">
        <v>0</v>
      </c>
      <c r="CC244" s="29">
        <v>0</v>
      </c>
      <c r="CD244" s="29">
        <v>1</v>
      </c>
      <c r="CE244" s="29">
        <v>0</v>
      </c>
      <c r="CF244" s="29">
        <v>0</v>
      </c>
      <c r="CG244" s="11">
        <v>0</v>
      </c>
      <c r="CH244" s="30">
        <v>9</v>
      </c>
      <c r="CI244" s="28"/>
      <c r="CJ244" s="16"/>
      <c r="CK244" s="16"/>
    </row>
    <row r="245" spans="1:89" x14ac:dyDescent="0.25">
      <c r="A245" s="31"/>
      <c r="B245" s="31" t="s">
        <v>21</v>
      </c>
      <c r="C245" s="31">
        <v>0</v>
      </c>
      <c r="D245" s="31" t="s">
        <v>210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0</v>
      </c>
      <c r="AC245" s="32">
        <v>0</v>
      </c>
      <c r="AD245" s="32">
        <v>0</v>
      </c>
      <c r="AE245" s="32">
        <v>0</v>
      </c>
      <c r="AF245" s="32">
        <v>0</v>
      </c>
      <c r="AG245" s="32">
        <v>0</v>
      </c>
      <c r="AH245" s="32">
        <v>0</v>
      </c>
      <c r="AI245" s="32">
        <v>0</v>
      </c>
      <c r="AJ245" s="32">
        <v>0</v>
      </c>
      <c r="AK245" s="32">
        <v>0</v>
      </c>
      <c r="AL245" s="32">
        <v>0</v>
      </c>
      <c r="AM245" s="32">
        <v>0</v>
      </c>
      <c r="AN245" s="32">
        <v>0</v>
      </c>
      <c r="AO245" s="32">
        <v>0</v>
      </c>
      <c r="AP245" s="32">
        <v>0</v>
      </c>
      <c r="AQ245" s="32">
        <v>0</v>
      </c>
      <c r="AR245" s="32">
        <v>0</v>
      </c>
      <c r="AS245" s="32">
        <v>0</v>
      </c>
      <c r="AT245" s="32">
        <v>0</v>
      </c>
      <c r="AU245" s="32">
        <v>0</v>
      </c>
      <c r="AV245" s="32">
        <v>0</v>
      </c>
      <c r="AW245" s="32">
        <v>0</v>
      </c>
      <c r="AX245" s="32">
        <v>0</v>
      </c>
      <c r="AY245" s="32">
        <v>0</v>
      </c>
      <c r="AZ245" s="32">
        <v>0</v>
      </c>
      <c r="BA245" s="32">
        <v>0</v>
      </c>
      <c r="BB245" s="32">
        <v>0</v>
      </c>
      <c r="BC245" s="32">
        <v>0</v>
      </c>
      <c r="BD245" s="32">
        <v>0</v>
      </c>
      <c r="BE245" s="32">
        <v>0</v>
      </c>
      <c r="BF245" s="32">
        <v>0</v>
      </c>
      <c r="BG245" s="32">
        <v>0</v>
      </c>
      <c r="BH245" s="32">
        <v>0</v>
      </c>
      <c r="BI245" s="32">
        <v>0</v>
      </c>
      <c r="BJ245" s="32">
        <v>0</v>
      </c>
      <c r="BK245" s="32">
        <v>0</v>
      </c>
      <c r="BL245" s="32">
        <v>0</v>
      </c>
      <c r="BM245" s="32">
        <v>0</v>
      </c>
      <c r="BN245" s="32">
        <v>0</v>
      </c>
      <c r="BO245" s="32">
        <v>0</v>
      </c>
      <c r="BP245" s="32">
        <v>0</v>
      </c>
      <c r="BQ245" s="32">
        <v>0</v>
      </c>
      <c r="BR245" s="32">
        <v>0</v>
      </c>
      <c r="BS245" s="32">
        <v>0</v>
      </c>
      <c r="BT245" s="32">
        <v>0</v>
      </c>
      <c r="BU245" s="32">
        <v>1</v>
      </c>
      <c r="BV245" s="32">
        <v>0</v>
      </c>
      <c r="BW245" s="32">
        <v>0</v>
      </c>
      <c r="BX245" s="32">
        <v>0</v>
      </c>
      <c r="BY245" s="32">
        <v>0</v>
      </c>
      <c r="BZ245" s="32">
        <v>0</v>
      </c>
      <c r="CA245" s="32">
        <v>0</v>
      </c>
      <c r="CB245" s="32">
        <v>0</v>
      </c>
      <c r="CC245" s="32">
        <v>0</v>
      </c>
      <c r="CD245" s="32">
        <v>0</v>
      </c>
      <c r="CE245" s="32">
        <v>0</v>
      </c>
      <c r="CF245" s="32">
        <v>0</v>
      </c>
      <c r="CG245" s="33">
        <v>0</v>
      </c>
      <c r="CH245" s="34">
        <v>1</v>
      </c>
      <c r="CI245" s="28"/>
      <c r="CJ245" s="16"/>
      <c r="CK245" s="16"/>
    </row>
    <row r="246" spans="1:89" x14ac:dyDescent="0.25">
      <c r="A246" s="9" t="s">
        <v>181</v>
      </c>
      <c r="B246" s="9" t="s">
        <v>20</v>
      </c>
      <c r="C246" s="19">
        <v>0</v>
      </c>
      <c r="D246" s="19" t="s">
        <v>210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29">
        <v>0</v>
      </c>
      <c r="V246" s="29">
        <v>0</v>
      </c>
      <c r="W246" s="29">
        <v>0</v>
      </c>
      <c r="X246" s="29">
        <v>0</v>
      </c>
      <c r="Y246" s="29">
        <v>0</v>
      </c>
      <c r="Z246" s="29">
        <v>0</v>
      </c>
      <c r="AA246" s="29">
        <v>0</v>
      </c>
      <c r="AB246" s="29">
        <v>0</v>
      </c>
      <c r="AC246" s="29">
        <v>0</v>
      </c>
      <c r="AD246" s="29">
        <v>0</v>
      </c>
      <c r="AE246" s="29">
        <v>0</v>
      </c>
      <c r="AF246" s="29">
        <v>0</v>
      </c>
      <c r="AG246" s="29">
        <v>0</v>
      </c>
      <c r="AH246" s="29">
        <v>0</v>
      </c>
      <c r="AI246" s="29">
        <v>0</v>
      </c>
      <c r="AJ246" s="29">
        <v>0</v>
      </c>
      <c r="AK246" s="29">
        <v>0</v>
      </c>
      <c r="AL246" s="29">
        <v>0</v>
      </c>
      <c r="AM246" s="29">
        <v>0</v>
      </c>
      <c r="AN246" s="29">
        <v>0</v>
      </c>
      <c r="AO246" s="29">
        <v>0</v>
      </c>
      <c r="AP246" s="29">
        <v>0</v>
      </c>
      <c r="AQ246" s="29">
        <v>0</v>
      </c>
      <c r="AR246" s="29">
        <v>0</v>
      </c>
      <c r="AS246" s="29">
        <v>0</v>
      </c>
      <c r="AT246" s="29">
        <v>0</v>
      </c>
      <c r="AU246" s="29">
        <v>0</v>
      </c>
      <c r="AV246" s="29">
        <v>0</v>
      </c>
      <c r="AW246" s="29">
        <v>0</v>
      </c>
      <c r="AX246" s="29">
        <v>0</v>
      </c>
      <c r="AY246" s="29">
        <v>0</v>
      </c>
      <c r="AZ246" s="29">
        <v>0</v>
      </c>
      <c r="BA246" s="29">
        <v>0</v>
      </c>
      <c r="BB246" s="29">
        <v>0</v>
      </c>
      <c r="BC246" s="29">
        <v>0</v>
      </c>
      <c r="BD246" s="29">
        <v>0</v>
      </c>
      <c r="BE246" s="29">
        <v>0</v>
      </c>
      <c r="BF246" s="29">
        <v>0</v>
      </c>
      <c r="BG246" s="29">
        <v>0</v>
      </c>
      <c r="BH246" s="29">
        <v>0</v>
      </c>
      <c r="BI246" s="29">
        <v>0</v>
      </c>
      <c r="BJ246" s="29">
        <v>0</v>
      </c>
      <c r="BK246" s="29">
        <v>0</v>
      </c>
      <c r="BL246" s="29">
        <v>0</v>
      </c>
      <c r="BM246" s="29">
        <v>0</v>
      </c>
      <c r="BN246" s="29">
        <v>0</v>
      </c>
      <c r="BO246" s="29">
        <v>0</v>
      </c>
      <c r="BP246" s="29">
        <v>0</v>
      </c>
      <c r="BQ246" s="29">
        <v>0</v>
      </c>
      <c r="BR246" s="29">
        <v>0</v>
      </c>
      <c r="BS246" s="29">
        <v>0</v>
      </c>
      <c r="BT246" s="29">
        <v>0</v>
      </c>
      <c r="BU246" s="29">
        <v>0</v>
      </c>
      <c r="BV246" s="29">
        <v>0</v>
      </c>
      <c r="BW246" s="29">
        <v>0</v>
      </c>
      <c r="BX246" s="29">
        <v>0</v>
      </c>
      <c r="BY246" s="29">
        <v>0</v>
      </c>
      <c r="BZ246" s="29">
        <v>0</v>
      </c>
      <c r="CA246" s="29">
        <v>0</v>
      </c>
      <c r="CB246" s="29">
        <v>0</v>
      </c>
      <c r="CC246" s="29">
        <v>0</v>
      </c>
      <c r="CD246" s="29">
        <v>0</v>
      </c>
      <c r="CE246" s="29">
        <v>0</v>
      </c>
      <c r="CF246" s="29">
        <v>0</v>
      </c>
      <c r="CG246" s="11">
        <v>0</v>
      </c>
      <c r="CH246" s="30">
        <v>0</v>
      </c>
      <c r="CI246" s="28"/>
      <c r="CJ246" s="16"/>
      <c r="CK246" s="16"/>
    </row>
    <row r="247" spans="1:89" x14ac:dyDescent="0.25">
      <c r="A247" s="31"/>
      <c r="B247" s="31" t="s">
        <v>21</v>
      </c>
      <c r="C247" s="31">
        <v>0</v>
      </c>
      <c r="D247" s="31" t="s">
        <v>210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32">
        <v>0</v>
      </c>
      <c r="Z247" s="32">
        <v>0</v>
      </c>
      <c r="AA247" s="32">
        <v>0</v>
      </c>
      <c r="AB247" s="32">
        <v>0</v>
      </c>
      <c r="AC247" s="32">
        <v>0</v>
      </c>
      <c r="AD247" s="32">
        <v>0</v>
      </c>
      <c r="AE247" s="32">
        <v>0</v>
      </c>
      <c r="AF247" s="32">
        <v>0</v>
      </c>
      <c r="AG247" s="32">
        <v>0</v>
      </c>
      <c r="AH247" s="32">
        <v>0</v>
      </c>
      <c r="AI247" s="32">
        <v>0</v>
      </c>
      <c r="AJ247" s="32">
        <v>0</v>
      </c>
      <c r="AK247" s="32">
        <v>0</v>
      </c>
      <c r="AL247" s="32">
        <v>0</v>
      </c>
      <c r="AM247" s="32">
        <v>0</v>
      </c>
      <c r="AN247" s="32">
        <v>0</v>
      </c>
      <c r="AO247" s="32">
        <v>0</v>
      </c>
      <c r="AP247" s="32">
        <v>0</v>
      </c>
      <c r="AQ247" s="32">
        <v>0</v>
      </c>
      <c r="AR247" s="32">
        <v>0</v>
      </c>
      <c r="AS247" s="32">
        <v>0</v>
      </c>
      <c r="AT247" s="32">
        <v>0</v>
      </c>
      <c r="AU247" s="32">
        <v>0</v>
      </c>
      <c r="AV247" s="32">
        <v>0</v>
      </c>
      <c r="AW247" s="32">
        <v>0</v>
      </c>
      <c r="AX247" s="32">
        <v>0</v>
      </c>
      <c r="AY247" s="32">
        <v>0</v>
      </c>
      <c r="AZ247" s="32">
        <v>0</v>
      </c>
      <c r="BA247" s="32">
        <v>0</v>
      </c>
      <c r="BB247" s="32">
        <v>0</v>
      </c>
      <c r="BC247" s="32">
        <v>0</v>
      </c>
      <c r="BD247" s="32">
        <v>0</v>
      </c>
      <c r="BE247" s="32">
        <v>0</v>
      </c>
      <c r="BF247" s="32">
        <v>0</v>
      </c>
      <c r="BG247" s="32">
        <v>0</v>
      </c>
      <c r="BH247" s="32">
        <v>0</v>
      </c>
      <c r="BI247" s="32">
        <v>0</v>
      </c>
      <c r="BJ247" s="32">
        <v>1</v>
      </c>
      <c r="BK247" s="32">
        <v>0</v>
      </c>
      <c r="BL247" s="32">
        <v>0</v>
      </c>
      <c r="BM247" s="32">
        <v>0</v>
      </c>
      <c r="BN247" s="32">
        <v>0</v>
      </c>
      <c r="BO247" s="32">
        <v>0</v>
      </c>
      <c r="BP247" s="32">
        <v>0</v>
      </c>
      <c r="BQ247" s="32">
        <v>0</v>
      </c>
      <c r="BR247" s="32">
        <v>0</v>
      </c>
      <c r="BS247" s="32">
        <v>0</v>
      </c>
      <c r="BT247" s="32">
        <v>0</v>
      </c>
      <c r="BU247" s="32">
        <v>0</v>
      </c>
      <c r="BV247" s="32">
        <v>0</v>
      </c>
      <c r="BW247" s="32">
        <v>0</v>
      </c>
      <c r="BX247" s="32">
        <v>0</v>
      </c>
      <c r="BY247" s="32">
        <v>0</v>
      </c>
      <c r="BZ247" s="32">
        <v>0</v>
      </c>
      <c r="CA247" s="32">
        <v>0</v>
      </c>
      <c r="CB247" s="32">
        <v>0</v>
      </c>
      <c r="CC247" s="32">
        <v>0</v>
      </c>
      <c r="CD247" s="32">
        <v>0</v>
      </c>
      <c r="CE247" s="32">
        <v>0</v>
      </c>
      <c r="CF247" s="32">
        <v>0</v>
      </c>
      <c r="CG247" s="33">
        <v>0</v>
      </c>
      <c r="CH247" s="34">
        <v>1</v>
      </c>
      <c r="CI247" s="28"/>
      <c r="CJ247" s="16"/>
      <c r="CK247" s="16"/>
    </row>
    <row r="248" spans="1:89" x14ac:dyDescent="0.25">
      <c r="A248" s="9" t="s">
        <v>182</v>
      </c>
      <c r="B248" s="9" t="s">
        <v>20</v>
      </c>
      <c r="C248" s="19">
        <v>0</v>
      </c>
      <c r="D248" s="19" t="s">
        <v>210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29">
        <v>0</v>
      </c>
      <c r="V248" s="29">
        <v>0</v>
      </c>
      <c r="W248" s="29">
        <v>0</v>
      </c>
      <c r="X248" s="29">
        <v>0</v>
      </c>
      <c r="Y248" s="29">
        <v>0</v>
      </c>
      <c r="Z248" s="29">
        <v>0</v>
      </c>
      <c r="AA248" s="29">
        <v>0</v>
      </c>
      <c r="AB248" s="29">
        <v>0</v>
      </c>
      <c r="AC248" s="29">
        <v>0</v>
      </c>
      <c r="AD248" s="29">
        <v>0</v>
      </c>
      <c r="AE248" s="29">
        <v>0</v>
      </c>
      <c r="AF248" s="29">
        <v>0</v>
      </c>
      <c r="AG248" s="29">
        <v>0</v>
      </c>
      <c r="AH248" s="29">
        <v>0</v>
      </c>
      <c r="AI248" s="29">
        <v>0</v>
      </c>
      <c r="AJ248" s="29">
        <v>0</v>
      </c>
      <c r="AK248" s="29">
        <v>0</v>
      </c>
      <c r="AL248" s="29">
        <v>0</v>
      </c>
      <c r="AM248" s="29">
        <v>0</v>
      </c>
      <c r="AN248" s="29">
        <v>0</v>
      </c>
      <c r="AO248" s="29">
        <v>0</v>
      </c>
      <c r="AP248" s="29">
        <v>0</v>
      </c>
      <c r="AQ248" s="29">
        <v>0</v>
      </c>
      <c r="AR248" s="29">
        <v>0</v>
      </c>
      <c r="AS248" s="29">
        <v>0</v>
      </c>
      <c r="AT248" s="29">
        <v>0</v>
      </c>
      <c r="AU248" s="29">
        <v>0</v>
      </c>
      <c r="AV248" s="29">
        <v>0</v>
      </c>
      <c r="AW248" s="29">
        <v>0</v>
      </c>
      <c r="AX248" s="29">
        <v>0</v>
      </c>
      <c r="AY248" s="29">
        <v>0</v>
      </c>
      <c r="AZ248" s="29">
        <v>0</v>
      </c>
      <c r="BA248" s="29">
        <v>0</v>
      </c>
      <c r="BB248" s="29">
        <v>0</v>
      </c>
      <c r="BC248" s="29">
        <v>0</v>
      </c>
      <c r="BD248" s="29">
        <v>0</v>
      </c>
      <c r="BE248" s="29">
        <v>0</v>
      </c>
      <c r="BF248" s="29">
        <v>0</v>
      </c>
      <c r="BG248" s="29">
        <v>0</v>
      </c>
      <c r="BH248" s="29">
        <v>0</v>
      </c>
      <c r="BI248" s="29">
        <v>0</v>
      </c>
      <c r="BJ248" s="29">
        <v>0</v>
      </c>
      <c r="BK248" s="29">
        <v>0</v>
      </c>
      <c r="BL248" s="29">
        <v>0</v>
      </c>
      <c r="BM248" s="29">
        <v>0</v>
      </c>
      <c r="BN248" s="29">
        <v>0</v>
      </c>
      <c r="BO248" s="29">
        <v>3</v>
      </c>
      <c r="BP248" s="29">
        <v>0</v>
      </c>
      <c r="BQ248" s="29">
        <v>0</v>
      </c>
      <c r="BR248" s="29">
        <v>0</v>
      </c>
      <c r="BS248" s="29">
        <v>0</v>
      </c>
      <c r="BT248" s="29">
        <v>0</v>
      </c>
      <c r="BU248" s="29">
        <v>1</v>
      </c>
      <c r="BV248" s="29">
        <v>0</v>
      </c>
      <c r="BW248" s="29">
        <v>0</v>
      </c>
      <c r="BX248" s="29">
        <v>0</v>
      </c>
      <c r="BY248" s="29">
        <v>0</v>
      </c>
      <c r="BZ248" s="29">
        <v>0</v>
      </c>
      <c r="CA248" s="29">
        <v>0</v>
      </c>
      <c r="CB248" s="29">
        <v>0</v>
      </c>
      <c r="CC248" s="29">
        <v>0</v>
      </c>
      <c r="CD248" s="29">
        <v>0</v>
      </c>
      <c r="CE248" s="29">
        <v>0</v>
      </c>
      <c r="CF248" s="29">
        <v>0</v>
      </c>
      <c r="CG248" s="11">
        <v>0</v>
      </c>
      <c r="CH248" s="30">
        <v>4</v>
      </c>
      <c r="CI248" s="28"/>
      <c r="CJ248" s="16"/>
      <c r="CK248" s="16"/>
    </row>
    <row r="249" spans="1:89" x14ac:dyDescent="0.25">
      <c r="A249" s="31"/>
      <c r="B249" s="31" t="s">
        <v>21</v>
      </c>
      <c r="C249" s="31">
        <v>0</v>
      </c>
      <c r="D249" s="31" t="s">
        <v>210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32">
        <v>0</v>
      </c>
      <c r="Z249" s="32">
        <v>0</v>
      </c>
      <c r="AA249" s="32">
        <v>0</v>
      </c>
      <c r="AB249" s="32">
        <v>0</v>
      </c>
      <c r="AC249" s="32">
        <v>0</v>
      </c>
      <c r="AD249" s="32">
        <v>0</v>
      </c>
      <c r="AE249" s="32">
        <v>0</v>
      </c>
      <c r="AF249" s="32">
        <v>0</v>
      </c>
      <c r="AG249" s="32">
        <v>0</v>
      </c>
      <c r="AH249" s="32">
        <v>0</v>
      </c>
      <c r="AI249" s="32">
        <v>0</v>
      </c>
      <c r="AJ249" s="32">
        <v>0</v>
      </c>
      <c r="AK249" s="32">
        <v>0</v>
      </c>
      <c r="AL249" s="32">
        <v>0</v>
      </c>
      <c r="AM249" s="32">
        <v>0</v>
      </c>
      <c r="AN249" s="32">
        <v>0</v>
      </c>
      <c r="AO249" s="32">
        <v>0</v>
      </c>
      <c r="AP249" s="32">
        <v>0</v>
      </c>
      <c r="AQ249" s="32">
        <v>0</v>
      </c>
      <c r="AR249" s="32">
        <v>0</v>
      </c>
      <c r="AS249" s="32">
        <v>0</v>
      </c>
      <c r="AT249" s="32">
        <v>0</v>
      </c>
      <c r="AU249" s="32">
        <v>0</v>
      </c>
      <c r="AV249" s="32">
        <v>0</v>
      </c>
      <c r="AW249" s="32">
        <v>0</v>
      </c>
      <c r="AX249" s="32">
        <v>0</v>
      </c>
      <c r="AY249" s="32">
        <v>0</v>
      </c>
      <c r="AZ249" s="32">
        <v>0</v>
      </c>
      <c r="BA249" s="32">
        <v>0</v>
      </c>
      <c r="BB249" s="32">
        <v>0</v>
      </c>
      <c r="BC249" s="32">
        <v>0</v>
      </c>
      <c r="BD249" s="32">
        <v>0</v>
      </c>
      <c r="BE249" s="32">
        <v>0</v>
      </c>
      <c r="BF249" s="32">
        <v>0</v>
      </c>
      <c r="BG249" s="32">
        <v>0</v>
      </c>
      <c r="BH249" s="32">
        <v>0</v>
      </c>
      <c r="BI249" s="32">
        <v>0</v>
      </c>
      <c r="BJ249" s="32">
        <v>0</v>
      </c>
      <c r="BK249" s="32">
        <v>0</v>
      </c>
      <c r="BL249" s="32">
        <v>0</v>
      </c>
      <c r="BM249" s="32">
        <v>0</v>
      </c>
      <c r="BN249" s="32">
        <v>0</v>
      </c>
      <c r="BO249" s="32">
        <v>0</v>
      </c>
      <c r="BP249" s="32">
        <v>0</v>
      </c>
      <c r="BQ249" s="32">
        <v>0</v>
      </c>
      <c r="BR249" s="32">
        <v>0</v>
      </c>
      <c r="BS249" s="32">
        <v>0</v>
      </c>
      <c r="BT249" s="32">
        <v>0</v>
      </c>
      <c r="BU249" s="32">
        <v>0</v>
      </c>
      <c r="BV249" s="32">
        <v>0</v>
      </c>
      <c r="BW249" s="32">
        <v>0</v>
      </c>
      <c r="BX249" s="32">
        <v>0</v>
      </c>
      <c r="BY249" s="32">
        <v>0</v>
      </c>
      <c r="BZ249" s="32">
        <v>0</v>
      </c>
      <c r="CA249" s="32">
        <v>0</v>
      </c>
      <c r="CB249" s="32">
        <v>0</v>
      </c>
      <c r="CC249" s="32">
        <v>0</v>
      </c>
      <c r="CD249" s="32">
        <v>0</v>
      </c>
      <c r="CE249" s="32">
        <v>0</v>
      </c>
      <c r="CF249" s="32">
        <v>0</v>
      </c>
      <c r="CG249" s="33">
        <v>0</v>
      </c>
      <c r="CH249" s="34">
        <v>0</v>
      </c>
      <c r="CI249" s="28"/>
      <c r="CJ249" s="16"/>
      <c r="CK249" s="16"/>
    </row>
    <row r="250" spans="1:89" x14ac:dyDescent="0.25">
      <c r="A250" s="9" t="s">
        <v>183</v>
      </c>
      <c r="B250" s="9" t="s">
        <v>20</v>
      </c>
      <c r="C250" s="19">
        <v>0</v>
      </c>
      <c r="D250" s="19" t="s">
        <v>210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29">
        <v>0</v>
      </c>
      <c r="V250" s="29">
        <v>0</v>
      </c>
      <c r="W250" s="29">
        <v>0</v>
      </c>
      <c r="X250" s="29">
        <v>0</v>
      </c>
      <c r="Y250" s="29">
        <v>0</v>
      </c>
      <c r="Z250" s="29">
        <v>0</v>
      </c>
      <c r="AA250" s="29">
        <v>0</v>
      </c>
      <c r="AB250" s="29">
        <v>0</v>
      </c>
      <c r="AC250" s="29">
        <v>0</v>
      </c>
      <c r="AD250" s="29">
        <v>0</v>
      </c>
      <c r="AE250" s="29">
        <v>0</v>
      </c>
      <c r="AF250" s="29">
        <v>0</v>
      </c>
      <c r="AG250" s="29">
        <v>0</v>
      </c>
      <c r="AH250" s="29">
        <v>0</v>
      </c>
      <c r="AI250" s="29">
        <v>0</v>
      </c>
      <c r="AJ250" s="29">
        <v>0</v>
      </c>
      <c r="AK250" s="29">
        <v>0</v>
      </c>
      <c r="AL250" s="29">
        <v>0</v>
      </c>
      <c r="AM250" s="29">
        <v>0</v>
      </c>
      <c r="AN250" s="29">
        <v>0</v>
      </c>
      <c r="AO250" s="29">
        <v>0</v>
      </c>
      <c r="AP250" s="29">
        <v>0</v>
      </c>
      <c r="AQ250" s="29">
        <v>0</v>
      </c>
      <c r="AR250" s="29">
        <v>0</v>
      </c>
      <c r="AS250" s="29">
        <v>0</v>
      </c>
      <c r="AT250" s="29">
        <v>0</v>
      </c>
      <c r="AU250" s="29">
        <v>0</v>
      </c>
      <c r="AV250" s="29">
        <v>0</v>
      </c>
      <c r="AW250" s="29">
        <v>0</v>
      </c>
      <c r="AX250" s="29">
        <v>0</v>
      </c>
      <c r="AY250" s="29">
        <v>0</v>
      </c>
      <c r="AZ250" s="29">
        <v>0</v>
      </c>
      <c r="BA250" s="29">
        <v>0</v>
      </c>
      <c r="BB250" s="29">
        <v>0</v>
      </c>
      <c r="BC250" s="29">
        <v>0</v>
      </c>
      <c r="BD250" s="29">
        <v>0</v>
      </c>
      <c r="BE250" s="29">
        <v>0</v>
      </c>
      <c r="BF250" s="29">
        <v>0</v>
      </c>
      <c r="BG250" s="29">
        <v>0</v>
      </c>
      <c r="BH250" s="29">
        <v>0</v>
      </c>
      <c r="BI250" s="29">
        <v>0</v>
      </c>
      <c r="BJ250" s="29">
        <v>0</v>
      </c>
      <c r="BK250" s="29">
        <v>0</v>
      </c>
      <c r="BL250" s="29">
        <v>0</v>
      </c>
      <c r="BM250" s="29">
        <v>0</v>
      </c>
      <c r="BN250" s="29">
        <v>0</v>
      </c>
      <c r="BO250" s="29">
        <v>0</v>
      </c>
      <c r="BP250" s="29">
        <v>0</v>
      </c>
      <c r="BQ250" s="29">
        <v>0</v>
      </c>
      <c r="BR250" s="29">
        <v>0</v>
      </c>
      <c r="BS250" s="29">
        <v>0</v>
      </c>
      <c r="BT250" s="29">
        <v>0</v>
      </c>
      <c r="BU250" s="29">
        <v>0</v>
      </c>
      <c r="BV250" s="29">
        <v>0</v>
      </c>
      <c r="BW250" s="29">
        <v>0</v>
      </c>
      <c r="BX250" s="29">
        <v>0</v>
      </c>
      <c r="BY250" s="29">
        <v>0</v>
      </c>
      <c r="BZ250" s="29">
        <v>0</v>
      </c>
      <c r="CA250" s="29">
        <v>0</v>
      </c>
      <c r="CB250" s="29">
        <v>0</v>
      </c>
      <c r="CC250" s="29">
        <v>0</v>
      </c>
      <c r="CD250" s="29">
        <v>0</v>
      </c>
      <c r="CE250" s="29">
        <v>0</v>
      </c>
      <c r="CF250" s="29">
        <v>0</v>
      </c>
      <c r="CG250" s="11">
        <v>0</v>
      </c>
      <c r="CH250" s="30">
        <v>0</v>
      </c>
      <c r="CI250" s="28"/>
      <c r="CJ250" s="16"/>
      <c r="CK250" s="16"/>
    </row>
    <row r="251" spans="1:89" x14ac:dyDescent="0.25">
      <c r="A251" s="31"/>
      <c r="B251" s="31" t="s">
        <v>21</v>
      </c>
      <c r="C251" s="31">
        <v>0</v>
      </c>
      <c r="D251" s="31" t="s">
        <v>210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32">
        <v>0</v>
      </c>
      <c r="AB251" s="32">
        <v>0</v>
      </c>
      <c r="AC251" s="32">
        <v>0</v>
      </c>
      <c r="AD251" s="32">
        <v>0</v>
      </c>
      <c r="AE251" s="32">
        <v>0</v>
      </c>
      <c r="AF251" s="32">
        <v>0</v>
      </c>
      <c r="AG251" s="32">
        <v>0</v>
      </c>
      <c r="AH251" s="32">
        <v>0</v>
      </c>
      <c r="AI251" s="32">
        <v>0</v>
      </c>
      <c r="AJ251" s="32">
        <v>0</v>
      </c>
      <c r="AK251" s="32">
        <v>0</v>
      </c>
      <c r="AL251" s="32">
        <v>0</v>
      </c>
      <c r="AM251" s="32">
        <v>0</v>
      </c>
      <c r="AN251" s="32">
        <v>0</v>
      </c>
      <c r="AO251" s="32">
        <v>0</v>
      </c>
      <c r="AP251" s="32">
        <v>0</v>
      </c>
      <c r="AQ251" s="32">
        <v>0</v>
      </c>
      <c r="AR251" s="32">
        <v>0</v>
      </c>
      <c r="AS251" s="32">
        <v>0</v>
      </c>
      <c r="AT251" s="32">
        <v>0</v>
      </c>
      <c r="AU251" s="32">
        <v>0</v>
      </c>
      <c r="AV251" s="32">
        <v>0</v>
      </c>
      <c r="AW251" s="32">
        <v>0</v>
      </c>
      <c r="AX251" s="32">
        <v>0</v>
      </c>
      <c r="AY251" s="32">
        <v>0</v>
      </c>
      <c r="AZ251" s="32">
        <v>0</v>
      </c>
      <c r="BA251" s="32">
        <v>0</v>
      </c>
      <c r="BB251" s="32">
        <v>0</v>
      </c>
      <c r="BC251" s="32">
        <v>0</v>
      </c>
      <c r="BD251" s="32">
        <v>0</v>
      </c>
      <c r="BE251" s="32">
        <v>0</v>
      </c>
      <c r="BF251" s="32">
        <v>0</v>
      </c>
      <c r="BG251" s="32">
        <v>0</v>
      </c>
      <c r="BH251" s="32">
        <v>0</v>
      </c>
      <c r="BI251" s="32">
        <v>0</v>
      </c>
      <c r="BJ251" s="32">
        <v>0</v>
      </c>
      <c r="BK251" s="32">
        <v>0</v>
      </c>
      <c r="BL251" s="32">
        <v>0</v>
      </c>
      <c r="BM251" s="32">
        <v>0</v>
      </c>
      <c r="BN251" s="32">
        <v>0</v>
      </c>
      <c r="BO251" s="32">
        <v>0</v>
      </c>
      <c r="BP251" s="32">
        <v>0</v>
      </c>
      <c r="BQ251" s="32">
        <v>0</v>
      </c>
      <c r="BR251" s="32">
        <v>0</v>
      </c>
      <c r="BS251" s="32">
        <v>0</v>
      </c>
      <c r="BT251" s="32">
        <v>0</v>
      </c>
      <c r="BU251" s="32">
        <v>0</v>
      </c>
      <c r="BV251" s="32">
        <v>0</v>
      </c>
      <c r="BW251" s="32">
        <v>0</v>
      </c>
      <c r="BX251" s="32">
        <v>0</v>
      </c>
      <c r="BY251" s="32">
        <v>0</v>
      </c>
      <c r="BZ251" s="32">
        <v>0</v>
      </c>
      <c r="CA251" s="32">
        <v>0</v>
      </c>
      <c r="CB251" s="32">
        <v>0</v>
      </c>
      <c r="CC251" s="32">
        <v>0</v>
      </c>
      <c r="CD251" s="32">
        <v>0</v>
      </c>
      <c r="CE251" s="32">
        <v>0</v>
      </c>
      <c r="CF251" s="32">
        <v>0</v>
      </c>
      <c r="CG251" s="33">
        <v>0</v>
      </c>
      <c r="CH251" s="34">
        <v>0</v>
      </c>
      <c r="CI251" s="28"/>
      <c r="CJ251" s="16"/>
      <c r="CK251" s="16"/>
    </row>
    <row r="252" spans="1:89" x14ac:dyDescent="0.25">
      <c r="A252" s="9" t="s">
        <v>184</v>
      </c>
      <c r="B252" s="9" t="s">
        <v>20</v>
      </c>
      <c r="C252" s="19">
        <v>0</v>
      </c>
      <c r="D252" s="19" t="s">
        <v>210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  <c r="S252" s="19">
        <v>0</v>
      </c>
      <c r="T252" s="19">
        <v>0</v>
      </c>
      <c r="U252" s="29">
        <v>0</v>
      </c>
      <c r="V252" s="29">
        <v>0</v>
      </c>
      <c r="W252" s="29">
        <v>0</v>
      </c>
      <c r="X252" s="29">
        <v>0</v>
      </c>
      <c r="Y252" s="29">
        <v>0</v>
      </c>
      <c r="Z252" s="29">
        <v>0</v>
      </c>
      <c r="AA252" s="29">
        <v>0</v>
      </c>
      <c r="AB252" s="29">
        <v>0</v>
      </c>
      <c r="AC252" s="29">
        <v>0</v>
      </c>
      <c r="AD252" s="29">
        <v>0</v>
      </c>
      <c r="AE252" s="29">
        <v>0</v>
      </c>
      <c r="AF252" s="29">
        <v>0</v>
      </c>
      <c r="AG252" s="29">
        <v>0</v>
      </c>
      <c r="AH252" s="29">
        <v>0</v>
      </c>
      <c r="AI252" s="29">
        <v>0</v>
      </c>
      <c r="AJ252" s="29">
        <v>0</v>
      </c>
      <c r="AK252" s="29">
        <v>0</v>
      </c>
      <c r="AL252" s="29">
        <v>0</v>
      </c>
      <c r="AM252" s="29">
        <v>0</v>
      </c>
      <c r="AN252" s="29">
        <v>0</v>
      </c>
      <c r="AO252" s="29">
        <v>0</v>
      </c>
      <c r="AP252" s="29">
        <v>0</v>
      </c>
      <c r="AQ252" s="29">
        <v>0</v>
      </c>
      <c r="AR252" s="29">
        <v>0</v>
      </c>
      <c r="AS252" s="29">
        <v>0</v>
      </c>
      <c r="AT252" s="29">
        <v>0</v>
      </c>
      <c r="AU252" s="29">
        <v>0</v>
      </c>
      <c r="AV252" s="29">
        <v>0</v>
      </c>
      <c r="AW252" s="29">
        <v>0</v>
      </c>
      <c r="AX252" s="29">
        <v>0</v>
      </c>
      <c r="AY252" s="29">
        <v>0</v>
      </c>
      <c r="AZ252" s="29">
        <v>0</v>
      </c>
      <c r="BA252" s="29">
        <v>0</v>
      </c>
      <c r="BB252" s="29">
        <v>0</v>
      </c>
      <c r="BC252" s="29">
        <v>0</v>
      </c>
      <c r="BD252" s="29">
        <v>0</v>
      </c>
      <c r="BE252" s="29">
        <v>0</v>
      </c>
      <c r="BF252" s="29">
        <v>0</v>
      </c>
      <c r="BG252" s="29">
        <v>0</v>
      </c>
      <c r="BH252" s="29">
        <v>0</v>
      </c>
      <c r="BI252" s="29">
        <v>0</v>
      </c>
      <c r="BJ252" s="29">
        <v>0</v>
      </c>
      <c r="BK252" s="29">
        <v>0</v>
      </c>
      <c r="BL252" s="29">
        <v>0</v>
      </c>
      <c r="BM252" s="29">
        <v>0</v>
      </c>
      <c r="BN252" s="29">
        <v>0</v>
      </c>
      <c r="BO252" s="29">
        <v>0</v>
      </c>
      <c r="BP252" s="29">
        <v>0</v>
      </c>
      <c r="BQ252" s="29">
        <v>0</v>
      </c>
      <c r="BR252" s="29">
        <v>0</v>
      </c>
      <c r="BS252" s="29">
        <v>0</v>
      </c>
      <c r="BT252" s="29">
        <v>0</v>
      </c>
      <c r="BU252" s="29">
        <v>0</v>
      </c>
      <c r="BV252" s="29">
        <v>1</v>
      </c>
      <c r="BW252" s="29">
        <v>0</v>
      </c>
      <c r="BX252" s="29">
        <v>0</v>
      </c>
      <c r="BY252" s="29">
        <v>0</v>
      </c>
      <c r="BZ252" s="29">
        <v>0</v>
      </c>
      <c r="CA252" s="29">
        <v>0</v>
      </c>
      <c r="CB252" s="29">
        <v>0</v>
      </c>
      <c r="CC252" s="29">
        <v>0</v>
      </c>
      <c r="CD252" s="29">
        <v>0</v>
      </c>
      <c r="CE252" s="29">
        <v>0</v>
      </c>
      <c r="CF252" s="29">
        <v>0</v>
      </c>
      <c r="CG252" s="11">
        <v>0</v>
      </c>
      <c r="CH252" s="30">
        <v>1</v>
      </c>
      <c r="CI252" s="28"/>
      <c r="CJ252" s="16"/>
      <c r="CK252" s="16"/>
    </row>
    <row r="253" spans="1:89" x14ac:dyDescent="0.25">
      <c r="A253" s="31"/>
      <c r="B253" s="31" t="s">
        <v>21</v>
      </c>
      <c r="C253" s="31">
        <v>0</v>
      </c>
      <c r="D253" s="31" t="s">
        <v>210</v>
      </c>
      <c r="E253" s="31">
        <v>0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1</v>
      </c>
      <c r="P253" s="31">
        <v>0</v>
      </c>
      <c r="Q253" s="31">
        <v>0</v>
      </c>
      <c r="R253" s="31">
        <v>0</v>
      </c>
      <c r="S253" s="31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32">
        <v>0</v>
      </c>
      <c r="Z253" s="32">
        <v>0</v>
      </c>
      <c r="AA253" s="32">
        <v>0</v>
      </c>
      <c r="AB253" s="32">
        <v>0</v>
      </c>
      <c r="AC253" s="32">
        <v>0</v>
      </c>
      <c r="AD253" s="32">
        <v>1</v>
      </c>
      <c r="AE253" s="32">
        <v>0</v>
      </c>
      <c r="AF253" s="32">
        <v>0</v>
      </c>
      <c r="AG253" s="32">
        <v>0</v>
      </c>
      <c r="AH253" s="32">
        <v>0</v>
      </c>
      <c r="AI253" s="32">
        <v>2</v>
      </c>
      <c r="AJ253" s="32">
        <v>0</v>
      </c>
      <c r="AK253" s="32">
        <v>0</v>
      </c>
      <c r="AL253" s="32">
        <v>0</v>
      </c>
      <c r="AM253" s="32">
        <v>0</v>
      </c>
      <c r="AN253" s="32">
        <v>0</v>
      </c>
      <c r="AO253" s="32">
        <v>2</v>
      </c>
      <c r="AP253" s="32">
        <v>0</v>
      </c>
      <c r="AQ253" s="32">
        <v>0</v>
      </c>
      <c r="AR253" s="32">
        <v>0</v>
      </c>
      <c r="AS253" s="32">
        <v>0</v>
      </c>
      <c r="AT253" s="32">
        <v>0</v>
      </c>
      <c r="AU253" s="32">
        <v>0</v>
      </c>
      <c r="AV253" s="32">
        <v>0</v>
      </c>
      <c r="AW253" s="32">
        <v>0</v>
      </c>
      <c r="AX253" s="32">
        <v>0</v>
      </c>
      <c r="AY253" s="32">
        <v>0</v>
      </c>
      <c r="AZ253" s="32">
        <v>0</v>
      </c>
      <c r="BA253" s="32">
        <v>0</v>
      </c>
      <c r="BB253" s="32">
        <v>0</v>
      </c>
      <c r="BC253" s="32">
        <v>0</v>
      </c>
      <c r="BD253" s="32">
        <v>0</v>
      </c>
      <c r="BE253" s="32">
        <v>0</v>
      </c>
      <c r="BF253" s="32">
        <v>0</v>
      </c>
      <c r="BG253" s="32">
        <v>0</v>
      </c>
      <c r="BH253" s="32">
        <v>0</v>
      </c>
      <c r="BI253" s="32">
        <v>0</v>
      </c>
      <c r="BJ253" s="32">
        <v>3</v>
      </c>
      <c r="BK253" s="32">
        <v>0</v>
      </c>
      <c r="BL253" s="32">
        <v>0</v>
      </c>
      <c r="BM253" s="32">
        <v>0</v>
      </c>
      <c r="BN253" s="32">
        <v>0</v>
      </c>
      <c r="BO253" s="32">
        <v>0</v>
      </c>
      <c r="BP253" s="32">
        <v>0</v>
      </c>
      <c r="BQ253" s="32">
        <v>0</v>
      </c>
      <c r="BR253" s="32">
        <v>0</v>
      </c>
      <c r="BS253" s="32">
        <v>0</v>
      </c>
      <c r="BT253" s="32">
        <v>3</v>
      </c>
      <c r="BU253" s="32">
        <v>0</v>
      </c>
      <c r="BV253" s="32">
        <v>0</v>
      </c>
      <c r="BW253" s="32">
        <v>0</v>
      </c>
      <c r="BX253" s="32">
        <v>0</v>
      </c>
      <c r="BY253" s="32">
        <v>2</v>
      </c>
      <c r="BZ253" s="32">
        <v>0</v>
      </c>
      <c r="CA253" s="32">
        <v>0</v>
      </c>
      <c r="CB253" s="32">
        <v>0</v>
      </c>
      <c r="CC253" s="32">
        <v>0</v>
      </c>
      <c r="CD253" s="32">
        <v>0</v>
      </c>
      <c r="CE253" s="32">
        <v>1</v>
      </c>
      <c r="CF253" s="32">
        <v>0</v>
      </c>
      <c r="CG253" s="33">
        <v>0</v>
      </c>
      <c r="CH253" s="34">
        <v>15</v>
      </c>
      <c r="CI253" s="28"/>
      <c r="CJ253" s="16"/>
      <c r="CK253" s="16"/>
    </row>
    <row r="254" spans="1:89" x14ac:dyDescent="0.25">
      <c r="A254" s="9" t="s">
        <v>185</v>
      </c>
      <c r="B254" s="9" t="s">
        <v>20</v>
      </c>
      <c r="C254" s="19">
        <v>0</v>
      </c>
      <c r="D254" s="19" t="s">
        <v>210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29">
        <v>0</v>
      </c>
      <c r="V254" s="29">
        <v>0</v>
      </c>
      <c r="W254" s="29">
        <v>0</v>
      </c>
      <c r="X254" s="29">
        <v>0</v>
      </c>
      <c r="Y254" s="29">
        <v>0</v>
      </c>
      <c r="Z254" s="29">
        <v>0</v>
      </c>
      <c r="AA254" s="29">
        <v>0</v>
      </c>
      <c r="AB254" s="29">
        <v>0</v>
      </c>
      <c r="AC254" s="29">
        <v>0</v>
      </c>
      <c r="AD254" s="29">
        <v>0</v>
      </c>
      <c r="AE254" s="29">
        <v>0</v>
      </c>
      <c r="AF254" s="29">
        <v>0</v>
      </c>
      <c r="AG254" s="29">
        <v>0</v>
      </c>
      <c r="AH254" s="29">
        <v>0</v>
      </c>
      <c r="AI254" s="29">
        <v>0</v>
      </c>
      <c r="AJ254" s="29">
        <v>0</v>
      </c>
      <c r="AK254" s="29">
        <v>0</v>
      </c>
      <c r="AL254" s="29">
        <v>0</v>
      </c>
      <c r="AM254" s="29">
        <v>0</v>
      </c>
      <c r="AN254" s="29">
        <v>0</v>
      </c>
      <c r="AO254" s="29">
        <v>0</v>
      </c>
      <c r="AP254" s="29">
        <v>0</v>
      </c>
      <c r="AQ254" s="29">
        <v>0</v>
      </c>
      <c r="AR254" s="29">
        <v>0</v>
      </c>
      <c r="AS254" s="29">
        <v>0</v>
      </c>
      <c r="AT254" s="29">
        <v>0</v>
      </c>
      <c r="AU254" s="29">
        <v>0</v>
      </c>
      <c r="AV254" s="29">
        <v>0</v>
      </c>
      <c r="AW254" s="29">
        <v>0</v>
      </c>
      <c r="AX254" s="29">
        <v>0</v>
      </c>
      <c r="AY254" s="29">
        <v>0</v>
      </c>
      <c r="AZ254" s="29">
        <v>0</v>
      </c>
      <c r="BA254" s="29">
        <v>0</v>
      </c>
      <c r="BB254" s="29">
        <v>0</v>
      </c>
      <c r="BC254" s="29">
        <v>0</v>
      </c>
      <c r="BD254" s="29">
        <v>0</v>
      </c>
      <c r="BE254" s="29">
        <v>0</v>
      </c>
      <c r="BF254" s="29">
        <v>0</v>
      </c>
      <c r="BG254" s="29">
        <v>0</v>
      </c>
      <c r="BH254" s="29">
        <v>0</v>
      </c>
      <c r="BI254" s="29">
        <v>0</v>
      </c>
      <c r="BJ254" s="29">
        <v>1</v>
      </c>
      <c r="BK254" s="29">
        <v>0</v>
      </c>
      <c r="BL254" s="29">
        <v>0</v>
      </c>
      <c r="BM254" s="29">
        <v>0</v>
      </c>
      <c r="BN254" s="29">
        <v>0</v>
      </c>
      <c r="BO254" s="29">
        <v>0</v>
      </c>
      <c r="BP254" s="29">
        <v>0</v>
      </c>
      <c r="BQ254" s="29">
        <v>0</v>
      </c>
      <c r="BR254" s="29">
        <v>0</v>
      </c>
      <c r="BS254" s="29">
        <v>0</v>
      </c>
      <c r="BT254" s="29">
        <v>1</v>
      </c>
      <c r="BU254" s="29">
        <v>0</v>
      </c>
      <c r="BV254" s="29">
        <v>0</v>
      </c>
      <c r="BW254" s="29">
        <v>0</v>
      </c>
      <c r="BX254" s="29">
        <v>0</v>
      </c>
      <c r="BY254" s="29">
        <v>0</v>
      </c>
      <c r="BZ254" s="29">
        <v>0</v>
      </c>
      <c r="CA254" s="29">
        <v>0</v>
      </c>
      <c r="CB254" s="29">
        <v>0</v>
      </c>
      <c r="CC254" s="29">
        <v>0</v>
      </c>
      <c r="CD254" s="29">
        <v>0</v>
      </c>
      <c r="CE254" s="29">
        <v>0</v>
      </c>
      <c r="CF254" s="29">
        <v>0</v>
      </c>
      <c r="CG254" s="11">
        <v>0</v>
      </c>
      <c r="CH254" s="30">
        <v>2</v>
      </c>
      <c r="CI254" s="28"/>
      <c r="CJ254" s="16"/>
      <c r="CK254" s="16"/>
    </row>
    <row r="255" spans="1:89" x14ac:dyDescent="0.25">
      <c r="A255" s="31"/>
      <c r="B255" s="31" t="s">
        <v>21</v>
      </c>
      <c r="C255" s="31">
        <v>1</v>
      </c>
      <c r="D255" s="31" t="s">
        <v>210</v>
      </c>
      <c r="E255" s="31">
        <v>0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1</v>
      </c>
      <c r="P255" s="31">
        <v>0</v>
      </c>
      <c r="Q255" s="31">
        <v>0</v>
      </c>
      <c r="R255" s="31">
        <v>0</v>
      </c>
      <c r="S255" s="31">
        <v>0</v>
      </c>
      <c r="T255" s="32">
        <v>0</v>
      </c>
      <c r="U255" s="32">
        <v>0</v>
      </c>
      <c r="V255" s="32">
        <v>0</v>
      </c>
      <c r="W255" s="32">
        <v>1</v>
      </c>
      <c r="X255" s="32">
        <v>0</v>
      </c>
      <c r="Y255" s="32">
        <v>0</v>
      </c>
      <c r="Z255" s="32">
        <v>0</v>
      </c>
      <c r="AA255" s="32">
        <v>0</v>
      </c>
      <c r="AB255" s="32">
        <v>0</v>
      </c>
      <c r="AC255" s="32">
        <v>0</v>
      </c>
      <c r="AD255" s="32">
        <v>0</v>
      </c>
      <c r="AE255" s="32">
        <v>0</v>
      </c>
      <c r="AF255" s="32">
        <v>0</v>
      </c>
      <c r="AG255" s="32">
        <v>0</v>
      </c>
      <c r="AH255" s="32">
        <v>0</v>
      </c>
      <c r="AI255" s="32">
        <v>0</v>
      </c>
      <c r="AJ255" s="32">
        <v>0</v>
      </c>
      <c r="AK255" s="32">
        <v>0</v>
      </c>
      <c r="AL255" s="32">
        <v>0</v>
      </c>
      <c r="AM255" s="32">
        <v>0</v>
      </c>
      <c r="AN255" s="32">
        <v>0</v>
      </c>
      <c r="AO255" s="32">
        <v>2</v>
      </c>
      <c r="AP255" s="32">
        <v>2</v>
      </c>
      <c r="AQ255" s="32">
        <v>0</v>
      </c>
      <c r="AR255" s="32">
        <v>3</v>
      </c>
      <c r="AS255" s="32">
        <v>0</v>
      </c>
      <c r="AT255" s="32">
        <v>0</v>
      </c>
      <c r="AU255" s="32">
        <v>0</v>
      </c>
      <c r="AV255" s="32">
        <v>0</v>
      </c>
      <c r="AW255" s="32">
        <v>0</v>
      </c>
      <c r="AX255" s="32">
        <v>0</v>
      </c>
      <c r="AY255" s="32">
        <v>0</v>
      </c>
      <c r="AZ255" s="32">
        <v>0</v>
      </c>
      <c r="BA255" s="32">
        <v>0</v>
      </c>
      <c r="BB255" s="32">
        <v>0</v>
      </c>
      <c r="BC255" s="32">
        <v>0</v>
      </c>
      <c r="BD255" s="32">
        <v>0</v>
      </c>
      <c r="BE255" s="32">
        <v>0</v>
      </c>
      <c r="BF255" s="32">
        <v>0</v>
      </c>
      <c r="BG255" s="32">
        <v>0</v>
      </c>
      <c r="BH255" s="32">
        <v>0</v>
      </c>
      <c r="BI255" s="32">
        <v>0</v>
      </c>
      <c r="BJ255" s="32">
        <v>16</v>
      </c>
      <c r="BK255" s="32">
        <v>0</v>
      </c>
      <c r="BL255" s="32">
        <v>0</v>
      </c>
      <c r="BM255" s="32">
        <v>0</v>
      </c>
      <c r="BN255" s="32">
        <v>0</v>
      </c>
      <c r="BO255" s="32">
        <v>0</v>
      </c>
      <c r="BP255" s="32">
        <v>1</v>
      </c>
      <c r="BQ255" s="32">
        <v>0</v>
      </c>
      <c r="BR255" s="32">
        <v>0</v>
      </c>
      <c r="BS255" s="32">
        <v>0</v>
      </c>
      <c r="BT255" s="32">
        <v>11</v>
      </c>
      <c r="BU255" s="32">
        <v>0</v>
      </c>
      <c r="BV255" s="32">
        <v>5</v>
      </c>
      <c r="BW255" s="32">
        <v>2</v>
      </c>
      <c r="BX255" s="32">
        <v>0</v>
      </c>
      <c r="BY255" s="32">
        <v>4</v>
      </c>
      <c r="BZ255" s="32">
        <v>0</v>
      </c>
      <c r="CA255" s="32">
        <v>0</v>
      </c>
      <c r="CB255" s="32">
        <v>0</v>
      </c>
      <c r="CC255" s="32">
        <v>0</v>
      </c>
      <c r="CD255" s="32">
        <v>0</v>
      </c>
      <c r="CE255" s="32">
        <v>0</v>
      </c>
      <c r="CF255" s="32">
        <v>0</v>
      </c>
      <c r="CG255" s="33">
        <v>1</v>
      </c>
      <c r="CH255" s="34">
        <v>50</v>
      </c>
      <c r="CI255" s="28"/>
      <c r="CJ255" s="16"/>
      <c r="CK255" s="16"/>
    </row>
    <row r="256" spans="1:89" x14ac:dyDescent="0.25">
      <c r="A256" s="9" t="s">
        <v>40</v>
      </c>
      <c r="B256" s="9" t="s">
        <v>20</v>
      </c>
      <c r="C256" s="19">
        <v>0</v>
      </c>
      <c r="D256" s="19" t="s">
        <v>210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29">
        <v>0</v>
      </c>
      <c r="V256" s="29">
        <v>0</v>
      </c>
      <c r="W256" s="29">
        <v>0</v>
      </c>
      <c r="X256" s="29">
        <v>0</v>
      </c>
      <c r="Y256" s="29">
        <v>0</v>
      </c>
      <c r="Z256" s="29">
        <v>0</v>
      </c>
      <c r="AA256" s="29">
        <v>0</v>
      </c>
      <c r="AB256" s="29">
        <v>0</v>
      </c>
      <c r="AC256" s="29">
        <v>0</v>
      </c>
      <c r="AD256" s="29">
        <v>0</v>
      </c>
      <c r="AE256" s="29">
        <v>0</v>
      </c>
      <c r="AF256" s="29">
        <v>0</v>
      </c>
      <c r="AG256" s="29">
        <v>0</v>
      </c>
      <c r="AH256" s="29">
        <v>0</v>
      </c>
      <c r="AI256" s="29">
        <v>0</v>
      </c>
      <c r="AJ256" s="29">
        <v>0</v>
      </c>
      <c r="AK256" s="29">
        <v>0</v>
      </c>
      <c r="AL256" s="29">
        <v>0</v>
      </c>
      <c r="AM256" s="29">
        <v>0</v>
      </c>
      <c r="AN256" s="29">
        <v>0</v>
      </c>
      <c r="AO256" s="29">
        <v>0</v>
      </c>
      <c r="AP256" s="29">
        <v>0</v>
      </c>
      <c r="AQ256" s="29">
        <v>0</v>
      </c>
      <c r="AR256" s="29">
        <v>0</v>
      </c>
      <c r="AS256" s="29">
        <v>0</v>
      </c>
      <c r="AT256" s="29">
        <v>0</v>
      </c>
      <c r="AU256" s="29">
        <v>0</v>
      </c>
      <c r="AV256" s="29">
        <v>0</v>
      </c>
      <c r="AW256" s="29">
        <v>0</v>
      </c>
      <c r="AX256" s="29">
        <v>0</v>
      </c>
      <c r="AY256" s="29">
        <v>0</v>
      </c>
      <c r="AZ256" s="29">
        <v>0</v>
      </c>
      <c r="BA256" s="29">
        <v>0</v>
      </c>
      <c r="BB256" s="29">
        <v>0</v>
      </c>
      <c r="BC256" s="29">
        <v>0</v>
      </c>
      <c r="BD256" s="29">
        <v>0</v>
      </c>
      <c r="BE256" s="29">
        <v>0</v>
      </c>
      <c r="BF256" s="29">
        <v>0</v>
      </c>
      <c r="BG256" s="29">
        <v>0</v>
      </c>
      <c r="BH256" s="29">
        <v>0</v>
      </c>
      <c r="BI256" s="29">
        <v>0</v>
      </c>
      <c r="BJ256" s="29">
        <v>0</v>
      </c>
      <c r="BK256" s="29">
        <v>0</v>
      </c>
      <c r="BL256" s="29">
        <v>0</v>
      </c>
      <c r="BM256" s="29">
        <v>0</v>
      </c>
      <c r="BN256" s="29">
        <v>0</v>
      </c>
      <c r="BO256" s="29">
        <v>0</v>
      </c>
      <c r="BP256" s="29">
        <v>0</v>
      </c>
      <c r="BQ256" s="29">
        <v>0</v>
      </c>
      <c r="BR256" s="29">
        <v>0</v>
      </c>
      <c r="BS256" s="29">
        <v>0</v>
      </c>
      <c r="BT256" s="29">
        <v>0</v>
      </c>
      <c r="BU256" s="29">
        <v>0</v>
      </c>
      <c r="BV256" s="29">
        <v>0</v>
      </c>
      <c r="BW256" s="29">
        <v>0</v>
      </c>
      <c r="BX256" s="29">
        <v>0</v>
      </c>
      <c r="BY256" s="29">
        <v>0</v>
      </c>
      <c r="BZ256" s="29">
        <v>0</v>
      </c>
      <c r="CA256" s="29">
        <v>0</v>
      </c>
      <c r="CB256" s="29">
        <v>0</v>
      </c>
      <c r="CC256" s="29">
        <v>0</v>
      </c>
      <c r="CD256" s="29">
        <v>0</v>
      </c>
      <c r="CE256" s="29">
        <v>0</v>
      </c>
      <c r="CF256" s="29">
        <v>0</v>
      </c>
      <c r="CG256" s="11">
        <v>0</v>
      </c>
      <c r="CH256" s="30">
        <v>0</v>
      </c>
    </row>
    <row r="257" spans="1:86" x14ac:dyDescent="0.25">
      <c r="A257" s="31"/>
      <c r="B257" s="31" t="s">
        <v>21</v>
      </c>
      <c r="C257" s="31">
        <v>0</v>
      </c>
      <c r="D257" s="31" t="s">
        <v>210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32">
        <v>0</v>
      </c>
      <c r="Z257" s="32">
        <v>0</v>
      </c>
      <c r="AA257" s="32">
        <v>0</v>
      </c>
      <c r="AB257" s="32">
        <v>0</v>
      </c>
      <c r="AC257" s="32">
        <v>0</v>
      </c>
      <c r="AD257" s="32">
        <v>0</v>
      </c>
      <c r="AE257" s="32">
        <v>0</v>
      </c>
      <c r="AF257" s="32">
        <v>0</v>
      </c>
      <c r="AG257" s="32">
        <v>0</v>
      </c>
      <c r="AH257" s="32">
        <v>0</v>
      </c>
      <c r="AI257" s="32">
        <v>0</v>
      </c>
      <c r="AJ257" s="32">
        <v>0</v>
      </c>
      <c r="AK257" s="32">
        <v>0</v>
      </c>
      <c r="AL257" s="32">
        <v>0</v>
      </c>
      <c r="AM257" s="32">
        <v>0</v>
      </c>
      <c r="AN257" s="32">
        <v>0</v>
      </c>
      <c r="AO257" s="32">
        <v>0</v>
      </c>
      <c r="AP257" s="32">
        <v>0</v>
      </c>
      <c r="AQ257" s="32">
        <v>0</v>
      </c>
      <c r="AR257" s="32">
        <v>0</v>
      </c>
      <c r="AS257" s="32">
        <v>0</v>
      </c>
      <c r="AT257" s="32">
        <v>1</v>
      </c>
      <c r="AU257" s="32">
        <v>0</v>
      </c>
      <c r="AV257" s="32">
        <v>0</v>
      </c>
      <c r="AW257" s="32">
        <v>0</v>
      </c>
      <c r="AX257" s="32">
        <v>0</v>
      </c>
      <c r="AY257" s="32">
        <v>0</v>
      </c>
      <c r="AZ257" s="32">
        <v>0</v>
      </c>
      <c r="BA257" s="32">
        <v>0</v>
      </c>
      <c r="BB257" s="32">
        <v>0</v>
      </c>
      <c r="BC257" s="32">
        <v>0</v>
      </c>
      <c r="BD257" s="32">
        <v>0</v>
      </c>
      <c r="BE257" s="32">
        <v>0</v>
      </c>
      <c r="BF257" s="32">
        <v>0</v>
      </c>
      <c r="BG257" s="32">
        <v>0</v>
      </c>
      <c r="BH257" s="32">
        <v>0</v>
      </c>
      <c r="BI257" s="32">
        <v>0</v>
      </c>
      <c r="BJ257" s="32">
        <v>0</v>
      </c>
      <c r="BK257" s="32">
        <v>0</v>
      </c>
      <c r="BL257" s="32">
        <v>0</v>
      </c>
      <c r="BM257" s="32">
        <v>0</v>
      </c>
      <c r="BN257" s="32">
        <v>0</v>
      </c>
      <c r="BO257" s="32">
        <v>0</v>
      </c>
      <c r="BP257" s="32">
        <v>0</v>
      </c>
      <c r="BQ257" s="32">
        <v>0</v>
      </c>
      <c r="BR257" s="32">
        <v>0</v>
      </c>
      <c r="BS257" s="32">
        <v>0</v>
      </c>
      <c r="BT257" s="32">
        <v>0</v>
      </c>
      <c r="BU257" s="32">
        <v>0</v>
      </c>
      <c r="BV257" s="32">
        <v>0</v>
      </c>
      <c r="BW257" s="32">
        <v>0</v>
      </c>
      <c r="BX257" s="32">
        <v>0</v>
      </c>
      <c r="BY257" s="32">
        <v>0</v>
      </c>
      <c r="BZ257" s="32">
        <v>0</v>
      </c>
      <c r="CA257" s="32">
        <v>0</v>
      </c>
      <c r="CB257" s="32">
        <v>0</v>
      </c>
      <c r="CC257" s="32">
        <v>0</v>
      </c>
      <c r="CD257" s="32">
        <v>0</v>
      </c>
      <c r="CE257" s="32">
        <v>0</v>
      </c>
      <c r="CF257" s="32">
        <v>0</v>
      </c>
      <c r="CG257" s="33">
        <v>0</v>
      </c>
      <c r="CH257" s="34">
        <v>1</v>
      </c>
    </row>
    <row r="258" spans="1:86" x14ac:dyDescent="0.25">
      <c r="A258" s="9" t="s">
        <v>139</v>
      </c>
      <c r="B258" s="9" t="s">
        <v>20</v>
      </c>
      <c r="C258" s="19">
        <v>0</v>
      </c>
      <c r="D258" s="19" t="s">
        <v>210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29">
        <v>0</v>
      </c>
      <c r="V258" s="29">
        <v>0</v>
      </c>
      <c r="W258" s="29">
        <v>0</v>
      </c>
      <c r="X258" s="29">
        <v>0</v>
      </c>
      <c r="Y258" s="29">
        <v>0</v>
      </c>
      <c r="Z258" s="29">
        <v>0</v>
      </c>
      <c r="AA258" s="29">
        <v>0</v>
      </c>
      <c r="AB258" s="29">
        <v>0</v>
      </c>
      <c r="AC258" s="29">
        <v>0</v>
      </c>
      <c r="AD258" s="29">
        <v>0</v>
      </c>
      <c r="AE258" s="29">
        <v>0</v>
      </c>
      <c r="AF258" s="29">
        <v>0</v>
      </c>
      <c r="AG258" s="29">
        <v>0</v>
      </c>
      <c r="AH258" s="29">
        <v>0</v>
      </c>
      <c r="AI258" s="29">
        <v>0</v>
      </c>
      <c r="AJ258" s="29">
        <v>0</v>
      </c>
      <c r="AK258" s="29">
        <v>0</v>
      </c>
      <c r="AL258" s="29">
        <v>0</v>
      </c>
      <c r="AM258" s="29">
        <v>0</v>
      </c>
      <c r="AN258" s="29">
        <v>0</v>
      </c>
      <c r="AO258" s="29">
        <v>0</v>
      </c>
      <c r="AP258" s="29">
        <v>0</v>
      </c>
      <c r="AQ258" s="29">
        <v>0</v>
      </c>
      <c r="AR258" s="29">
        <v>0</v>
      </c>
      <c r="AS258" s="29">
        <v>0</v>
      </c>
      <c r="AT258" s="29">
        <v>0</v>
      </c>
      <c r="AU258" s="29">
        <v>0</v>
      </c>
      <c r="AV258" s="29">
        <v>0</v>
      </c>
      <c r="AW258" s="29">
        <v>0</v>
      </c>
      <c r="AX258" s="29">
        <v>0</v>
      </c>
      <c r="AY258" s="29">
        <v>0</v>
      </c>
      <c r="AZ258" s="29">
        <v>0</v>
      </c>
      <c r="BA258" s="29">
        <v>0</v>
      </c>
      <c r="BB258" s="29">
        <v>0</v>
      </c>
      <c r="BC258" s="29">
        <v>0</v>
      </c>
      <c r="BD258" s="29">
        <v>0</v>
      </c>
      <c r="BE258" s="29">
        <v>0</v>
      </c>
      <c r="BF258" s="29">
        <v>0</v>
      </c>
      <c r="BG258" s="29">
        <v>0</v>
      </c>
      <c r="BH258" s="29">
        <v>0</v>
      </c>
      <c r="BI258" s="29">
        <v>0</v>
      </c>
      <c r="BJ258" s="29">
        <v>0</v>
      </c>
      <c r="BK258" s="29">
        <v>0</v>
      </c>
      <c r="BL258" s="29">
        <v>0</v>
      </c>
      <c r="BM258" s="29">
        <v>0</v>
      </c>
      <c r="BN258" s="29">
        <v>0</v>
      </c>
      <c r="BO258" s="29">
        <v>0</v>
      </c>
      <c r="BP258" s="29">
        <v>0</v>
      </c>
      <c r="BQ258" s="29">
        <v>0</v>
      </c>
      <c r="BR258" s="29">
        <v>0</v>
      </c>
      <c r="BS258" s="29">
        <v>0</v>
      </c>
      <c r="BT258" s="29">
        <v>0</v>
      </c>
      <c r="BU258" s="29">
        <v>0</v>
      </c>
      <c r="BV258" s="29">
        <v>0</v>
      </c>
      <c r="BW258" s="29">
        <v>0</v>
      </c>
      <c r="BX258" s="29">
        <v>0</v>
      </c>
      <c r="BY258" s="29">
        <v>0</v>
      </c>
      <c r="BZ258" s="29">
        <v>0</v>
      </c>
      <c r="CA258" s="29">
        <v>0</v>
      </c>
      <c r="CB258" s="29">
        <v>0</v>
      </c>
      <c r="CC258" s="29">
        <v>0</v>
      </c>
      <c r="CD258" s="29">
        <v>0</v>
      </c>
      <c r="CE258" s="29">
        <v>0</v>
      </c>
      <c r="CF258" s="29">
        <v>0</v>
      </c>
      <c r="CG258" s="11">
        <v>0</v>
      </c>
      <c r="CH258" s="30">
        <v>0</v>
      </c>
    </row>
    <row r="259" spans="1:86" x14ac:dyDescent="0.25">
      <c r="A259" s="31"/>
      <c r="B259" s="31" t="s">
        <v>21</v>
      </c>
      <c r="C259" s="31">
        <v>0</v>
      </c>
      <c r="D259" s="31" t="s">
        <v>210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32">
        <v>0</v>
      </c>
      <c r="Z259" s="32">
        <v>0</v>
      </c>
      <c r="AA259" s="32">
        <v>0</v>
      </c>
      <c r="AB259" s="32">
        <v>0</v>
      </c>
      <c r="AC259" s="32">
        <v>0</v>
      </c>
      <c r="AD259" s="32">
        <v>0</v>
      </c>
      <c r="AE259" s="32">
        <v>0</v>
      </c>
      <c r="AF259" s="32">
        <v>0</v>
      </c>
      <c r="AG259" s="32">
        <v>0</v>
      </c>
      <c r="AH259" s="32">
        <v>0</v>
      </c>
      <c r="AI259" s="32">
        <v>0</v>
      </c>
      <c r="AJ259" s="32">
        <v>0</v>
      </c>
      <c r="AK259" s="32">
        <v>0</v>
      </c>
      <c r="AL259" s="32">
        <v>0</v>
      </c>
      <c r="AM259" s="32">
        <v>0</v>
      </c>
      <c r="AN259" s="32">
        <v>0</v>
      </c>
      <c r="AO259" s="32">
        <v>0</v>
      </c>
      <c r="AP259" s="32">
        <v>0</v>
      </c>
      <c r="AQ259" s="32">
        <v>0</v>
      </c>
      <c r="AR259" s="32">
        <v>0</v>
      </c>
      <c r="AS259" s="32">
        <v>0</v>
      </c>
      <c r="AT259" s="32">
        <v>0</v>
      </c>
      <c r="AU259" s="32">
        <v>0</v>
      </c>
      <c r="AV259" s="32">
        <v>0</v>
      </c>
      <c r="AW259" s="32">
        <v>0</v>
      </c>
      <c r="AX259" s="32">
        <v>0</v>
      </c>
      <c r="AY259" s="32">
        <v>0</v>
      </c>
      <c r="AZ259" s="32">
        <v>0</v>
      </c>
      <c r="BA259" s="32">
        <v>0</v>
      </c>
      <c r="BB259" s="32">
        <v>0</v>
      </c>
      <c r="BC259" s="32">
        <v>0</v>
      </c>
      <c r="BD259" s="32">
        <v>0</v>
      </c>
      <c r="BE259" s="32">
        <v>0</v>
      </c>
      <c r="BF259" s="32">
        <v>0</v>
      </c>
      <c r="BG259" s="32">
        <v>0</v>
      </c>
      <c r="BH259" s="32">
        <v>0</v>
      </c>
      <c r="BI259" s="32">
        <v>0</v>
      </c>
      <c r="BJ259" s="32">
        <v>0</v>
      </c>
      <c r="BK259" s="32">
        <v>0</v>
      </c>
      <c r="BL259" s="32">
        <v>0</v>
      </c>
      <c r="BM259" s="32">
        <v>0</v>
      </c>
      <c r="BN259" s="32">
        <v>0</v>
      </c>
      <c r="BO259" s="32">
        <v>0</v>
      </c>
      <c r="BP259" s="32">
        <v>0</v>
      </c>
      <c r="BQ259" s="32">
        <v>0</v>
      </c>
      <c r="BR259" s="32">
        <v>0</v>
      </c>
      <c r="BS259" s="32">
        <v>0</v>
      </c>
      <c r="BT259" s="32">
        <v>1</v>
      </c>
      <c r="BU259" s="32">
        <v>0</v>
      </c>
      <c r="BV259" s="32">
        <v>0</v>
      </c>
      <c r="BW259" s="32">
        <v>0</v>
      </c>
      <c r="BX259" s="32">
        <v>0</v>
      </c>
      <c r="BY259" s="32">
        <v>0</v>
      </c>
      <c r="BZ259" s="32">
        <v>0</v>
      </c>
      <c r="CA259" s="32">
        <v>0</v>
      </c>
      <c r="CB259" s="32">
        <v>0</v>
      </c>
      <c r="CC259" s="32">
        <v>0</v>
      </c>
      <c r="CD259" s="32">
        <v>0</v>
      </c>
      <c r="CE259" s="32">
        <v>0</v>
      </c>
      <c r="CF259" s="32">
        <v>0</v>
      </c>
      <c r="CG259" s="33">
        <v>0</v>
      </c>
      <c r="CH259" s="34">
        <v>1</v>
      </c>
    </row>
    <row r="260" spans="1:86" x14ac:dyDescent="0.25">
      <c r="A260" s="9" t="s">
        <v>42</v>
      </c>
      <c r="B260" s="9" t="s">
        <v>20</v>
      </c>
      <c r="C260" s="19">
        <v>0</v>
      </c>
      <c r="D260" s="19" t="s">
        <v>210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29">
        <v>0</v>
      </c>
      <c r="V260" s="29">
        <v>0</v>
      </c>
      <c r="W260" s="29">
        <v>0</v>
      </c>
      <c r="X260" s="29">
        <v>0</v>
      </c>
      <c r="Y260" s="29">
        <v>0</v>
      </c>
      <c r="Z260" s="29">
        <v>0</v>
      </c>
      <c r="AA260" s="29">
        <v>0</v>
      </c>
      <c r="AB260" s="29">
        <v>0</v>
      </c>
      <c r="AC260" s="29">
        <v>0</v>
      </c>
      <c r="AD260" s="29">
        <v>0</v>
      </c>
      <c r="AE260" s="29">
        <v>0</v>
      </c>
      <c r="AF260" s="29">
        <v>0</v>
      </c>
      <c r="AG260" s="29">
        <v>0</v>
      </c>
      <c r="AH260" s="29">
        <v>0</v>
      </c>
      <c r="AI260" s="29">
        <v>0</v>
      </c>
      <c r="AJ260" s="29">
        <v>0</v>
      </c>
      <c r="AK260" s="29">
        <v>0</v>
      </c>
      <c r="AL260" s="29">
        <v>0</v>
      </c>
      <c r="AM260" s="29">
        <v>0</v>
      </c>
      <c r="AN260" s="29">
        <v>0</v>
      </c>
      <c r="AO260" s="29">
        <v>0</v>
      </c>
      <c r="AP260" s="29">
        <v>0</v>
      </c>
      <c r="AQ260" s="29">
        <v>0</v>
      </c>
      <c r="AR260" s="29">
        <v>0</v>
      </c>
      <c r="AS260" s="29">
        <v>0</v>
      </c>
      <c r="AT260" s="29">
        <v>0</v>
      </c>
      <c r="AU260" s="29">
        <v>0</v>
      </c>
      <c r="AV260" s="29">
        <v>0</v>
      </c>
      <c r="AW260" s="29">
        <v>0</v>
      </c>
      <c r="AX260" s="29">
        <v>0</v>
      </c>
      <c r="AY260" s="29">
        <v>0</v>
      </c>
      <c r="AZ260" s="29">
        <v>0</v>
      </c>
      <c r="BA260" s="29">
        <v>0</v>
      </c>
      <c r="BB260" s="29">
        <v>0</v>
      </c>
      <c r="BC260" s="29">
        <v>0</v>
      </c>
      <c r="BD260" s="29">
        <v>0</v>
      </c>
      <c r="BE260" s="29">
        <v>0</v>
      </c>
      <c r="BF260" s="29">
        <v>0</v>
      </c>
      <c r="BG260" s="29">
        <v>0</v>
      </c>
      <c r="BH260" s="29">
        <v>0</v>
      </c>
      <c r="BI260" s="29">
        <v>0</v>
      </c>
      <c r="BJ260" s="29">
        <v>0</v>
      </c>
      <c r="BK260" s="29">
        <v>0</v>
      </c>
      <c r="BL260" s="29">
        <v>0</v>
      </c>
      <c r="BM260" s="29">
        <v>0</v>
      </c>
      <c r="BN260" s="29">
        <v>0</v>
      </c>
      <c r="BO260" s="29">
        <v>0</v>
      </c>
      <c r="BP260" s="29">
        <v>0</v>
      </c>
      <c r="BQ260" s="29">
        <v>0</v>
      </c>
      <c r="BR260" s="29">
        <v>0</v>
      </c>
      <c r="BS260" s="29">
        <v>0</v>
      </c>
      <c r="BT260" s="29">
        <v>0</v>
      </c>
      <c r="BU260" s="29">
        <v>0</v>
      </c>
      <c r="BV260" s="29">
        <v>0</v>
      </c>
      <c r="BW260" s="29">
        <v>0</v>
      </c>
      <c r="BX260" s="29">
        <v>0</v>
      </c>
      <c r="BY260" s="29">
        <v>0</v>
      </c>
      <c r="BZ260" s="29">
        <v>0</v>
      </c>
      <c r="CA260" s="29">
        <v>0</v>
      </c>
      <c r="CB260" s="29">
        <v>0</v>
      </c>
      <c r="CC260" s="29">
        <v>0</v>
      </c>
      <c r="CD260" s="29">
        <v>0</v>
      </c>
      <c r="CE260" s="29">
        <v>0</v>
      </c>
      <c r="CF260" s="29">
        <v>0</v>
      </c>
      <c r="CG260" s="11">
        <v>0</v>
      </c>
      <c r="CH260" s="30">
        <v>0</v>
      </c>
    </row>
    <row r="261" spans="1:86" ht="15.75" thickBot="1" x14ac:dyDescent="0.3">
      <c r="A261" s="17"/>
      <c r="B261" s="17" t="s">
        <v>21</v>
      </c>
      <c r="C261" s="17">
        <v>0</v>
      </c>
      <c r="D261" s="17" t="s">
        <v>210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0</v>
      </c>
      <c r="AL261" s="35">
        <v>0</v>
      </c>
      <c r="AM261" s="35">
        <v>0</v>
      </c>
      <c r="AN261" s="35">
        <v>0</v>
      </c>
      <c r="AO261" s="35">
        <v>0</v>
      </c>
      <c r="AP261" s="35">
        <v>0</v>
      </c>
      <c r="AQ261" s="35">
        <v>0</v>
      </c>
      <c r="AR261" s="35">
        <v>0</v>
      </c>
      <c r="AS261" s="35">
        <v>0</v>
      </c>
      <c r="AT261" s="35">
        <v>0</v>
      </c>
      <c r="AU261" s="35">
        <v>0</v>
      </c>
      <c r="AV261" s="35">
        <v>0</v>
      </c>
      <c r="AW261" s="35">
        <v>0</v>
      </c>
      <c r="AX261" s="35">
        <v>0</v>
      </c>
      <c r="AY261" s="35">
        <v>0</v>
      </c>
      <c r="AZ261" s="35">
        <v>0</v>
      </c>
      <c r="BA261" s="35">
        <v>0</v>
      </c>
      <c r="BB261" s="35">
        <v>0</v>
      </c>
      <c r="BC261" s="35">
        <v>0</v>
      </c>
      <c r="BD261" s="35">
        <v>0</v>
      </c>
      <c r="BE261" s="35">
        <v>0</v>
      </c>
      <c r="BF261" s="35">
        <v>0</v>
      </c>
      <c r="BG261" s="35">
        <v>0</v>
      </c>
      <c r="BH261" s="35">
        <v>0</v>
      </c>
      <c r="BI261" s="35">
        <v>0</v>
      </c>
      <c r="BJ261" s="35">
        <v>0</v>
      </c>
      <c r="BK261" s="35">
        <v>0</v>
      </c>
      <c r="BL261" s="35">
        <v>0</v>
      </c>
      <c r="BM261" s="35">
        <v>0</v>
      </c>
      <c r="BN261" s="35">
        <v>0</v>
      </c>
      <c r="BO261" s="35">
        <v>0</v>
      </c>
      <c r="BP261" s="35">
        <v>0</v>
      </c>
      <c r="BQ261" s="35">
        <v>0</v>
      </c>
      <c r="BR261" s="35">
        <v>0</v>
      </c>
      <c r="BS261" s="35">
        <v>0</v>
      </c>
      <c r="BT261" s="35">
        <v>0</v>
      </c>
      <c r="BU261" s="35">
        <v>0</v>
      </c>
      <c r="BV261" s="35">
        <v>0</v>
      </c>
      <c r="BW261" s="35">
        <v>0</v>
      </c>
      <c r="BX261" s="35">
        <v>0</v>
      </c>
      <c r="BY261" s="35">
        <v>0</v>
      </c>
      <c r="BZ261" s="35">
        <v>0</v>
      </c>
      <c r="CA261" s="35">
        <v>0</v>
      </c>
      <c r="CB261" s="35">
        <v>0</v>
      </c>
      <c r="CC261" s="35">
        <v>0</v>
      </c>
      <c r="CD261" s="35">
        <v>0</v>
      </c>
      <c r="CE261" s="35">
        <v>0</v>
      </c>
      <c r="CF261" s="35">
        <v>0</v>
      </c>
      <c r="CG261" s="36">
        <v>0</v>
      </c>
      <c r="CH261" s="34">
        <v>0</v>
      </c>
    </row>
    <row r="262" spans="1:86" ht="15.75" thickTop="1" x14ac:dyDescent="0.25">
      <c r="A262" s="19" t="s">
        <v>44</v>
      </c>
      <c r="B262" s="19" t="s">
        <v>20</v>
      </c>
      <c r="C262" s="19">
        <v>0</v>
      </c>
      <c r="D262" s="19">
        <v>0</v>
      </c>
      <c r="E262" s="19">
        <v>0</v>
      </c>
      <c r="F262" s="19">
        <v>3</v>
      </c>
      <c r="G262" s="19">
        <v>3</v>
      </c>
      <c r="H262" s="19">
        <v>0</v>
      </c>
      <c r="I262" s="19">
        <v>3</v>
      </c>
      <c r="J262" s="19">
        <v>9</v>
      </c>
      <c r="K262" s="19">
        <v>3</v>
      </c>
      <c r="L262" s="19">
        <v>1</v>
      </c>
      <c r="M262" s="19">
        <v>12</v>
      </c>
      <c r="N262" s="19">
        <v>2</v>
      </c>
      <c r="O262" s="19">
        <v>5</v>
      </c>
      <c r="P262" s="19">
        <v>1</v>
      </c>
      <c r="Q262" s="19">
        <v>6</v>
      </c>
      <c r="R262" s="19">
        <v>16</v>
      </c>
      <c r="S262" s="19">
        <v>7</v>
      </c>
      <c r="T262" s="19">
        <v>0</v>
      </c>
      <c r="U262" s="19">
        <v>6</v>
      </c>
      <c r="V262" s="19">
        <v>0</v>
      </c>
      <c r="W262" s="19">
        <v>2</v>
      </c>
      <c r="X262" s="19">
        <v>1</v>
      </c>
      <c r="Y262" s="19">
        <v>1</v>
      </c>
      <c r="Z262" s="19">
        <v>0</v>
      </c>
      <c r="AA262" s="19">
        <v>0</v>
      </c>
      <c r="AB262" s="19">
        <v>2</v>
      </c>
      <c r="AC262" s="19">
        <v>7</v>
      </c>
      <c r="AD262" s="19">
        <v>1</v>
      </c>
      <c r="AE262" s="19">
        <v>3</v>
      </c>
      <c r="AF262" s="19">
        <v>0</v>
      </c>
      <c r="AG262" s="19">
        <v>9</v>
      </c>
      <c r="AH262" s="19">
        <v>1</v>
      </c>
      <c r="AI262" s="19">
        <v>1</v>
      </c>
      <c r="AJ262" s="19">
        <v>7</v>
      </c>
      <c r="AK262" s="19">
        <v>3</v>
      </c>
      <c r="AL262" s="19">
        <v>1</v>
      </c>
      <c r="AM262" s="19">
        <v>1</v>
      </c>
      <c r="AN262" s="19">
        <v>0</v>
      </c>
      <c r="AO262" s="19">
        <v>20</v>
      </c>
      <c r="AP262" s="19">
        <v>1</v>
      </c>
      <c r="AQ262" s="19">
        <v>2</v>
      </c>
      <c r="AR262" s="19">
        <v>6</v>
      </c>
      <c r="AS262" s="19">
        <v>1</v>
      </c>
      <c r="AT262" s="19">
        <v>0</v>
      </c>
      <c r="AU262" s="19">
        <v>5</v>
      </c>
      <c r="AV262" s="19">
        <v>0</v>
      </c>
      <c r="AW262" s="19">
        <v>3</v>
      </c>
      <c r="AX262" s="19">
        <v>1</v>
      </c>
      <c r="AY262" s="19">
        <v>3</v>
      </c>
      <c r="AZ262" s="19">
        <v>2</v>
      </c>
      <c r="BA262" s="19">
        <v>3</v>
      </c>
      <c r="BB262" s="19">
        <v>2</v>
      </c>
      <c r="BC262" s="19">
        <v>0</v>
      </c>
      <c r="BD262" s="19">
        <v>0</v>
      </c>
      <c r="BE262" s="19">
        <v>32</v>
      </c>
      <c r="BF262" s="19">
        <v>0</v>
      </c>
      <c r="BG262" s="19">
        <v>0</v>
      </c>
      <c r="BH262" s="19">
        <v>3</v>
      </c>
      <c r="BI262" s="19">
        <v>0</v>
      </c>
      <c r="BJ262" s="19">
        <v>352</v>
      </c>
      <c r="BK262" s="19">
        <v>5</v>
      </c>
      <c r="BL262" s="19">
        <v>5</v>
      </c>
      <c r="BM262" s="19">
        <v>0</v>
      </c>
      <c r="BN262" s="19">
        <v>10</v>
      </c>
      <c r="BO262" s="19">
        <v>7</v>
      </c>
      <c r="BP262" s="19">
        <v>2</v>
      </c>
      <c r="BQ262" s="19">
        <v>1</v>
      </c>
      <c r="BR262" s="19">
        <v>0</v>
      </c>
      <c r="BS262" s="19">
        <v>7</v>
      </c>
      <c r="BT262" s="19">
        <v>59</v>
      </c>
      <c r="BU262" s="19">
        <v>10</v>
      </c>
      <c r="BV262" s="19">
        <v>32</v>
      </c>
      <c r="BW262" s="19">
        <v>2</v>
      </c>
      <c r="BX262" s="19">
        <v>0</v>
      </c>
      <c r="BY262" s="19">
        <v>21</v>
      </c>
      <c r="BZ262" s="19">
        <v>0</v>
      </c>
      <c r="CA262" s="19">
        <v>4</v>
      </c>
      <c r="CB262" s="19">
        <v>20</v>
      </c>
      <c r="CC262" s="19">
        <v>7</v>
      </c>
      <c r="CD262" s="19">
        <v>38</v>
      </c>
      <c r="CE262" s="19">
        <v>2</v>
      </c>
      <c r="CF262" s="19">
        <v>1</v>
      </c>
      <c r="CG262" s="19">
        <v>8</v>
      </c>
      <c r="CH262" s="21">
        <v>794</v>
      </c>
    </row>
    <row r="263" spans="1:86" ht="15.75" thickBot="1" x14ac:dyDescent="0.3">
      <c r="A263" s="31"/>
      <c r="B263" s="31" t="s">
        <v>21</v>
      </c>
      <c r="C263" s="31">
        <v>1</v>
      </c>
      <c r="D263" s="31">
        <v>0</v>
      </c>
      <c r="E263" s="31">
        <v>0</v>
      </c>
      <c r="F263" s="31">
        <v>0</v>
      </c>
      <c r="G263" s="31">
        <v>0</v>
      </c>
      <c r="H263" s="31">
        <v>1</v>
      </c>
      <c r="I263" s="31">
        <v>0</v>
      </c>
      <c r="J263" s="31">
        <v>1</v>
      </c>
      <c r="K263" s="31">
        <v>2</v>
      </c>
      <c r="L263" s="31">
        <v>1</v>
      </c>
      <c r="M263" s="31">
        <v>2</v>
      </c>
      <c r="N263" s="31">
        <v>0</v>
      </c>
      <c r="O263" s="31">
        <v>3</v>
      </c>
      <c r="P263" s="31">
        <v>0</v>
      </c>
      <c r="Q263" s="31">
        <v>0</v>
      </c>
      <c r="R263" s="31">
        <v>0</v>
      </c>
      <c r="S263" s="31">
        <v>0</v>
      </c>
      <c r="T263" s="31">
        <v>0</v>
      </c>
      <c r="U263" s="31">
        <v>0</v>
      </c>
      <c r="V263" s="31">
        <v>0</v>
      </c>
      <c r="W263" s="31">
        <v>1</v>
      </c>
      <c r="X263" s="31">
        <v>0</v>
      </c>
      <c r="Y263" s="31">
        <v>0</v>
      </c>
      <c r="Z263" s="31">
        <v>0</v>
      </c>
      <c r="AA263" s="31">
        <v>1</v>
      </c>
      <c r="AB263" s="31">
        <v>0</v>
      </c>
      <c r="AC263" s="31">
        <v>0</v>
      </c>
      <c r="AD263" s="31">
        <v>1</v>
      </c>
      <c r="AE263" s="31">
        <v>0</v>
      </c>
      <c r="AF263" s="31">
        <v>0</v>
      </c>
      <c r="AG263" s="31">
        <v>4</v>
      </c>
      <c r="AH263" s="31">
        <v>1</v>
      </c>
      <c r="AI263" s="31">
        <v>3</v>
      </c>
      <c r="AJ263" s="31">
        <v>0</v>
      </c>
      <c r="AK263" s="31">
        <v>0</v>
      </c>
      <c r="AL263" s="31">
        <v>0</v>
      </c>
      <c r="AM263" s="31">
        <v>0</v>
      </c>
      <c r="AN263" s="31">
        <v>0</v>
      </c>
      <c r="AO263" s="31">
        <v>13</v>
      </c>
      <c r="AP263" s="31">
        <v>3</v>
      </c>
      <c r="AQ263" s="31">
        <v>5</v>
      </c>
      <c r="AR263" s="31">
        <v>9</v>
      </c>
      <c r="AS263" s="31">
        <v>0</v>
      </c>
      <c r="AT263" s="31">
        <v>1</v>
      </c>
      <c r="AU263" s="31">
        <v>3</v>
      </c>
      <c r="AV263" s="31">
        <v>0</v>
      </c>
      <c r="AW263" s="31">
        <v>0</v>
      </c>
      <c r="AX263" s="31">
        <v>1</v>
      </c>
      <c r="AY263" s="31">
        <v>2</v>
      </c>
      <c r="AZ263" s="31">
        <v>0</v>
      </c>
      <c r="BA263" s="31">
        <v>2</v>
      </c>
      <c r="BB263" s="31">
        <v>0</v>
      </c>
      <c r="BC263" s="31">
        <v>0</v>
      </c>
      <c r="BD263" s="31">
        <v>1</v>
      </c>
      <c r="BE263" s="31">
        <v>4</v>
      </c>
      <c r="BF263" s="31">
        <v>0</v>
      </c>
      <c r="BG263" s="31">
        <v>0</v>
      </c>
      <c r="BH263" s="31">
        <v>0</v>
      </c>
      <c r="BI263" s="31">
        <v>0</v>
      </c>
      <c r="BJ263" s="31">
        <v>191</v>
      </c>
      <c r="BK263" s="31">
        <v>0</v>
      </c>
      <c r="BL263" s="31">
        <v>0</v>
      </c>
      <c r="BM263" s="31">
        <v>0</v>
      </c>
      <c r="BN263" s="31">
        <v>2</v>
      </c>
      <c r="BO263" s="31">
        <v>2</v>
      </c>
      <c r="BP263" s="31">
        <v>1</v>
      </c>
      <c r="BQ263" s="31">
        <v>1</v>
      </c>
      <c r="BR263" s="31">
        <v>0</v>
      </c>
      <c r="BS263" s="31">
        <v>2</v>
      </c>
      <c r="BT263" s="31">
        <v>221</v>
      </c>
      <c r="BU263" s="31">
        <v>2</v>
      </c>
      <c r="BV263" s="31">
        <v>10</v>
      </c>
      <c r="BW263" s="31">
        <v>3</v>
      </c>
      <c r="BX263" s="31">
        <v>2</v>
      </c>
      <c r="BY263" s="31">
        <v>17</v>
      </c>
      <c r="BZ263" s="31">
        <v>0</v>
      </c>
      <c r="CA263" s="31">
        <v>1</v>
      </c>
      <c r="CB263" s="31">
        <v>4</v>
      </c>
      <c r="CC263" s="31">
        <v>0</v>
      </c>
      <c r="CD263" s="31">
        <v>0</v>
      </c>
      <c r="CE263" s="31">
        <v>2</v>
      </c>
      <c r="CF263" s="31">
        <v>0</v>
      </c>
      <c r="CG263" s="31">
        <v>1</v>
      </c>
      <c r="CH263" s="37">
        <v>528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63"/>
  <sheetViews>
    <sheetView zoomScale="70" zoomScaleNormal="70" workbookViewId="0"/>
  </sheetViews>
  <sheetFormatPr defaultColWidth="4.7109375" defaultRowHeight="15" x14ac:dyDescent="0.25"/>
  <cols>
    <col min="1" max="1" width="44.85546875" style="8" bestFit="1" customWidth="1"/>
    <col min="2" max="2" width="10.7109375" style="8" bestFit="1" customWidth="1"/>
    <col min="3" max="3" width="5.28515625" style="8" bestFit="1" customWidth="1"/>
    <col min="4" max="4" width="5.85546875" style="8" bestFit="1" customWidth="1"/>
    <col min="5" max="22" width="5.28515625" style="8" bestFit="1" customWidth="1"/>
    <col min="23" max="23" width="6.28515625" style="8" bestFit="1" customWidth="1"/>
    <col min="24" max="46" width="5.28515625" style="8" bestFit="1" customWidth="1"/>
    <col min="47" max="47" width="6.28515625" style="8" bestFit="1" customWidth="1"/>
    <col min="48" max="61" width="5.28515625" style="8" bestFit="1" customWidth="1"/>
    <col min="62" max="62" width="6.28515625" style="8" bestFit="1" customWidth="1"/>
    <col min="63" max="71" width="5.28515625" style="8" bestFit="1" customWidth="1"/>
    <col min="72" max="72" width="6.28515625" style="8" bestFit="1" customWidth="1"/>
    <col min="73" max="85" width="5.28515625" style="8" bestFit="1" customWidth="1"/>
    <col min="86" max="86" width="6.28515625" style="8" bestFit="1" customWidth="1"/>
    <col min="87" max="16384" width="4.7109375" style="8"/>
  </cols>
  <sheetData>
    <row r="1" spans="1:47" s="1" customFormat="1" ht="15.75" x14ac:dyDescent="0.25">
      <c r="A1" s="1" t="s">
        <v>133</v>
      </c>
    </row>
    <row r="2" spans="1:47" s="1" customFormat="1" ht="15.75" x14ac:dyDescent="0.25">
      <c r="A2" s="40" t="s">
        <v>208</v>
      </c>
    </row>
    <row r="3" spans="1:47" ht="157.5" x14ac:dyDescent="0.25">
      <c r="A3" s="2" t="s">
        <v>46</v>
      </c>
      <c r="B3" s="3" t="s">
        <v>45</v>
      </c>
      <c r="C3" s="3" t="s">
        <v>28</v>
      </c>
      <c r="D3" s="3" t="s">
        <v>23</v>
      </c>
      <c r="E3" s="3" t="s">
        <v>6</v>
      </c>
      <c r="F3" s="3" t="s">
        <v>7</v>
      </c>
      <c r="G3" s="3" t="s">
        <v>24</v>
      </c>
      <c r="H3" s="3" t="s">
        <v>8</v>
      </c>
      <c r="I3" s="3" t="s">
        <v>193</v>
      </c>
      <c r="J3" s="3" t="s">
        <v>25</v>
      </c>
      <c r="K3" s="3" t="s">
        <v>26</v>
      </c>
      <c r="L3" s="3" t="s">
        <v>5</v>
      </c>
      <c r="M3" s="3" t="s">
        <v>27</v>
      </c>
      <c r="N3" s="3" t="s">
        <v>131</v>
      </c>
      <c r="O3" s="3" t="s">
        <v>194</v>
      </c>
      <c r="P3" s="3" t="s">
        <v>9</v>
      </c>
      <c r="Q3" s="3" t="s">
        <v>0</v>
      </c>
      <c r="R3" s="3" t="s">
        <v>29</v>
      </c>
      <c r="S3" s="3" t="s">
        <v>10</v>
      </c>
      <c r="T3" s="3" t="s">
        <v>32</v>
      </c>
      <c r="U3" s="3" t="s">
        <v>30</v>
      </c>
      <c r="V3" s="3" t="s">
        <v>31</v>
      </c>
      <c r="W3" s="3" t="s">
        <v>11</v>
      </c>
      <c r="X3" s="3" t="s">
        <v>195</v>
      </c>
      <c r="Y3" s="3" t="s">
        <v>12</v>
      </c>
      <c r="Z3" s="3" t="s">
        <v>13</v>
      </c>
      <c r="AA3" s="3" t="s">
        <v>14</v>
      </c>
      <c r="AB3" s="3" t="s">
        <v>132</v>
      </c>
      <c r="AC3" s="3" t="s">
        <v>33</v>
      </c>
      <c r="AD3" s="3" t="s">
        <v>35</v>
      </c>
      <c r="AE3" s="3" t="s">
        <v>36</v>
      </c>
      <c r="AF3" s="3" t="s">
        <v>37</v>
      </c>
      <c r="AG3" s="3" t="s">
        <v>16</v>
      </c>
      <c r="AH3" s="3" t="s">
        <v>38</v>
      </c>
      <c r="AI3" s="3" t="s">
        <v>39</v>
      </c>
      <c r="AJ3" s="3" t="s">
        <v>3</v>
      </c>
      <c r="AK3" s="3" t="s">
        <v>17</v>
      </c>
      <c r="AL3" s="3" t="s">
        <v>18</v>
      </c>
      <c r="AM3" s="4" t="s">
        <v>4</v>
      </c>
      <c r="AN3" s="3" t="s">
        <v>1</v>
      </c>
      <c r="AO3" s="3" t="s">
        <v>41</v>
      </c>
      <c r="AP3" s="3" t="s">
        <v>19</v>
      </c>
      <c r="AQ3" s="3" t="s">
        <v>2</v>
      </c>
      <c r="AR3" s="3" t="s">
        <v>40</v>
      </c>
      <c r="AS3" s="3" t="s">
        <v>138</v>
      </c>
      <c r="AT3" s="39" t="s">
        <v>42</v>
      </c>
      <c r="AU3" s="7" t="s">
        <v>22</v>
      </c>
    </row>
    <row r="4" spans="1:47" x14ac:dyDescent="0.25">
      <c r="A4" s="9" t="s">
        <v>186</v>
      </c>
      <c r="B4" s="9" t="s">
        <v>20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10">
        <v>0</v>
      </c>
      <c r="AR4" s="9">
        <v>0</v>
      </c>
      <c r="AS4" s="9">
        <v>0</v>
      </c>
      <c r="AT4" s="11">
        <v>0</v>
      </c>
      <c r="AU4" s="12">
        <v>0</v>
      </c>
    </row>
    <row r="5" spans="1:47" x14ac:dyDescent="0.25">
      <c r="A5" s="2"/>
      <c r="B5" s="2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13">
        <v>0</v>
      </c>
      <c r="AR5" s="2">
        <v>0</v>
      </c>
      <c r="AS5" s="2">
        <v>0</v>
      </c>
      <c r="AT5" s="14">
        <v>0</v>
      </c>
      <c r="AU5" s="15">
        <v>0</v>
      </c>
    </row>
    <row r="6" spans="1:47" x14ac:dyDescent="0.25">
      <c r="A6" s="9" t="s">
        <v>192</v>
      </c>
      <c r="B6" s="9" t="s">
        <v>20</v>
      </c>
      <c r="C6" s="44" t="s">
        <v>210</v>
      </c>
      <c r="D6" s="44" t="s">
        <v>210</v>
      </c>
      <c r="E6" s="44" t="s">
        <v>210</v>
      </c>
      <c r="F6" s="44" t="s">
        <v>210</v>
      </c>
      <c r="G6" s="44" t="s">
        <v>210</v>
      </c>
      <c r="H6" s="44" t="s">
        <v>210</v>
      </c>
      <c r="I6" s="44" t="s">
        <v>210</v>
      </c>
      <c r="J6" s="44" t="s">
        <v>210</v>
      </c>
      <c r="K6" s="44" t="s">
        <v>210</v>
      </c>
      <c r="L6" s="44" t="s">
        <v>210</v>
      </c>
      <c r="M6" s="44" t="s">
        <v>210</v>
      </c>
      <c r="N6" s="44" t="s">
        <v>210</v>
      </c>
      <c r="O6" s="44" t="s">
        <v>210</v>
      </c>
      <c r="P6" s="44" t="s">
        <v>210</v>
      </c>
      <c r="Q6" s="44" t="s">
        <v>210</v>
      </c>
      <c r="R6" s="44" t="s">
        <v>210</v>
      </c>
      <c r="S6" s="44" t="s">
        <v>210</v>
      </c>
      <c r="T6" s="44" t="s">
        <v>210</v>
      </c>
      <c r="U6" s="44" t="s">
        <v>210</v>
      </c>
      <c r="V6" s="44" t="s">
        <v>210</v>
      </c>
      <c r="W6" s="44" t="s">
        <v>210</v>
      </c>
      <c r="X6" s="44" t="s">
        <v>210</v>
      </c>
      <c r="Y6" s="44" t="s">
        <v>210</v>
      </c>
      <c r="Z6" s="44" t="s">
        <v>210</v>
      </c>
      <c r="AA6" s="44" t="s">
        <v>210</v>
      </c>
      <c r="AB6" s="44" t="s">
        <v>210</v>
      </c>
      <c r="AC6" s="44" t="s">
        <v>210</v>
      </c>
      <c r="AD6" s="44" t="s">
        <v>210</v>
      </c>
      <c r="AE6" s="44" t="s">
        <v>210</v>
      </c>
      <c r="AF6" s="44" t="s">
        <v>210</v>
      </c>
      <c r="AG6" s="44" t="s">
        <v>210</v>
      </c>
      <c r="AH6" s="44" t="s">
        <v>210</v>
      </c>
      <c r="AI6" s="44" t="s">
        <v>210</v>
      </c>
      <c r="AJ6" s="44" t="s">
        <v>210</v>
      </c>
      <c r="AK6" s="44" t="s">
        <v>210</v>
      </c>
      <c r="AL6" s="44" t="s">
        <v>210</v>
      </c>
      <c r="AM6" s="44" t="s">
        <v>210</v>
      </c>
      <c r="AN6" s="44" t="s">
        <v>210</v>
      </c>
      <c r="AO6" s="44" t="s">
        <v>210</v>
      </c>
      <c r="AP6" s="44" t="s">
        <v>210</v>
      </c>
      <c r="AQ6" s="44" t="s">
        <v>210</v>
      </c>
      <c r="AR6" s="44" t="s">
        <v>210</v>
      </c>
      <c r="AS6" s="44" t="s">
        <v>210</v>
      </c>
      <c r="AT6" s="44" t="s">
        <v>210</v>
      </c>
      <c r="AU6" s="12">
        <v>0</v>
      </c>
    </row>
    <row r="7" spans="1:47" x14ac:dyDescent="0.25">
      <c r="A7" s="2"/>
      <c r="B7" s="2" t="s">
        <v>21</v>
      </c>
      <c r="C7" s="45" t="s">
        <v>210</v>
      </c>
      <c r="D7" s="45" t="s">
        <v>210</v>
      </c>
      <c r="E7" s="45" t="s">
        <v>210</v>
      </c>
      <c r="F7" s="45" t="s">
        <v>210</v>
      </c>
      <c r="G7" s="45" t="s">
        <v>210</v>
      </c>
      <c r="H7" s="45" t="s">
        <v>210</v>
      </c>
      <c r="I7" s="45" t="s">
        <v>210</v>
      </c>
      <c r="J7" s="45" t="s">
        <v>210</v>
      </c>
      <c r="K7" s="45" t="s">
        <v>210</v>
      </c>
      <c r="L7" s="45" t="s">
        <v>210</v>
      </c>
      <c r="M7" s="45" t="s">
        <v>210</v>
      </c>
      <c r="N7" s="45" t="s">
        <v>210</v>
      </c>
      <c r="O7" s="45" t="s">
        <v>210</v>
      </c>
      <c r="P7" s="45" t="s">
        <v>210</v>
      </c>
      <c r="Q7" s="45" t="s">
        <v>210</v>
      </c>
      <c r="R7" s="45" t="s">
        <v>210</v>
      </c>
      <c r="S7" s="45" t="s">
        <v>210</v>
      </c>
      <c r="T7" s="45" t="s">
        <v>210</v>
      </c>
      <c r="U7" s="45" t="s">
        <v>210</v>
      </c>
      <c r="V7" s="45" t="s">
        <v>210</v>
      </c>
      <c r="W7" s="45" t="s">
        <v>210</v>
      </c>
      <c r="X7" s="45" t="s">
        <v>210</v>
      </c>
      <c r="Y7" s="45" t="s">
        <v>210</v>
      </c>
      <c r="Z7" s="45" t="s">
        <v>210</v>
      </c>
      <c r="AA7" s="45" t="s">
        <v>210</v>
      </c>
      <c r="AB7" s="45" t="s">
        <v>210</v>
      </c>
      <c r="AC7" s="45" t="s">
        <v>210</v>
      </c>
      <c r="AD7" s="45" t="s">
        <v>210</v>
      </c>
      <c r="AE7" s="45" t="s">
        <v>210</v>
      </c>
      <c r="AF7" s="45" t="s">
        <v>210</v>
      </c>
      <c r="AG7" s="45" t="s">
        <v>210</v>
      </c>
      <c r="AH7" s="45" t="s">
        <v>210</v>
      </c>
      <c r="AI7" s="45" t="s">
        <v>210</v>
      </c>
      <c r="AJ7" s="45" t="s">
        <v>210</v>
      </c>
      <c r="AK7" s="45" t="s">
        <v>210</v>
      </c>
      <c r="AL7" s="45" t="s">
        <v>210</v>
      </c>
      <c r="AM7" s="45" t="s">
        <v>210</v>
      </c>
      <c r="AN7" s="45" t="s">
        <v>210</v>
      </c>
      <c r="AO7" s="45" t="s">
        <v>210</v>
      </c>
      <c r="AP7" s="45" t="s">
        <v>210</v>
      </c>
      <c r="AQ7" s="45" t="s">
        <v>210</v>
      </c>
      <c r="AR7" s="45" t="s">
        <v>210</v>
      </c>
      <c r="AS7" s="45" t="s">
        <v>210</v>
      </c>
      <c r="AT7" s="45" t="s">
        <v>210</v>
      </c>
      <c r="AU7" s="15">
        <v>0</v>
      </c>
    </row>
    <row r="8" spans="1:47" x14ac:dyDescent="0.25">
      <c r="A8" s="9" t="s">
        <v>48</v>
      </c>
      <c r="B8" s="9" t="s">
        <v>20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11">
        <v>0</v>
      </c>
      <c r="AU8" s="12">
        <v>0</v>
      </c>
    </row>
    <row r="9" spans="1:47" x14ac:dyDescent="0.25">
      <c r="A9" s="2"/>
      <c r="B9" s="2" t="s">
        <v>21</v>
      </c>
      <c r="C9" s="2">
        <v>0</v>
      </c>
      <c r="D9" s="2">
        <v>3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1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13">
        <v>0</v>
      </c>
      <c r="AR9" s="2">
        <v>0</v>
      </c>
      <c r="AS9" s="2">
        <v>0</v>
      </c>
      <c r="AT9" s="14">
        <v>0</v>
      </c>
      <c r="AU9" s="15">
        <v>4</v>
      </c>
    </row>
    <row r="10" spans="1:47" x14ac:dyDescent="0.25">
      <c r="A10" s="9" t="s">
        <v>49</v>
      </c>
      <c r="B10" s="9" t="s">
        <v>20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10">
        <v>0</v>
      </c>
      <c r="AR10" s="9">
        <v>0</v>
      </c>
      <c r="AS10" s="9">
        <v>0</v>
      </c>
      <c r="AT10" s="11">
        <v>0</v>
      </c>
      <c r="AU10" s="12">
        <v>0</v>
      </c>
    </row>
    <row r="11" spans="1:47" x14ac:dyDescent="0.25">
      <c r="A11" s="2"/>
      <c r="B11" s="2" t="s">
        <v>21</v>
      </c>
      <c r="C11" s="2">
        <v>0</v>
      </c>
      <c r="D11" s="2">
        <v>1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1</v>
      </c>
      <c r="X11" s="2">
        <v>0</v>
      </c>
      <c r="Y11" s="2">
        <v>1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1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13">
        <v>0</v>
      </c>
      <c r="AR11" s="2">
        <v>0</v>
      </c>
      <c r="AS11" s="2">
        <v>0</v>
      </c>
      <c r="AT11" s="14">
        <v>0</v>
      </c>
      <c r="AU11" s="15">
        <v>5</v>
      </c>
    </row>
    <row r="12" spans="1:47" x14ac:dyDescent="0.25">
      <c r="A12" s="9" t="s">
        <v>51</v>
      </c>
      <c r="B12" s="9" t="s">
        <v>20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10">
        <v>0</v>
      </c>
      <c r="AR12" s="9">
        <v>0</v>
      </c>
      <c r="AS12" s="9">
        <v>0</v>
      </c>
      <c r="AT12" s="11">
        <v>0</v>
      </c>
      <c r="AU12" s="12">
        <v>0</v>
      </c>
    </row>
    <row r="13" spans="1:47" x14ac:dyDescent="0.25">
      <c r="A13" s="18"/>
      <c r="B13" s="18" t="s">
        <v>21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1</v>
      </c>
      <c r="AM13" s="2">
        <v>0</v>
      </c>
      <c r="AN13" s="2">
        <v>0</v>
      </c>
      <c r="AO13" s="2">
        <v>0</v>
      </c>
      <c r="AP13" s="2">
        <v>0</v>
      </c>
      <c r="AQ13" s="13">
        <v>0</v>
      </c>
      <c r="AR13" s="2">
        <v>0</v>
      </c>
      <c r="AS13" s="2">
        <v>0</v>
      </c>
      <c r="AT13" s="14">
        <v>0</v>
      </c>
      <c r="AU13" s="15">
        <v>1</v>
      </c>
    </row>
    <row r="14" spans="1:47" x14ac:dyDescent="0.25">
      <c r="A14" s="9" t="s">
        <v>50</v>
      </c>
      <c r="B14" s="9" t="s">
        <v>20</v>
      </c>
      <c r="C14" s="9">
        <v>0</v>
      </c>
      <c r="D14" s="9">
        <v>1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3</v>
      </c>
      <c r="X14" s="9">
        <v>0</v>
      </c>
      <c r="Y14" s="9">
        <v>1</v>
      </c>
      <c r="Z14" s="9">
        <v>0</v>
      </c>
      <c r="AA14" s="9">
        <v>1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10">
        <v>0</v>
      </c>
      <c r="AR14" s="9">
        <v>0</v>
      </c>
      <c r="AS14" s="9">
        <v>0</v>
      </c>
      <c r="AT14" s="11">
        <v>0</v>
      </c>
      <c r="AU14" s="12">
        <v>6</v>
      </c>
    </row>
    <row r="15" spans="1:47" x14ac:dyDescent="0.25">
      <c r="A15" s="2"/>
      <c r="B15" s="2" t="s">
        <v>21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13">
        <v>0</v>
      </c>
      <c r="AR15" s="2">
        <v>0</v>
      </c>
      <c r="AS15" s="2">
        <v>0</v>
      </c>
      <c r="AT15" s="14">
        <v>0</v>
      </c>
      <c r="AU15" s="15">
        <v>0</v>
      </c>
    </row>
    <row r="16" spans="1:47" x14ac:dyDescent="0.25">
      <c r="A16" s="19" t="s">
        <v>52</v>
      </c>
      <c r="B16" s="19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1">
        <v>0</v>
      </c>
      <c r="AU16" s="12">
        <v>0</v>
      </c>
    </row>
    <row r="17" spans="1:47" x14ac:dyDescent="0.25">
      <c r="A17" s="18"/>
      <c r="B17" s="18" t="s">
        <v>21</v>
      </c>
      <c r="C17" s="2">
        <v>0</v>
      </c>
      <c r="D17" s="2">
        <v>2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14">
        <v>0</v>
      </c>
      <c r="AU17" s="15">
        <v>2</v>
      </c>
    </row>
    <row r="18" spans="1:47" x14ac:dyDescent="0.25">
      <c r="A18" s="9" t="s">
        <v>53</v>
      </c>
      <c r="B18" s="9" t="s">
        <v>20</v>
      </c>
      <c r="C18" s="9">
        <v>0</v>
      </c>
      <c r="D18" s="9">
        <v>0</v>
      </c>
      <c r="E18" s="9">
        <v>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2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10">
        <v>0</v>
      </c>
      <c r="AR18" s="9">
        <v>0</v>
      </c>
      <c r="AS18" s="9">
        <v>0</v>
      </c>
      <c r="AT18" s="11">
        <v>0</v>
      </c>
      <c r="AU18" s="12">
        <v>3</v>
      </c>
    </row>
    <row r="19" spans="1:47" x14ac:dyDescent="0.25">
      <c r="A19" s="2"/>
      <c r="B19" s="2" t="s">
        <v>21</v>
      </c>
      <c r="C19" s="2">
        <v>0</v>
      </c>
      <c r="D19" s="2">
        <v>5</v>
      </c>
      <c r="E19" s="2">
        <v>0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2</v>
      </c>
      <c r="X19" s="2">
        <v>0</v>
      </c>
      <c r="Y19" s="2">
        <v>1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3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13">
        <v>0</v>
      </c>
      <c r="AR19" s="2">
        <v>0</v>
      </c>
      <c r="AS19" s="2">
        <v>0</v>
      </c>
      <c r="AT19" s="14">
        <v>0</v>
      </c>
      <c r="AU19" s="15">
        <v>12</v>
      </c>
    </row>
    <row r="20" spans="1:47" x14ac:dyDescent="0.25">
      <c r="A20" s="19" t="s">
        <v>54</v>
      </c>
      <c r="B20" s="19" t="s">
        <v>20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1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29">
        <v>1</v>
      </c>
      <c r="AR20" s="19">
        <v>0</v>
      </c>
      <c r="AS20" s="19">
        <v>0</v>
      </c>
      <c r="AT20" s="38">
        <v>0</v>
      </c>
      <c r="AU20" s="12">
        <v>2</v>
      </c>
    </row>
    <row r="21" spans="1:47" x14ac:dyDescent="0.25">
      <c r="A21" s="2"/>
      <c r="B21" s="2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13">
        <v>0</v>
      </c>
      <c r="AR21" s="2">
        <v>0</v>
      </c>
      <c r="AS21" s="2">
        <v>0</v>
      </c>
      <c r="AT21" s="14">
        <v>0</v>
      </c>
      <c r="AU21" s="15">
        <v>0</v>
      </c>
    </row>
    <row r="22" spans="1:47" x14ac:dyDescent="0.25">
      <c r="A22" s="9" t="s">
        <v>55</v>
      </c>
      <c r="B22" s="9" t="s">
        <v>20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10">
        <v>0</v>
      </c>
      <c r="AR22" s="9">
        <v>0</v>
      </c>
      <c r="AS22" s="9">
        <v>0</v>
      </c>
      <c r="AT22" s="11">
        <v>0</v>
      </c>
      <c r="AU22" s="12">
        <v>0</v>
      </c>
    </row>
    <row r="23" spans="1:47" x14ac:dyDescent="0.25">
      <c r="A23" s="2"/>
      <c r="B23" s="2" t="s">
        <v>21</v>
      </c>
      <c r="C23" s="2">
        <v>0</v>
      </c>
      <c r="D23" s="2">
        <v>1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2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13">
        <v>0</v>
      </c>
      <c r="AR23" s="2">
        <v>0</v>
      </c>
      <c r="AS23" s="2">
        <v>0</v>
      </c>
      <c r="AT23" s="14">
        <v>0</v>
      </c>
      <c r="AU23" s="15">
        <v>3</v>
      </c>
    </row>
    <row r="24" spans="1:47" x14ac:dyDescent="0.25">
      <c r="A24" s="9" t="s">
        <v>148</v>
      </c>
      <c r="B24" s="9" t="s">
        <v>20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1</v>
      </c>
      <c r="AQ24" s="29">
        <v>0</v>
      </c>
      <c r="AR24" s="19">
        <v>0</v>
      </c>
      <c r="AS24" s="19">
        <v>0</v>
      </c>
      <c r="AT24" s="38">
        <v>0</v>
      </c>
      <c r="AU24" s="12">
        <v>1</v>
      </c>
    </row>
    <row r="25" spans="1:47" x14ac:dyDescent="0.25">
      <c r="A25" s="2"/>
      <c r="B25" s="2" t="s">
        <v>21</v>
      </c>
      <c r="C25" s="2">
        <v>0</v>
      </c>
      <c r="D25" s="2">
        <v>4</v>
      </c>
      <c r="E25" s="2">
        <v>0</v>
      </c>
      <c r="F25" s="2">
        <v>1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1</v>
      </c>
      <c r="X25" s="2">
        <v>0</v>
      </c>
      <c r="Y25" s="2">
        <v>1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2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13">
        <v>0</v>
      </c>
      <c r="AR25" s="2">
        <v>0</v>
      </c>
      <c r="AS25" s="2">
        <v>0</v>
      </c>
      <c r="AT25" s="14">
        <v>0</v>
      </c>
      <c r="AU25" s="15">
        <v>9</v>
      </c>
    </row>
    <row r="26" spans="1:47" x14ac:dyDescent="0.25">
      <c r="A26" s="9" t="s">
        <v>57</v>
      </c>
      <c r="B26" s="9" t="s">
        <v>20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11">
        <v>0</v>
      </c>
      <c r="AU26" s="12">
        <v>0</v>
      </c>
    </row>
    <row r="27" spans="1:47" x14ac:dyDescent="0.25">
      <c r="A27" s="18"/>
      <c r="B27" s="18" t="s">
        <v>21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13">
        <v>0</v>
      </c>
      <c r="AR27" s="2">
        <v>0</v>
      </c>
      <c r="AS27" s="2">
        <v>0</v>
      </c>
      <c r="AT27" s="14">
        <v>0</v>
      </c>
      <c r="AU27" s="15">
        <v>0</v>
      </c>
    </row>
    <row r="28" spans="1:47" x14ac:dyDescent="0.25">
      <c r="A28" s="9" t="s">
        <v>150</v>
      </c>
      <c r="B28" s="9" t="s">
        <v>20</v>
      </c>
      <c r="C28" s="9">
        <v>0</v>
      </c>
      <c r="D28" s="9">
        <v>1</v>
      </c>
      <c r="E28" s="9">
        <v>0</v>
      </c>
      <c r="F28" s="9">
        <v>0</v>
      </c>
      <c r="G28" s="9">
        <v>0</v>
      </c>
      <c r="H28" s="9">
        <v>1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1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11">
        <v>0</v>
      </c>
      <c r="AU28" s="12">
        <v>3</v>
      </c>
    </row>
    <row r="29" spans="1:47" x14ac:dyDescent="0.25">
      <c r="A29" s="2" t="s">
        <v>149</v>
      </c>
      <c r="B29" s="2" t="s">
        <v>21</v>
      </c>
      <c r="C29" s="2">
        <v>0</v>
      </c>
      <c r="D29" s="2">
        <v>1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13">
        <v>0</v>
      </c>
      <c r="AR29" s="2">
        <v>0</v>
      </c>
      <c r="AS29" s="2">
        <v>0</v>
      </c>
      <c r="AT29" s="14">
        <v>0</v>
      </c>
      <c r="AU29" s="15">
        <v>1</v>
      </c>
    </row>
    <row r="30" spans="1:47" x14ac:dyDescent="0.25">
      <c r="A30" s="19" t="s">
        <v>59</v>
      </c>
      <c r="B30" s="19" t="s">
        <v>20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1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1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10">
        <v>0</v>
      </c>
      <c r="AR30" s="9">
        <v>0</v>
      </c>
      <c r="AS30" s="9">
        <v>0</v>
      </c>
      <c r="AT30" s="11">
        <v>0</v>
      </c>
      <c r="AU30" s="12">
        <v>2</v>
      </c>
    </row>
    <row r="31" spans="1:47" x14ac:dyDescent="0.25">
      <c r="A31" s="2"/>
      <c r="B31" s="2" t="s">
        <v>21</v>
      </c>
      <c r="C31" s="2">
        <v>0</v>
      </c>
      <c r="D31" s="2">
        <v>1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1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13">
        <v>0</v>
      </c>
      <c r="AR31" s="2">
        <v>0</v>
      </c>
      <c r="AS31" s="2">
        <v>0</v>
      </c>
      <c r="AT31" s="14">
        <v>0</v>
      </c>
      <c r="AU31" s="15">
        <v>2</v>
      </c>
    </row>
    <row r="32" spans="1:47" x14ac:dyDescent="0.25">
      <c r="A32" s="9" t="s">
        <v>60</v>
      </c>
      <c r="B32" s="9" t="s">
        <v>20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11">
        <v>0</v>
      </c>
      <c r="AU32" s="12">
        <v>0</v>
      </c>
    </row>
    <row r="33" spans="1:47" x14ac:dyDescent="0.25">
      <c r="A33" s="2"/>
      <c r="B33" s="2" t="s">
        <v>21</v>
      </c>
      <c r="C33" s="2">
        <v>0</v>
      </c>
      <c r="D33" s="2">
        <v>1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1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1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13">
        <v>0</v>
      </c>
      <c r="AR33" s="2">
        <v>0</v>
      </c>
      <c r="AS33" s="2">
        <v>0</v>
      </c>
      <c r="AT33" s="14">
        <v>0</v>
      </c>
      <c r="AU33" s="15">
        <v>3</v>
      </c>
    </row>
    <row r="34" spans="1:47" x14ac:dyDescent="0.25">
      <c r="A34" s="9" t="s">
        <v>61</v>
      </c>
      <c r="B34" s="9" t="s">
        <v>20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10">
        <v>0</v>
      </c>
      <c r="AR34" s="9">
        <v>0</v>
      </c>
      <c r="AS34" s="9">
        <v>0</v>
      </c>
      <c r="AT34" s="11">
        <v>0</v>
      </c>
      <c r="AU34" s="12">
        <v>0</v>
      </c>
    </row>
    <row r="35" spans="1:47" x14ac:dyDescent="0.25">
      <c r="A35" s="2"/>
      <c r="B35" s="2" t="s">
        <v>21</v>
      </c>
      <c r="C35" s="2">
        <v>0</v>
      </c>
      <c r="D35" s="2">
        <v>0</v>
      </c>
      <c r="E35" s="2">
        <v>0</v>
      </c>
      <c r="F35" s="2">
        <v>2</v>
      </c>
      <c r="G35" s="2">
        <v>0</v>
      </c>
      <c r="H35" s="2">
        <v>1</v>
      </c>
      <c r="I35" s="2">
        <v>0</v>
      </c>
      <c r="J35" s="2">
        <v>0</v>
      </c>
      <c r="K35" s="2">
        <v>1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1</v>
      </c>
      <c r="X35" s="2">
        <v>0</v>
      </c>
      <c r="Y35" s="2">
        <v>0</v>
      </c>
      <c r="Z35" s="2">
        <v>0</v>
      </c>
      <c r="AA35" s="2">
        <v>1</v>
      </c>
      <c r="AB35" s="2">
        <v>0</v>
      </c>
      <c r="AC35" s="2">
        <v>0</v>
      </c>
      <c r="AD35" s="2">
        <v>0</v>
      </c>
      <c r="AE35" s="2">
        <v>0</v>
      </c>
      <c r="AF35" s="2">
        <v>1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13">
        <v>0</v>
      </c>
      <c r="AR35" s="2">
        <v>0</v>
      </c>
      <c r="AS35" s="2">
        <v>0</v>
      </c>
      <c r="AT35" s="14">
        <v>0</v>
      </c>
      <c r="AU35" s="15">
        <v>7</v>
      </c>
    </row>
    <row r="36" spans="1:47" x14ac:dyDescent="0.25">
      <c r="A36" s="9" t="s">
        <v>62</v>
      </c>
      <c r="B36" s="9" t="s">
        <v>20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29">
        <v>0</v>
      </c>
      <c r="AR36" s="19">
        <v>0</v>
      </c>
      <c r="AS36" s="19">
        <v>0</v>
      </c>
      <c r="AT36" s="38">
        <v>0</v>
      </c>
      <c r="AU36" s="12">
        <v>0</v>
      </c>
    </row>
    <row r="37" spans="1:47" x14ac:dyDescent="0.25">
      <c r="A37" s="18"/>
      <c r="B37" s="18" t="s">
        <v>21</v>
      </c>
      <c r="C37" s="2">
        <v>0</v>
      </c>
      <c r="D37" s="2">
        <v>4</v>
      </c>
      <c r="E37" s="2">
        <v>0</v>
      </c>
      <c r="F37" s="2">
        <v>2</v>
      </c>
      <c r="G37" s="2">
        <v>0</v>
      </c>
      <c r="H37" s="2">
        <v>1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2</v>
      </c>
      <c r="X37" s="2">
        <v>0</v>
      </c>
      <c r="Y37" s="2">
        <v>2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1</v>
      </c>
      <c r="AQ37" s="13">
        <v>0</v>
      </c>
      <c r="AR37" s="2">
        <v>0</v>
      </c>
      <c r="AS37" s="2">
        <v>0</v>
      </c>
      <c r="AT37" s="14">
        <v>0</v>
      </c>
      <c r="AU37" s="15">
        <v>12</v>
      </c>
    </row>
    <row r="38" spans="1:47" x14ac:dyDescent="0.25">
      <c r="A38" s="9" t="s">
        <v>63</v>
      </c>
      <c r="B38" s="9" t="s">
        <v>20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11">
        <v>0</v>
      </c>
      <c r="AU38" s="12">
        <v>0</v>
      </c>
    </row>
    <row r="39" spans="1:47" x14ac:dyDescent="0.25">
      <c r="A39" s="2"/>
      <c r="B39" s="2" t="s">
        <v>21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13">
        <v>0</v>
      </c>
      <c r="AR39" s="2">
        <v>0</v>
      </c>
      <c r="AS39" s="2">
        <v>0</v>
      </c>
      <c r="AT39" s="14">
        <v>0</v>
      </c>
      <c r="AU39" s="15">
        <v>0</v>
      </c>
    </row>
    <row r="40" spans="1:47" x14ac:dyDescent="0.25">
      <c r="A40" s="19" t="s">
        <v>151</v>
      </c>
      <c r="B40" s="19" t="s">
        <v>20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10">
        <v>0</v>
      </c>
      <c r="AR40" s="9">
        <v>0</v>
      </c>
      <c r="AS40" s="9">
        <v>0</v>
      </c>
      <c r="AT40" s="11">
        <v>0</v>
      </c>
      <c r="AU40" s="12">
        <v>0</v>
      </c>
    </row>
    <row r="41" spans="1:47" x14ac:dyDescent="0.25">
      <c r="A41" s="2"/>
      <c r="B41" s="2" t="s">
        <v>21</v>
      </c>
      <c r="C41" s="2">
        <v>0</v>
      </c>
      <c r="D41" s="2">
        <v>3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2</v>
      </c>
      <c r="X41" s="2">
        <v>0</v>
      </c>
      <c r="Y41" s="2">
        <v>0</v>
      </c>
      <c r="Z41" s="2">
        <v>0</v>
      </c>
      <c r="AA41" s="2">
        <v>1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13">
        <v>0</v>
      </c>
      <c r="AR41" s="2">
        <v>0</v>
      </c>
      <c r="AS41" s="2">
        <v>0</v>
      </c>
      <c r="AT41" s="14">
        <v>0</v>
      </c>
      <c r="AU41" s="15">
        <v>6</v>
      </c>
    </row>
    <row r="42" spans="1:47" x14ac:dyDescent="0.25">
      <c r="A42" s="9" t="s">
        <v>65</v>
      </c>
      <c r="B42" s="9" t="s">
        <v>20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29">
        <v>0</v>
      </c>
      <c r="AR42" s="19">
        <v>0</v>
      </c>
      <c r="AS42" s="19">
        <v>0</v>
      </c>
      <c r="AT42" s="38">
        <v>0</v>
      </c>
      <c r="AU42" s="12">
        <v>0</v>
      </c>
    </row>
    <row r="43" spans="1:47" x14ac:dyDescent="0.25">
      <c r="A43" s="2"/>
      <c r="B43" s="2" t="s">
        <v>21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13">
        <v>0</v>
      </c>
      <c r="AR43" s="2">
        <v>0</v>
      </c>
      <c r="AS43" s="2">
        <v>0</v>
      </c>
      <c r="AT43" s="14">
        <v>0</v>
      </c>
      <c r="AU43" s="15">
        <v>0</v>
      </c>
    </row>
    <row r="44" spans="1:47" x14ac:dyDescent="0.25">
      <c r="A44" s="9" t="s">
        <v>66</v>
      </c>
      <c r="B44" s="9" t="s">
        <v>20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10">
        <v>0</v>
      </c>
      <c r="AR44" s="9">
        <v>0</v>
      </c>
      <c r="AS44" s="9">
        <v>0</v>
      </c>
      <c r="AT44" s="11">
        <v>0</v>
      </c>
      <c r="AU44" s="12">
        <v>0</v>
      </c>
    </row>
    <row r="45" spans="1:47" x14ac:dyDescent="0.25">
      <c r="A45" s="18"/>
      <c r="B45" s="18" t="s">
        <v>21</v>
      </c>
      <c r="C45" s="2">
        <v>0</v>
      </c>
      <c r="D45" s="2">
        <v>2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1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13">
        <v>0</v>
      </c>
      <c r="AR45" s="2">
        <v>0</v>
      </c>
      <c r="AS45" s="2">
        <v>0</v>
      </c>
      <c r="AT45" s="14">
        <v>0</v>
      </c>
      <c r="AU45" s="15">
        <v>3</v>
      </c>
    </row>
    <row r="46" spans="1:47" x14ac:dyDescent="0.25">
      <c r="A46" s="9" t="s">
        <v>67</v>
      </c>
      <c r="B46" s="9" t="s">
        <v>20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10">
        <v>0</v>
      </c>
      <c r="AR46" s="9">
        <v>0</v>
      </c>
      <c r="AS46" s="9">
        <v>0</v>
      </c>
      <c r="AT46" s="11">
        <v>0</v>
      </c>
      <c r="AU46" s="12">
        <v>0</v>
      </c>
    </row>
    <row r="47" spans="1:47" x14ac:dyDescent="0.25">
      <c r="A47" s="2"/>
      <c r="B47" s="2" t="s">
        <v>21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13">
        <v>0</v>
      </c>
      <c r="AR47" s="2">
        <v>0</v>
      </c>
      <c r="AS47" s="2">
        <v>0</v>
      </c>
      <c r="AT47" s="14">
        <v>0</v>
      </c>
      <c r="AU47" s="15">
        <v>0</v>
      </c>
    </row>
    <row r="48" spans="1:47" x14ac:dyDescent="0.25">
      <c r="A48" s="19" t="s">
        <v>187</v>
      </c>
      <c r="B48" s="9" t="s">
        <v>20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10">
        <v>0</v>
      </c>
      <c r="AR48" s="9">
        <v>0</v>
      </c>
      <c r="AS48" s="9">
        <v>0</v>
      </c>
      <c r="AT48" s="11">
        <v>0</v>
      </c>
      <c r="AU48" s="15">
        <v>0</v>
      </c>
    </row>
    <row r="49" spans="1:47" x14ac:dyDescent="0.25">
      <c r="A49" s="31"/>
      <c r="B49" s="2" t="s">
        <v>21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13">
        <v>0</v>
      </c>
      <c r="AR49" s="2">
        <v>0</v>
      </c>
      <c r="AS49" s="2">
        <v>0</v>
      </c>
      <c r="AT49" s="14">
        <v>0</v>
      </c>
      <c r="AU49" s="15">
        <v>0</v>
      </c>
    </row>
    <row r="50" spans="1:47" x14ac:dyDescent="0.25">
      <c r="A50" s="19" t="s">
        <v>152</v>
      </c>
      <c r="B50" s="19" t="s">
        <v>20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29">
        <v>0</v>
      </c>
      <c r="AR50" s="19">
        <v>0</v>
      </c>
      <c r="AS50" s="19">
        <v>0</v>
      </c>
      <c r="AT50" s="38">
        <v>0</v>
      </c>
      <c r="AU50" s="12">
        <v>0</v>
      </c>
    </row>
    <row r="51" spans="1:47" x14ac:dyDescent="0.25">
      <c r="A51" s="2"/>
      <c r="B51" s="2" t="s">
        <v>21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13">
        <v>0</v>
      </c>
      <c r="AR51" s="2">
        <v>0</v>
      </c>
      <c r="AS51" s="2">
        <v>0</v>
      </c>
      <c r="AT51" s="14">
        <v>0</v>
      </c>
      <c r="AU51" s="15">
        <v>0</v>
      </c>
    </row>
    <row r="52" spans="1:47" x14ac:dyDescent="0.25">
      <c r="A52" s="9" t="s">
        <v>69</v>
      </c>
      <c r="B52" s="9" t="s">
        <v>20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1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11">
        <v>0</v>
      </c>
      <c r="AU52" s="12">
        <v>1</v>
      </c>
    </row>
    <row r="53" spans="1:47" x14ac:dyDescent="0.25">
      <c r="A53" s="2"/>
      <c r="B53" s="2" t="s">
        <v>21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1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14">
        <v>0</v>
      </c>
      <c r="AU53" s="15">
        <v>1</v>
      </c>
    </row>
    <row r="54" spans="1:47" x14ac:dyDescent="0.25">
      <c r="A54" s="9" t="s">
        <v>70</v>
      </c>
      <c r="B54" s="9" t="s">
        <v>20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1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29">
        <v>0</v>
      </c>
      <c r="AR54" s="19">
        <v>0</v>
      </c>
      <c r="AS54" s="19">
        <v>0</v>
      </c>
      <c r="AT54" s="38">
        <v>0</v>
      </c>
      <c r="AU54" s="12">
        <v>1</v>
      </c>
    </row>
    <row r="55" spans="1:47" x14ac:dyDescent="0.25">
      <c r="A55" s="2"/>
      <c r="B55" s="2" t="s">
        <v>21</v>
      </c>
      <c r="C55" s="2">
        <v>0</v>
      </c>
      <c r="D55" s="2">
        <v>1</v>
      </c>
      <c r="E55" s="2">
        <v>0</v>
      </c>
      <c r="F55" s="2">
        <v>3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2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1</v>
      </c>
      <c r="AG55" s="2">
        <v>0</v>
      </c>
      <c r="AH55" s="2">
        <v>0</v>
      </c>
      <c r="AI55" s="2">
        <v>0</v>
      </c>
      <c r="AJ55" s="2">
        <v>1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13">
        <v>0</v>
      </c>
      <c r="AR55" s="2">
        <v>0</v>
      </c>
      <c r="AS55" s="2">
        <v>0</v>
      </c>
      <c r="AT55" s="14">
        <v>0</v>
      </c>
      <c r="AU55" s="15">
        <v>8</v>
      </c>
    </row>
    <row r="56" spans="1:47" x14ac:dyDescent="0.25">
      <c r="A56" s="9" t="s">
        <v>71</v>
      </c>
      <c r="B56" s="9" t="s">
        <v>20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29">
        <v>0</v>
      </c>
      <c r="AR56" s="19">
        <v>0</v>
      </c>
      <c r="AS56" s="19">
        <v>0</v>
      </c>
      <c r="AT56" s="38">
        <v>0</v>
      </c>
      <c r="AU56" s="12">
        <v>0</v>
      </c>
    </row>
    <row r="57" spans="1:47" x14ac:dyDescent="0.25">
      <c r="A57" s="2"/>
      <c r="B57" s="2" t="s">
        <v>21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2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1</v>
      </c>
      <c r="Z57" s="2">
        <v>0</v>
      </c>
      <c r="AA57" s="2">
        <v>0</v>
      </c>
      <c r="AB57" s="2">
        <v>1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13">
        <v>0</v>
      </c>
      <c r="AR57" s="2">
        <v>0</v>
      </c>
      <c r="AS57" s="2">
        <v>0</v>
      </c>
      <c r="AT57" s="14">
        <v>0</v>
      </c>
      <c r="AU57" s="15">
        <v>4</v>
      </c>
    </row>
    <row r="58" spans="1:47" x14ac:dyDescent="0.25">
      <c r="A58" s="9" t="s">
        <v>72</v>
      </c>
      <c r="B58" s="9" t="s">
        <v>20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1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29">
        <v>1</v>
      </c>
      <c r="AR58" s="19">
        <v>0</v>
      </c>
      <c r="AS58" s="19">
        <v>0</v>
      </c>
      <c r="AT58" s="38">
        <v>0</v>
      </c>
      <c r="AU58" s="12">
        <v>2</v>
      </c>
    </row>
    <row r="59" spans="1:47" x14ac:dyDescent="0.25">
      <c r="A59" s="2"/>
      <c r="B59" s="2" t="s">
        <v>21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13">
        <v>0</v>
      </c>
      <c r="AR59" s="2">
        <v>0</v>
      </c>
      <c r="AS59" s="2">
        <v>0</v>
      </c>
      <c r="AT59" s="14">
        <v>0</v>
      </c>
      <c r="AU59" s="15">
        <v>0</v>
      </c>
    </row>
    <row r="60" spans="1:47" x14ac:dyDescent="0.25">
      <c r="A60" s="9" t="s">
        <v>73</v>
      </c>
      <c r="B60" s="9" t="s">
        <v>20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10">
        <v>0</v>
      </c>
      <c r="AR60" s="9">
        <v>0</v>
      </c>
      <c r="AS60" s="9">
        <v>0</v>
      </c>
      <c r="AT60" s="11">
        <v>0</v>
      </c>
      <c r="AU60" s="12">
        <v>0</v>
      </c>
    </row>
    <row r="61" spans="1:47" x14ac:dyDescent="0.25">
      <c r="A61" s="2"/>
      <c r="B61" s="2" t="s">
        <v>21</v>
      </c>
      <c r="C61" s="2">
        <v>0</v>
      </c>
      <c r="D61" s="2">
        <v>2</v>
      </c>
      <c r="E61" s="2">
        <v>0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4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13">
        <v>0</v>
      </c>
      <c r="AR61" s="2">
        <v>0</v>
      </c>
      <c r="AS61" s="2">
        <v>0</v>
      </c>
      <c r="AT61" s="14">
        <v>0</v>
      </c>
      <c r="AU61" s="15">
        <v>7</v>
      </c>
    </row>
    <row r="62" spans="1:47" x14ac:dyDescent="0.25">
      <c r="A62" s="9" t="s">
        <v>191</v>
      </c>
      <c r="B62" s="9" t="s">
        <v>20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10">
        <v>0</v>
      </c>
      <c r="AR62" s="9">
        <v>0</v>
      </c>
      <c r="AS62" s="9">
        <v>0</v>
      </c>
      <c r="AT62" s="11">
        <v>0</v>
      </c>
      <c r="AU62" s="12">
        <v>0</v>
      </c>
    </row>
    <row r="63" spans="1:47" x14ac:dyDescent="0.25">
      <c r="A63" s="2"/>
      <c r="B63" s="2" t="s">
        <v>21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13">
        <v>0</v>
      </c>
      <c r="AR63" s="2">
        <v>0</v>
      </c>
      <c r="AS63" s="2">
        <v>0</v>
      </c>
      <c r="AT63" s="14">
        <v>0</v>
      </c>
      <c r="AU63" s="15">
        <v>0</v>
      </c>
    </row>
    <row r="64" spans="1:47" x14ac:dyDescent="0.25">
      <c r="A64" s="9" t="s">
        <v>75</v>
      </c>
      <c r="B64" s="9" t="s">
        <v>20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1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10">
        <v>0</v>
      </c>
      <c r="AR64" s="9">
        <v>0</v>
      </c>
      <c r="AS64" s="9">
        <v>0</v>
      </c>
      <c r="AT64" s="11">
        <v>0</v>
      </c>
      <c r="AU64" s="12">
        <v>1</v>
      </c>
    </row>
    <row r="65" spans="1:47" x14ac:dyDescent="0.25">
      <c r="A65" s="2"/>
      <c r="B65" s="2" t="s">
        <v>21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1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13">
        <v>0</v>
      </c>
      <c r="AR65" s="2">
        <v>0</v>
      </c>
      <c r="AS65" s="2">
        <v>0</v>
      </c>
      <c r="AT65" s="14">
        <v>0</v>
      </c>
      <c r="AU65" s="15">
        <v>1</v>
      </c>
    </row>
    <row r="66" spans="1:47" x14ac:dyDescent="0.25">
      <c r="A66" s="9" t="s">
        <v>125</v>
      </c>
      <c r="B66" s="9" t="s">
        <v>20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10">
        <v>0</v>
      </c>
      <c r="AR66" s="9">
        <v>0</v>
      </c>
      <c r="AS66" s="9">
        <v>0</v>
      </c>
      <c r="AT66" s="11">
        <v>0</v>
      </c>
      <c r="AU66" s="12">
        <v>0</v>
      </c>
    </row>
    <row r="67" spans="1:47" x14ac:dyDescent="0.25">
      <c r="A67" s="2"/>
      <c r="B67" s="2" t="s">
        <v>21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1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13">
        <v>0</v>
      </c>
      <c r="AR67" s="2">
        <v>0</v>
      </c>
      <c r="AS67" s="2">
        <v>0</v>
      </c>
      <c r="AT67" s="14">
        <v>0</v>
      </c>
      <c r="AU67" s="15">
        <v>1</v>
      </c>
    </row>
    <row r="68" spans="1:47" x14ac:dyDescent="0.25">
      <c r="A68" s="9" t="s">
        <v>76</v>
      </c>
      <c r="B68" s="9" t="s">
        <v>20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10">
        <v>1</v>
      </c>
      <c r="AR68" s="9">
        <v>0</v>
      </c>
      <c r="AS68" s="9">
        <v>0</v>
      </c>
      <c r="AT68" s="11">
        <v>0</v>
      </c>
      <c r="AU68" s="12">
        <v>1</v>
      </c>
    </row>
    <row r="69" spans="1:47" x14ac:dyDescent="0.25">
      <c r="A69" s="2"/>
      <c r="B69" s="2" t="s">
        <v>21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13">
        <v>0</v>
      </c>
      <c r="AR69" s="2">
        <v>0</v>
      </c>
      <c r="AS69" s="2">
        <v>0</v>
      </c>
      <c r="AT69" s="14">
        <v>0</v>
      </c>
      <c r="AU69" s="15">
        <v>0</v>
      </c>
    </row>
    <row r="70" spans="1:47" x14ac:dyDescent="0.25">
      <c r="A70" s="9" t="s">
        <v>153</v>
      </c>
      <c r="B70" s="9" t="s">
        <v>20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1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10">
        <v>0</v>
      </c>
      <c r="AR70" s="9">
        <v>0</v>
      </c>
      <c r="AS70" s="9">
        <v>0</v>
      </c>
      <c r="AT70" s="11">
        <v>0</v>
      </c>
      <c r="AU70" s="12">
        <v>1</v>
      </c>
    </row>
    <row r="71" spans="1:47" x14ac:dyDescent="0.25">
      <c r="A71" s="18"/>
      <c r="B71" s="18" t="s">
        <v>21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1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1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13">
        <v>0</v>
      </c>
      <c r="AR71" s="2">
        <v>0</v>
      </c>
      <c r="AS71" s="2">
        <v>0</v>
      </c>
      <c r="AT71" s="14">
        <v>0</v>
      </c>
      <c r="AU71" s="15">
        <v>2</v>
      </c>
    </row>
    <row r="72" spans="1:47" x14ac:dyDescent="0.25">
      <c r="A72" s="9" t="s">
        <v>78</v>
      </c>
      <c r="B72" s="9" t="s">
        <v>20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10">
        <v>0</v>
      </c>
      <c r="AR72" s="9">
        <v>0</v>
      </c>
      <c r="AS72" s="9">
        <v>0</v>
      </c>
      <c r="AT72" s="11">
        <v>0</v>
      </c>
      <c r="AU72" s="12">
        <v>0</v>
      </c>
    </row>
    <row r="73" spans="1:47" x14ac:dyDescent="0.25">
      <c r="A73" s="2"/>
      <c r="B73" s="2" t="s">
        <v>21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2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13">
        <v>0</v>
      </c>
      <c r="AR73" s="2">
        <v>0</v>
      </c>
      <c r="AS73" s="2">
        <v>0</v>
      </c>
      <c r="AT73" s="14">
        <v>0</v>
      </c>
      <c r="AU73" s="15">
        <v>2</v>
      </c>
    </row>
    <row r="74" spans="1:47" x14ac:dyDescent="0.25">
      <c r="A74" s="19" t="s">
        <v>154</v>
      </c>
      <c r="B74" s="19" t="s">
        <v>20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9">
        <v>0</v>
      </c>
      <c r="AP74" s="19">
        <v>0</v>
      </c>
      <c r="AQ74" s="29">
        <v>0</v>
      </c>
      <c r="AR74" s="19">
        <v>0</v>
      </c>
      <c r="AS74" s="19">
        <v>0</v>
      </c>
      <c r="AT74" s="38">
        <v>0</v>
      </c>
      <c r="AU74" s="12">
        <v>0</v>
      </c>
    </row>
    <row r="75" spans="1:47" x14ac:dyDescent="0.25">
      <c r="A75" s="2"/>
      <c r="B75" s="2" t="s">
        <v>21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2</v>
      </c>
      <c r="X75" s="2">
        <v>0</v>
      </c>
      <c r="Y75" s="2">
        <v>0</v>
      </c>
      <c r="Z75" s="2">
        <v>0</v>
      </c>
      <c r="AA75" s="2">
        <v>1</v>
      </c>
      <c r="AB75" s="2">
        <v>0</v>
      </c>
      <c r="AC75" s="2">
        <v>0</v>
      </c>
      <c r="AD75" s="2">
        <v>0</v>
      </c>
      <c r="AE75" s="2">
        <v>0</v>
      </c>
      <c r="AF75" s="2">
        <v>2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13">
        <v>0</v>
      </c>
      <c r="AR75" s="2">
        <v>0</v>
      </c>
      <c r="AS75" s="2">
        <v>0</v>
      </c>
      <c r="AT75" s="14">
        <v>0</v>
      </c>
      <c r="AU75" s="15">
        <v>5</v>
      </c>
    </row>
    <row r="76" spans="1:47" x14ac:dyDescent="0.25">
      <c r="A76" s="19" t="s">
        <v>155</v>
      </c>
      <c r="B76" s="19" t="s">
        <v>20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10">
        <v>0</v>
      </c>
      <c r="AR76" s="9">
        <v>0</v>
      </c>
      <c r="AS76" s="9">
        <v>0</v>
      </c>
      <c r="AT76" s="11">
        <v>0</v>
      </c>
      <c r="AU76" s="12">
        <v>0</v>
      </c>
    </row>
    <row r="77" spans="1:47" x14ac:dyDescent="0.25">
      <c r="A77" s="2"/>
      <c r="B77" s="2" t="s">
        <v>21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13">
        <v>0</v>
      </c>
      <c r="AR77" s="2">
        <v>0</v>
      </c>
      <c r="AS77" s="2">
        <v>0</v>
      </c>
      <c r="AT77" s="14">
        <v>0</v>
      </c>
      <c r="AU77" s="15">
        <v>0</v>
      </c>
    </row>
    <row r="78" spans="1:47" x14ac:dyDescent="0.25">
      <c r="A78" s="9" t="s">
        <v>81</v>
      </c>
      <c r="B78" s="9" t="s">
        <v>20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10">
        <v>0</v>
      </c>
      <c r="AR78" s="9">
        <v>0</v>
      </c>
      <c r="AS78" s="9">
        <v>0</v>
      </c>
      <c r="AT78" s="11">
        <v>0</v>
      </c>
      <c r="AU78" s="12">
        <v>0</v>
      </c>
    </row>
    <row r="79" spans="1:47" x14ac:dyDescent="0.25">
      <c r="A79" s="18"/>
      <c r="B79" s="18" t="s">
        <v>21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13">
        <v>0</v>
      </c>
      <c r="AR79" s="2">
        <v>0</v>
      </c>
      <c r="AS79" s="2">
        <v>0</v>
      </c>
      <c r="AT79" s="14">
        <v>0</v>
      </c>
      <c r="AU79" s="15">
        <v>0</v>
      </c>
    </row>
    <row r="80" spans="1:47" x14ac:dyDescent="0.25">
      <c r="A80" s="9" t="s">
        <v>156</v>
      </c>
      <c r="B80" s="9" t="s">
        <v>20</v>
      </c>
      <c r="C80" s="9">
        <v>0</v>
      </c>
      <c r="D80" s="9">
        <v>1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2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10">
        <v>1</v>
      </c>
      <c r="AR80" s="9">
        <v>0</v>
      </c>
      <c r="AS80" s="9">
        <v>0</v>
      </c>
      <c r="AT80" s="11">
        <v>0</v>
      </c>
      <c r="AU80" s="12">
        <v>4</v>
      </c>
    </row>
    <row r="81" spans="1:47" x14ac:dyDescent="0.25">
      <c r="A81" s="2"/>
      <c r="B81" s="2" t="s">
        <v>21</v>
      </c>
      <c r="C81" s="2">
        <v>0</v>
      </c>
      <c r="D81" s="2">
        <v>9</v>
      </c>
      <c r="E81" s="2">
        <v>0</v>
      </c>
      <c r="F81" s="2">
        <v>5</v>
      </c>
      <c r="G81" s="2">
        <v>0</v>
      </c>
      <c r="H81" s="2">
        <v>1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7</v>
      </c>
      <c r="X81" s="2">
        <v>0</v>
      </c>
      <c r="Y81" s="2">
        <v>0</v>
      </c>
      <c r="Z81" s="2">
        <v>0</v>
      </c>
      <c r="AA81" s="2">
        <v>1</v>
      </c>
      <c r="AB81" s="2">
        <v>1</v>
      </c>
      <c r="AC81" s="2">
        <v>0</v>
      </c>
      <c r="AD81" s="2">
        <v>0</v>
      </c>
      <c r="AE81" s="2">
        <v>0</v>
      </c>
      <c r="AF81" s="2">
        <v>2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13">
        <v>1</v>
      </c>
      <c r="AR81" s="2">
        <v>0</v>
      </c>
      <c r="AS81" s="2">
        <v>0</v>
      </c>
      <c r="AT81" s="14">
        <v>0</v>
      </c>
      <c r="AU81" s="15">
        <v>27</v>
      </c>
    </row>
    <row r="82" spans="1:47" x14ac:dyDescent="0.25">
      <c r="A82" s="19" t="s">
        <v>144</v>
      </c>
      <c r="B82" s="19" t="s">
        <v>20</v>
      </c>
      <c r="C82" s="9">
        <v>0</v>
      </c>
      <c r="D82" s="9">
        <v>1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1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2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1</v>
      </c>
      <c r="AQ82" s="10">
        <v>0</v>
      </c>
      <c r="AR82" s="9">
        <v>0</v>
      </c>
      <c r="AS82" s="9">
        <v>0</v>
      </c>
      <c r="AT82" s="11">
        <v>0</v>
      </c>
      <c r="AU82" s="12">
        <v>5</v>
      </c>
    </row>
    <row r="83" spans="1:47" x14ac:dyDescent="0.25">
      <c r="A83" s="2"/>
      <c r="B83" s="2" t="s">
        <v>21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2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1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13">
        <v>0</v>
      </c>
      <c r="AR83" s="2">
        <v>0</v>
      </c>
      <c r="AS83" s="2">
        <v>0</v>
      </c>
      <c r="AT83" s="14">
        <v>0</v>
      </c>
      <c r="AU83" s="15">
        <v>3</v>
      </c>
    </row>
    <row r="84" spans="1:47" x14ac:dyDescent="0.25">
      <c r="A84" s="9" t="s">
        <v>84</v>
      </c>
      <c r="B84" s="9" t="s">
        <v>20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1</v>
      </c>
      <c r="AG84" s="9">
        <v>0</v>
      </c>
      <c r="AH84" s="9">
        <v>0</v>
      </c>
      <c r="AI84" s="9">
        <v>0</v>
      </c>
      <c r="AJ84" s="9">
        <v>1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11">
        <v>0</v>
      </c>
      <c r="AU84" s="12">
        <v>2</v>
      </c>
    </row>
    <row r="85" spans="1:47" x14ac:dyDescent="0.25">
      <c r="A85" s="2"/>
      <c r="B85" s="2" t="s">
        <v>21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1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14">
        <v>0</v>
      </c>
      <c r="AU85" s="15">
        <v>1</v>
      </c>
    </row>
    <row r="86" spans="1:47" x14ac:dyDescent="0.25">
      <c r="A86" s="9" t="s">
        <v>85</v>
      </c>
      <c r="B86" s="9" t="s">
        <v>20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1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3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1</v>
      </c>
      <c r="AG86" s="9">
        <v>0</v>
      </c>
      <c r="AH86" s="9">
        <v>0</v>
      </c>
      <c r="AI86" s="9">
        <v>0</v>
      </c>
      <c r="AJ86" s="9">
        <v>4</v>
      </c>
      <c r="AK86" s="9">
        <v>1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10">
        <v>2</v>
      </c>
      <c r="AR86" s="9">
        <v>0</v>
      </c>
      <c r="AS86" s="9">
        <v>0</v>
      </c>
      <c r="AT86" s="11">
        <v>0</v>
      </c>
      <c r="AU86" s="12">
        <v>12</v>
      </c>
    </row>
    <row r="87" spans="1:47" x14ac:dyDescent="0.25">
      <c r="A87" s="2"/>
      <c r="B87" s="2" t="s">
        <v>21</v>
      </c>
      <c r="C87" s="2">
        <v>0</v>
      </c>
      <c r="D87" s="2">
        <v>1</v>
      </c>
      <c r="E87" s="2">
        <v>2</v>
      </c>
      <c r="F87" s="2">
        <v>1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2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1</v>
      </c>
      <c r="AG87" s="2">
        <v>0</v>
      </c>
      <c r="AH87" s="2">
        <v>0</v>
      </c>
      <c r="AI87" s="2">
        <v>0</v>
      </c>
      <c r="AJ87" s="2">
        <v>2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13">
        <v>0</v>
      </c>
      <c r="AR87" s="2">
        <v>0</v>
      </c>
      <c r="AS87" s="2">
        <v>0</v>
      </c>
      <c r="AT87" s="14">
        <v>0</v>
      </c>
      <c r="AU87" s="15">
        <v>9</v>
      </c>
    </row>
    <row r="88" spans="1:47" x14ac:dyDescent="0.25">
      <c r="A88" s="9" t="s">
        <v>157</v>
      </c>
      <c r="B88" s="9" t="s">
        <v>20</v>
      </c>
      <c r="C88" s="19">
        <v>0</v>
      </c>
      <c r="D88" s="19">
        <v>2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1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1</v>
      </c>
      <c r="AK88" s="19">
        <v>0</v>
      </c>
      <c r="AL88" s="19">
        <v>0</v>
      </c>
      <c r="AM88" s="19">
        <v>0</v>
      </c>
      <c r="AN88" s="19">
        <v>0</v>
      </c>
      <c r="AO88" s="19">
        <v>0</v>
      </c>
      <c r="AP88" s="19">
        <v>0</v>
      </c>
      <c r="AQ88" s="29">
        <v>0</v>
      </c>
      <c r="AR88" s="19">
        <v>0</v>
      </c>
      <c r="AS88" s="19">
        <v>0</v>
      </c>
      <c r="AT88" s="38">
        <v>0</v>
      </c>
      <c r="AU88" s="12">
        <v>4</v>
      </c>
    </row>
    <row r="89" spans="1:47" x14ac:dyDescent="0.25">
      <c r="A89" s="2"/>
      <c r="B89" s="2" t="s">
        <v>21</v>
      </c>
      <c r="C89" s="2">
        <v>0</v>
      </c>
      <c r="D89" s="2">
        <v>1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3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13">
        <v>0</v>
      </c>
      <c r="AR89" s="2">
        <v>0</v>
      </c>
      <c r="AS89" s="2">
        <v>0</v>
      </c>
      <c r="AT89" s="14">
        <v>0</v>
      </c>
      <c r="AU89" s="15">
        <v>4</v>
      </c>
    </row>
    <row r="90" spans="1:47" x14ac:dyDescent="0.25">
      <c r="A90" s="9" t="s">
        <v>87</v>
      </c>
      <c r="B90" s="9" t="s">
        <v>20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1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1</v>
      </c>
      <c r="AM90" s="9">
        <v>0</v>
      </c>
      <c r="AN90" s="9">
        <v>0</v>
      </c>
      <c r="AO90" s="9">
        <v>0</v>
      </c>
      <c r="AP90" s="9">
        <v>0</v>
      </c>
      <c r="AQ90" s="10">
        <v>0</v>
      </c>
      <c r="AR90" s="9">
        <v>0</v>
      </c>
      <c r="AS90" s="9">
        <v>0</v>
      </c>
      <c r="AT90" s="11">
        <v>0</v>
      </c>
      <c r="AU90" s="12">
        <v>2</v>
      </c>
    </row>
    <row r="91" spans="1:47" x14ac:dyDescent="0.25">
      <c r="A91" s="2"/>
      <c r="B91" s="2" t="s">
        <v>21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13">
        <v>0</v>
      </c>
      <c r="AR91" s="2">
        <v>0</v>
      </c>
      <c r="AS91" s="2">
        <v>0</v>
      </c>
      <c r="AT91" s="14">
        <v>0</v>
      </c>
      <c r="AU91" s="15">
        <v>0</v>
      </c>
    </row>
    <row r="92" spans="1:47" x14ac:dyDescent="0.25">
      <c r="A92" s="9" t="s">
        <v>158</v>
      </c>
      <c r="B92" s="9" t="s">
        <v>20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1</v>
      </c>
      <c r="AH92" s="9">
        <v>0</v>
      </c>
      <c r="AI92" s="9">
        <v>0</v>
      </c>
      <c r="AJ92" s="9">
        <v>1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10">
        <v>0</v>
      </c>
      <c r="AR92" s="9">
        <v>0</v>
      </c>
      <c r="AS92" s="9">
        <v>0</v>
      </c>
      <c r="AT92" s="11">
        <v>0</v>
      </c>
      <c r="AU92" s="12">
        <v>2</v>
      </c>
    </row>
    <row r="93" spans="1:47" x14ac:dyDescent="0.25">
      <c r="A93" s="2"/>
      <c r="B93" s="2" t="s">
        <v>21</v>
      </c>
      <c r="C93" s="2">
        <v>0</v>
      </c>
      <c r="D93" s="2">
        <v>0</v>
      </c>
      <c r="E93" s="2">
        <v>0</v>
      </c>
      <c r="F93" s="2">
        <v>1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1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2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13">
        <v>0</v>
      </c>
      <c r="AR93" s="2">
        <v>0</v>
      </c>
      <c r="AS93" s="2">
        <v>0</v>
      </c>
      <c r="AT93" s="14">
        <v>0</v>
      </c>
      <c r="AU93" s="15">
        <v>4</v>
      </c>
    </row>
    <row r="94" spans="1:47" x14ac:dyDescent="0.25">
      <c r="A94" s="9" t="s">
        <v>159</v>
      </c>
      <c r="B94" s="9" t="s">
        <v>20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10">
        <v>0</v>
      </c>
      <c r="AR94" s="9">
        <v>0</v>
      </c>
      <c r="AS94" s="9">
        <v>0</v>
      </c>
      <c r="AT94" s="11">
        <v>0</v>
      </c>
      <c r="AU94" s="12">
        <v>0</v>
      </c>
    </row>
    <row r="95" spans="1:47" x14ac:dyDescent="0.25">
      <c r="A95" s="2"/>
      <c r="B95" s="2" t="s">
        <v>21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1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1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13">
        <v>0</v>
      </c>
      <c r="AR95" s="2">
        <v>0</v>
      </c>
      <c r="AS95" s="2">
        <v>0</v>
      </c>
      <c r="AT95" s="14">
        <v>0</v>
      </c>
      <c r="AU95" s="15">
        <v>2</v>
      </c>
    </row>
    <row r="96" spans="1:47" x14ac:dyDescent="0.25">
      <c r="A96" s="9" t="s">
        <v>135</v>
      </c>
      <c r="B96" s="9" t="s">
        <v>20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10">
        <v>0</v>
      </c>
      <c r="AR96" s="9">
        <v>0</v>
      </c>
      <c r="AS96" s="9">
        <v>0</v>
      </c>
      <c r="AT96" s="11">
        <v>0</v>
      </c>
      <c r="AU96" s="12">
        <v>0</v>
      </c>
    </row>
    <row r="97" spans="1:47" x14ac:dyDescent="0.25">
      <c r="A97" s="2"/>
      <c r="B97" s="2" t="s">
        <v>21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1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1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2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13">
        <v>0</v>
      </c>
      <c r="AR97" s="2">
        <v>0</v>
      </c>
      <c r="AS97" s="2">
        <v>0</v>
      </c>
      <c r="AT97" s="14">
        <v>0</v>
      </c>
      <c r="AU97" s="15">
        <v>4</v>
      </c>
    </row>
    <row r="98" spans="1:47" x14ac:dyDescent="0.25">
      <c r="A98" s="9" t="s">
        <v>147</v>
      </c>
      <c r="B98" s="9" t="s">
        <v>20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1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10">
        <v>0</v>
      </c>
      <c r="AR98" s="9">
        <v>0</v>
      </c>
      <c r="AS98" s="9">
        <v>0</v>
      </c>
      <c r="AT98" s="11">
        <v>0</v>
      </c>
      <c r="AU98" s="12">
        <v>1</v>
      </c>
    </row>
    <row r="99" spans="1:47" x14ac:dyDescent="0.25">
      <c r="A99" s="2"/>
      <c r="B99" s="2" t="s">
        <v>21</v>
      </c>
      <c r="C99" s="2">
        <v>0</v>
      </c>
      <c r="D99" s="2">
        <v>0</v>
      </c>
      <c r="E99" s="2">
        <v>0</v>
      </c>
      <c r="F99" s="2">
        <v>1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1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13">
        <v>0</v>
      </c>
      <c r="AR99" s="2">
        <v>0</v>
      </c>
      <c r="AS99" s="2">
        <v>0</v>
      </c>
      <c r="AT99" s="14">
        <v>0</v>
      </c>
      <c r="AU99" s="15">
        <v>2</v>
      </c>
    </row>
    <row r="100" spans="1:47" x14ac:dyDescent="0.25">
      <c r="A100" s="9" t="s">
        <v>146</v>
      </c>
      <c r="B100" s="9" t="s">
        <v>20</v>
      </c>
      <c r="C100" s="9">
        <v>0</v>
      </c>
      <c r="D100" s="9">
        <v>0</v>
      </c>
      <c r="E100" s="9">
        <v>1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10">
        <v>0</v>
      </c>
      <c r="AR100" s="9">
        <v>0</v>
      </c>
      <c r="AS100" s="9">
        <v>0</v>
      </c>
      <c r="AT100" s="11">
        <v>0</v>
      </c>
      <c r="AU100" s="12">
        <v>1</v>
      </c>
    </row>
    <row r="101" spans="1:47" x14ac:dyDescent="0.25">
      <c r="A101" s="18"/>
      <c r="B101" s="18" t="s">
        <v>21</v>
      </c>
      <c r="C101" s="2">
        <v>0</v>
      </c>
      <c r="D101" s="2">
        <v>1</v>
      </c>
      <c r="E101" s="2">
        <v>1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1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13">
        <v>0</v>
      </c>
      <c r="AR101" s="2">
        <v>0</v>
      </c>
      <c r="AS101" s="2">
        <v>0</v>
      </c>
      <c r="AT101" s="14">
        <v>0</v>
      </c>
      <c r="AU101" s="15">
        <v>3</v>
      </c>
    </row>
    <row r="102" spans="1:47" x14ac:dyDescent="0.25">
      <c r="A102" s="9" t="s">
        <v>136</v>
      </c>
      <c r="B102" s="9" t="s">
        <v>20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10">
        <v>0</v>
      </c>
      <c r="AR102" s="9">
        <v>0</v>
      </c>
      <c r="AS102" s="9">
        <v>0</v>
      </c>
      <c r="AT102" s="11">
        <v>0</v>
      </c>
      <c r="AU102" s="12">
        <v>0</v>
      </c>
    </row>
    <row r="103" spans="1:47" x14ac:dyDescent="0.25">
      <c r="A103" s="2"/>
      <c r="B103" s="2" t="s">
        <v>21</v>
      </c>
      <c r="C103" s="2">
        <v>0</v>
      </c>
      <c r="D103" s="2">
        <v>1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1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1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13">
        <v>0</v>
      </c>
      <c r="AR103" s="2">
        <v>0</v>
      </c>
      <c r="AS103" s="2">
        <v>0</v>
      </c>
      <c r="AT103" s="14">
        <v>0</v>
      </c>
      <c r="AU103" s="15">
        <v>3</v>
      </c>
    </row>
    <row r="104" spans="1:47" x14ac:dyDescent="0.25">
      <c r="A104" s="19" t="s">
        <v>145</v>
      </c>
      <c r="B104" s="19" t="s">
        <v>20</v>
      </c>
      <c r="C104" s="9">
        <v>0</v>
      </c>
      <c r="D104" s="9">
        <v>1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1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10">
        <v>0</v>
      </c>
      <c r="AR104" s="9">
        <v>0</v>
      </c>
      <c r="AS104" s="9">
        <v>0</v>
      </c>
      <c r="AT104" s="11">
        <v>0</v>
      </c>
      <c r="AU104" s="12">
        <v>2</v>
      </c>
    </row>
    <row r="105" spans="1:47" x14ac:dyDescent="0.25">
      <c r="A105" s="2"/>
      <c r="B105" s="2" t="s">
        <v>21</v>
      </c>
      <c r="C105" s="2">
        <v>0</v>
      </c>
      <c r="D105" s="2">
        <v>2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1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13">
        <v>0</v>
      </c>
      <c r="AR105" s="2">
        <v>0</v>
      </c>
      <c r="AS105" s="2">
        <v>0</v>
      </c>
      <c r="AT105" s="14">
        <v>0</v>
      </c>
      <c r="AU105" s="15">
        <v>3</v>
      </c>
    </row>
    <row r="106" spans="1:47" x14ac:dyDescent="0.25">
      <c r="A106" s="9" t="s">
        <v>188</v>
      </c>
      <c r="B106" s="19" t="s">
        <v>20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10">
        <v>0</v>
      </c>
      <c r="AR106" s="9">
        <v>0</v>
      </c>
      <c r="AS106" s="9">
        <v>0</v>
      </c>
      <c r="AT106" s="11">
        <v>0</v>
      </c>
      <c r="AU106" s="12">
        <v>0</v>
      </c>
    </row>
    <row r="107" spans="1:47" x14ac:dyDescent="0.25">
      <c r="A107" s="2"/>
      <c r="B107" s="2" t="s">
        <v>21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1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13">
        <v>0</v>
      </c>
      <c r="AR107" s="2">
        <v>0</v>
      </c>
      <c r="AS107" s="2">
        <v>0</v>
      </c>
      <c r="AT107" s="14">
        <v>0</v>
      </c>
      <c r="AU107" s="15">
        <v>1</v>
      </c>
    </row>
    <row r="108" spans="1:47" x14ac:dyDescent="0.25">
      <c r="A108" s="9" t="s">
        <v>93</v>
      </c>
      <c r="B108" s="9" t="s">
        <v>20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1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10">
        <v>2</v>
      </c>
      <c r="AR108" s="9">
        <v>0</v>
      </c>
      <c r="AS108" s="9">
        <v>0</v>
      </c>
      <c r="AT108" s="11">
        <v>0</v>
      </c>
      <c r="AU108" s="12">
        <v>3</v>
      </c>
    </row>
    <row r="109" spans="1:47" x14ac:dyDescent="0.25">
      <c r="A109" s="2"/>
      <c r="B109" s="2" t="s">
        <v>21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13">
        <v>0</v>
      </c>
      <c r="AR109" s="2">
        <v>0</v>
      </c>
      <c r="AS109" s="2">
        <v>0</v>
      </c>
      <c r="AT109" s="14">
        <v>0</v>
      </c>
      <c r="AU109" s="15">
        <v>0</v>
      </c>
    </row>
    <row r="110" spans="1:47" x14ac:dyDescent="0.25">
      <c r="A110" s="9" t="s">
        <v>94</v>
      </c>
      <c r="B110" s="9" t="s">
        <v>20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1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10">
        <v>0</v>
      </c>
      <c r="AR110" s="9">
        <v>0</v>
      </c>
      <c r="AS110" s="9">
        <v>0</v>
      </c>
      <c r="AT110" s="11">
        <v>0</v>
      </c>
      <c r="AU110" s="12">
        <v>1</v>
      </c>
    </row>
    <row r="111" spans="1:47" x14ac:dyDescent="0.25">
      <c r="A111" s="18"/>
      <c r="B111" s="18" t="s">
        <v>21</v>
      </c>
      <c r="C111" s="2">
        <v>0</v>
      </c>
      <c r="D111" s="2">
        <v>1</v>
      </c>
      <c r="E111" s="2">
        <v>0</v>
      </c>
      <c r="F111" s="2">
        <v>1</v>
      </c>
      <c r="G111" s="2">
        <v>0</v>
      </c>
      <c r="H111" s="2">
        <v>1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1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13">
        <v>0</v>
      </c>
      <c r="AR111" s="2">
        <v>0</v>
      </c>
      <c r="AS111" s="2">
        <v>0</v>
      </c>
      <c r="AT111" s="14">
        <v>0</v>
      </c>
      <c r="AU111" s="15">
        <v>4</v>
      </c>
    </row>
    <row r="112" spans="1:47" x14ac:dyDescent="0.25">
      <c r="A112" s="9" t="s">
        <v>96</v>
      </c>
      <c r="B112" s="9" t="s">
        <v>20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10">
        <v>0</v>
      </c>
      <c r="AR112" s="9">
        <v>0</v>
      </c>
      <c r="AS112" s="9">
        <v>0</v>
      </c>
      <c r="AT112" s="11">
        <v>0</v>
      </c>
      <c r="AU112" s="12">
        <v>0</v>
      </c>
    </row>
    <row r="113" spans="1:47" x14ac:dyDescent="0.25">
      <c r="A113" s="2"/>
      <c r="B113" s="2" t="s">
        <v>21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13">
        <v>0</v>
      </c>
      <c r="AR113" s="2">
        <v>0</v>
      </c>
      <c r="AS113" s="2">
        <v>0</v>
      </c>
      <c r="AT113" s="14">
        <v>0</v>
      </c>
      <c r="AU113" s="15">
        <v>0</v>
      </c>
    </row>
    <row r="114" spans="1:47" x14ac:dyDescent="0.25">
      <c r="A114" s="19" t="s">
        <v>142</v>
      </c>
      <c r="B114" s="19" t="s">
        <v>20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10">
        <v>0</v>
      </c>
      <c r="AR114" s="9">
        <v>0</v>
      </c>
      <c r="AS114" s="9">
        <v>0</v>
      </c>
      <c r="AT114" s="11">
        <v>0</v>
      </c>
      <c r="AU114" s="12">
        <v>0</v>
      </c>
    </row>
    <row r="115" spans="1:47" x14ac:dyDescent="0.25">
      <c r="A115" s="2"/>
      <c r="B115" s="2" t="s">
        <v>21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13">
        <v>0</v>
      </c>
      <c r="AR115" s="2">
        <v>0</v>
      </c>
      <c r="AS115" s="2">
        <v>0</v>
      </c>
      <c r="AT115" s="14">
        <v>0</v>
      </c>
      <c r="AU115" s="15">
        <v>0</v>
      </c>
    </row>
    <row r="116" spans="1:47" x14ac:dyDescent="0.25">
      <c r="A116" s="9" t="s">
        <v>160</v>
      </c>
      <c r="B116" s="9" t="s">
        <v>20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10">
        <v>0</v>
      </c>
      <c r="AR116" s="9">
        <v>0</v>
      </c>
      <c r="AS116" s="9">
        <v>0</v>
      </c>
      <c r="AT116" s="11">
        <v>0</v>
      </c>
      <c r="AU116" s="12">
        <v>0</v>
      </c>
    </row>
    <row r="117" spans="1:47" x14ac:dyDescent="0.25">
      <c r="A117" s="2"/>
      <c r="B117" s="2" t="s">
        <v>21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13">
        <v>0</v>
      </c>
      <c r="AR117" s="2">
        <v>0</v>
      </c>
      <c r="AS117" s="2">
        <v>0</v>
      </c>
      <c r="AT117" s="14">
        <v>0</v>
      </c>
      <c r="AU117" s="15">
        <v>0</v>
      </c>
    </row>
    <row r="118" spans="1:47" x14ac:dyDescent="0.25">
      <c r="A118" s="9" t="s">
        <v>143</v>
      </c>
      <c r="B118" s="9" t="s">
        <v>20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10">
        <v>0</v>
      </c>
      <c r="AR118" s="9">
        <v>0</v>
      </c>
      <c r="AS118" s="9">
        <v>0</v>
      </c>
      <c r="AT118" s="11">
        <v>0</v>
      </c>
      <c r="AU118" s="12">
        <v>0</v>
      </c>
    </row>
    <row r="119" spans="1:47" x14ac:dyDescent="0.25">
      <c r="A119" s="2"/>
      <c r="B119" s="2" t="s">
        <v>21</v>
      </c>
      <c r="C119" s="2">
        <v>0</v>
      </c>
      <c r="D119" s="2">
        <v>1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1</v>
      </c>
      <c r="Z119" s="2">
        <v>0</v>
      </c>
      <c r="AA119" s="2">
        <v>0</v>
      </c>
      <c r="AB119" s="2">
        <v>1</v>
      </c>
      <c r="AC119" s="2">
        <v>0</v>
      </c>
      <c r="AD119" s="2">
        <v>0</v>
      </c>
      <c r="AE119" s="2">
        <v>0</v>
      </c>
      <c r="AF119" s="2">
        <v>1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13">
        <v>0</v>
      </c>
      <c r="AR119" s="2">
        <v>0</v>
      </c>
      <c r="AS119" s="2">
        <v>0</v>
      </c>
      <c r="AT119" s="14">
        <v>0</v>
      </c>
      <c r="AU119" s="15">
        <v>4</v>
      </c>
    </row>
    <row r="120" spans="1:47" x14ac:dyDescent="0.25">
      <c r="A120" s="9" t="s">
        <v>137</v>
      </c>
      <c r="B120" s="9" t="s">
        <v>20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10">
        <v>0</v>
      </c>
      <c r="AR120" s="9">
        <v>0</v>
      </c>
      <c r="AS120" s="9">
        <v>0</v>
      </c>
      <c r="AT120" s="11">
        <v>0</v>
      </c>
      <c r="AU120" s="12">
        <v>0</v>
      </c>
    </row>
    <row r="121" spans="1:47" x14ac:dyDescent="0.25">
      <c r="A121" s="2"/>
      <c r="B121" s="2" t="s">
        <v>21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13">
        <v>0</v>
      </c>
      <c r="AR121" s="2">
        <v>0</v>
      </c>
      <c r="AS121" s="2">
        <v>0</v>
      </c>
      <c r="AT121" s="14">
        <v>0</v>
      </c>
      <c r="AU121" s="15">
        <v>0</v>
      </c>
    </row>
    <row r="122" spans="1:47" x14ac:dyDescent="0.25">
      <c r="A122" s="9" t="s">
        <v>161</v>
      </c>
      <c r="B122" s="9" t="s">
        <v>20</v>
      </c>
      <c r="C122" s="9">
        <v>1</v>
      </c>
      <c r="D122" s="9">
        <v>29</v>
      </c>
      <c r="E122" s="9">
        <v>3</v>
      </c>
      <c r="F122" s="9">
        <v>7</v>
      </c>
      <c r="G122" s="9">
        <v>0</v>
      </c>
      <c r="H122" s="9">
        <v>4</v>
      </c>
      <c r="I122" s="9">
        <v>0</v>
      </c>
      <c r="J122" s="9">
        <v>0</v>
      </c>
      <c r="K122" s="9">
        <v>1</v>
      </c>
      <c r="L122" s="9">
        <v>1</v>
      </c>
      <c r="M122" s="9">
        <v>1</v>
      </c>
      <c r="N122" s="9">
        <v>2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56</v>
      </c>
      <c r="X122" s="9">
        <v>3</v>
      </c>
      <c r="Y122" s="9">
        <v>13</v>
      </c>
      <c r="Z122" s="9">
        <v>3</v>
      </c>
      <c r="AA122" s="9">
        <v>5</v>
      </c>
      <c r="AB122" s="9">
        <v>8</v>
      </c>
      <c r="AC122" s="9">
        <v>0</v>
      </c>
      <c r="AD122" s="9">
        <v>0</v>
      </c>
      <c r="AE122" s="9">
        <v>0</v>
      </c>
      <c r="AF122" s="9">
        <v>23</v>
      </c>
      <c r="AG122" s="9">
        <v>1</v>
      </c>
      <c r="AH122" s="9">
        <v>0</v>
      </c>
      <c r="AI122" s="9">
        <v>0</v>
      </c>
      <c r="AJ122" s="9">
        <v>7</v>
      </c>
      <c r="AK122" s="9">
        <v>1</v>
      </c>
      <c r="AL122" s="9">
        <v>0</v>
      </c>
      <c r="AM122" s="9">
        <v>0</v>
      </c>
      <c r="AN122" s="9">
        <v>0</v>
      </c>
      <c r="AO122" s="9">
        <v>0</v>
      </c>
      <c r="AP122" s="9">
        <v>2</v>
      </c>
      <c r="AQ122" s="10">
        <v>8</v>
      </c>
      <c r="AR122" s="9">
        <v>0</v>
      </c>
      <c r="AS122" s="9">
        <v>1</v>
      </c>
      <c r="AT122" s="11">
        <v>0</v>
      </c>
      <c r="AU122" s="12">
        <v>180</v>
      </c>
    </row>
    <row r="123" spans="1:47" x14ac:dyDescent="0.25">
      <c r="A123" s="18"/>
      <c r="B123" s="18" t="s">
        <v>21</v>
      </c>
      <c r="C123" s="2">
        <v>0</v>
      </c>
      <c r="D123" s="2">
        <v>55</v>
      </c>
      <c r="E123" s="2">
        <v>1</v>
      </c>
      <c r="F123" s="2">
        <v>24</v>
      </c>
      <c r="G123" s="2">
        <v>0</v>
      </c>
      <c r="H123" s="2">
        <v>15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144</v>
      </c>
      <c r="X123" s="2">
        <v>1</v>
      </c>
      <c r="Y123" s="2">
        <v>12</v>
      </c>
      <c r="Z123" s="2">
        <v>0</v>
      </c>
      <c r="AA123" s="2">
        <v>2</v>
      </c>
      <c r="AB123" s="2">
        <v>3</v>
      </c>
      <c r="AC123" s="2">
        <v>0</v>
      </c>
      <c r="AD123" s="2">
        <v>0</v>
      </c>
      <c r="AE123" s="2">
        <v>0</v>
      </c>
      <c r="AF123" s="2">
        <v>31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13">
        <v>1</v>
      </c>
      <c r="AR123" s="2">
        <v>0</v>
      </c>
      <c r="AS123" s="2">
        <v>0</v>
      </c>
      <c r="AT123" s="14">
        <v>0</v>
      </c>
      <c r="AU123" s="15">
        <v>289</v>
      </c>
    </row>
    <row r="124" spans="1:47" s="16" customFormat="1" x14ac:dyDescent="0.25">
      <c r="A124" s="9" t="s">
        <v>162</v>
      </c>
      <c r="B124" s="9" t="s">
        <v>20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10">
        <v>0</v>
      </c>
      <c r="AR124" s="9">
        <v>0</v>
      </c>
      <c r="AS124" s="9">
        <v>0</v>
      </c>
      <c r="AT124" s="11">
        <v>0</v>
      </c>
      <c r="AU124" s="12">
        <v>0</v>
      </c>
    </row>
    <row r="125" spans="1:47" s="16" customFormat="1" x14ac:dyDescent="0.25">
      <c r="A125" s="2"/>
      <c r="B125" s="2" t="s">
        <v>21</v>
      </c>
      <c r="C125" s="2">
        <v>0</v>
      </c>
      <c r="D125" s="2">
        <v>2</v>
      </c>
      <c r="E125" s="2">
        <v>0</v>
      </c>
      <c r="F125" s="2">
        <v>2</v>
      </c>
      <c r="G125" s="2">
        <v>0</v>
      </c>
      <c r="H125" s="2">
        <v>1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2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13">
        <v>0</v>
      </c>
      <c r="AR125" s="2">
        <v>0</v>
      </c>
      <c r="AS125" s="2">
        <v>0</v>
      </c>
      <c r="AT125" s="14">
        <v>0</v>
      </c>
      <c r="AU125" s="15">
        <v>7</v>
      </c>
    </row>
    <row r="126" spans="1:47" x14ac:dyDescent="0.25">
      <c r="A126" s="19" t="s">
        <v>101</v>
      </c>
      <c r="B126" s="19" t="s">
        <v>20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10">
        <v>0</v>
      </c>
      <c r="AR126" s="9">
        <v>0</v>
      </c>
      <c r="AS126" s="9">
        <v>0</v>
      </c>
      <c r="AT126" s="11">
        <v>0</v>
      </c>
      <c r="AU126" s="12">
        <v>0</v>
      </c>
    </row>
    <row r="127" spans="1:47" x14ac:dyDescent="0.25">
      <c r="A127" s="2"/>
      <c r="B127" s="2" t="s">
        <v>21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13">
        <v>0</v>
      </c>
      <c r="AR127" s="2">
        <v>0</v>
      </c>
      <c r="AS127" s="2">
        <v>0</v>
      </c>
      <c r="AT127" s="14">
        <v>0</v>
      </c>
      <c r="AU127" s="15">
        <v>0</v>
      </c>
    </row>
    <row r="128" spans="1:47" x14ac:dyDescent="0.25">
      <c r="A128" s="9" t="s">
        <v>163</v>
      </c>
      <c r="B128" s="9" t="s">
        <v>20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10">
        <v>0</v>
      </c>
      <c r="AR128" s="9">
        <v>0</v>
      </c>
      <c r="AS128" s="9">
        <v>0</v>
      </c>
      <c r="AT128" s="11">
        <v>0</v>
      </c>
      <c r="AU128" s="12">
        <v>0</v>
      </c>
    </row>
    <row r="129" spans="1:47" x14ac:dyDescent="0.25">
      <c r="A129" s="2"/>
      <c r="B129" s="2" t="s">
        <v>21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13">
        <v>0</v>
      </c>
      <c r="AR129" s="2">
        <v>0</v>
      </c>
      <c r="AS129" s="2">
        <v>0</v>
      </c>
      <c r="AT129" s="14">
        <v>0</v>
      </c>
      <c r="AU129" s="15">
        <v>0</v>
      </c>
    </row>
    <row r="130" spans="1:47" x14ac:dyDescent="0.25">
      <c r="A130" s="9" t="s">
        <v>164</v>
      </c>
      <c r="B130" s="9" t="s">
        <v>20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10">
        <v>0</v>
      </c>
      <c r="AR130" s="9">
        <v>0</v>
      </c>
      <c r="AS130" s="9">
        <v>0</v>
      </c>
      <c r="AT130" s="11">
        <v>0</v>
      </c>
      <c r="AU130" s="12">
        <v>0</v>
      </c>
    </row>
    <row r="131" spans="1:47" x14ac:dyDescent="0.25">
      <c r="A131" s="2"/>
      <c r="B131" s="2" t="s">
        <v>21</v>
      </c>
      <c r="C131" s="2">
        <v>0</v>
      </c>
      <c r="D131" s="2">
        <v>7</v>
      </c>
      <c r="E131" s="2">
        <v>3</v>
      </c>
      <c r="F131" s="2">
        <v>1</v>
      </c>
      <c r="G131" s="2">
        <v>0</v>
      </c>
      <c r="H131" s="2">
        <v>2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1</v>
      </c>
      <c r="X131" s="2">
        <v>0</v>
      </c>
      <c r="Y131" s="2">
        <v>1</v>
      </c>
      <c r="Z131" s="2">
        <v>1</v>
      </c>
      <c r="AA131" s="2">
        <v>1</v>
      </c>
      <c r="AB131" s="2">
        <v>0</v>
      </c>
      <c r="AC131" s="2">
        <v>0</v>
      </c>
      <c r="AD131" s="2">
        <v>0</v>
      </c>
      <c r="AE131" s="2">
        <v>0</v>
      </c>
      <c r="AF131" s="2">
        <v>1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13">
        <v>0</v>
      </c>
      <c r="AR131" s="2">
        <v>0</v>
      </c>
      <c r="AS131" s="2">
        <v>0</v>
      </c>
      <c r="AT131" s="14">
        <v>0</v>
      </c>
      <c r="AU131" s="15">
        <v>18</v>
      </c>
    </row>
    <row r="132" spans="1:47" x14ac:dyDescent="0.25">
      <c r="A132" s="9" t="s">
        <v>165</v>
      </c>
      <c r="B132" s="9" t="s">
        <v>20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10">
        <v>0</v>
      </c>
      <c r="AR132" s="9">
        <v>0</v>
      </c>
      <c r="AS132" s="9">
        <v>0</v>
      </c>
      <c r="AT132" s="11">
        <v>0</v>
      </c>
      <c r="AU132" s="12">
        <v>0</v>
      </c>
    </row>
    <row r="133" spans="1:47" x14ac:dyDescent="0.25">
      <c r="A133" s="2"/>
      <c r="B133" s="2" t="s">
        <v>21</v>
      </c>
      <c r="C133" s="2">
        <v>0</v>
      </c>
      <c r="D133" s="2">
        <v>0</v>
      </c>
      <c r="E133" s="2">
        <v>0</v>
      </c>
      <c r="F133" s="2">
        <v>1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1</v>
      </c>
      <c r="W133" s="2">
        <v>0</v>
      </c>
      <c r="X133" s="2">
        <v>0</v>
      </c>
      <c r="Y133" s="2">
        <v>1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1</v>
      </c>
      <c r="AM133" s="2">
        <v>0</v>
      </c>
      <c r="AN133" s="2">
        <v>2</v>
      </c>
      <c r="AO133" s="2">
        <v>0</v>
      </c>
      <c r="AP133" s="2">
        <v>0</v>
      </c>
      <c r="AQ133" s="13">
        <v>0</v>
      </c>
      <c r="AR133" s="2">
        <v>0</v>
      </c>
      <c r="AS133" s="2">
        <v>0</v>
      </c>
      <c r="AT133" s="14">
        <v>0</v>
      </c>
      <c r="AU133" s="15">
        <v>6</v>
      </c>
    </row>
    <row r="134" spans="1:47" x14ac:dyDescent="0.25">
      <c r="A134" s="9" t="s">
        <v>105</v>
      </c>
      <c r="B134" s="9" t="s">
        <v>20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10">
        <v>0</v>
      </c>
      <c r="AR134" s="9">
        <v>0</v>
      </c>
      <c r="AS134" s="9">
        <v>0</v>
      </c>
      <c r="AT134" s="11">
        <v>0</v>
      </c>
      <c r="AU134" s="12">
        <v>0</v>
      </c>
    </row>
    <row r="135" spans="1:47" x14ac:dyDescent="0.25">
      <c r="A135" s="2"/>
      <c r="B135" s="2" t="s">
        <v>21</v>
      </c>
      <c r="C135" s="2">
        <v>0</v>
      </c>
      <c r="D135" s="2">
        <v>0</v>
      </c>
      <c r="E135" s="2">
        <v>0</v>
      </c>
      <c r="F135" s="2">
        <v>1</v>
      </c>
      <c r="G135" s="2">
        <v>0</v>
      </c>
      <c r="H135" s="2">
        <v>2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1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1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13">
        <v>0</v>
      </c>
      <c r="AR135" s="2">
        <v>0</v>
      </c>
      <c r="AS135" s="2">
        <v>0</v>
      </c>
      <c r="AT135" s="14">
        <v>0</v>
      </c>
      <c r="AU135" s="15">
        <v>5</v>
      </c>
    </row>
    <row r="136" spans="1:47" x14ac:dyDescent="0.25">
      <c r="A136" s="9" t="s">
        <v>106</v>
      </c>
      <c r="B136" s="9" t="s">
        <v>20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1">
        <v>0</v>
      </c>
      <c r="AU136" s="12">
        <v>0</v>
      </c>
    </row>
    <row r="137" spans="1:47" x14ac:dyDescent="0.25">
      <c r="A137" s="2"/>
      <c r="B137" s="2" t="s">
        <v>21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1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14">
        <v>0</v>
      </c>
      <c r="AU137" s="15">
        <v>1</v>
      </c>
    </row>
    <row r="138" spans="1:47" x14ac:dyDescent="0.25">
      <c r="A138" s="9" t="s">
        <v>166</v>
      </c>
      <c r="B138" s="9" t="s">
        <v>20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10">
        <v>0</v>
      </c>
      <c r="AR138" s="9">
        <v>0</v>
      </c>
      <c r="AS138" s="9">
        <v>0</v>
      </c>
      <c r="AT138" s="11">
        <v>0</v>
      </c>
      <c r="AU138" s="12">
        <v>0</v>
      </c>
    </row>
    <row r="139" spans="1:47" x14ac:dyDescent="0.25">
      <c r="A139" s="2"/>
      <c r="B139" s="2" t="s">
        <v>21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2</v>
      </c>
      <c r="X139" s="2">
        <v>0</v>
      </c>
      <c r="Y139" s="2">
        <v>0</v>
      </c>
      <c r="Z139" s="2">
        <v>1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13">
        <v>0</v>
      </c>
      <c r="AR139" s="2">
        <v>0</v>
      </c>
      <c r="AS139" s="2">
        <v>0</v>
      </c>
      <c r="AT139" s="14">
        <v>0</v>
      </c>
      <c r="AU139" s="15">
        <v>3</v>
      </c>
    </row>
    <row r="140" spans="1:47" x14ac:dyDescent="0.25">
      <c r="A140" s="9" t="s">
        <v>108</v>
      </c>
      <c r="B140" s="9" t="s">
        <v>20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10">
        <v>0</v>
      </c>
      <c r="AR140" s="9">
        <v>0</v>
      </c>
      <c r="AS140" s="9">
        <v>0</v>
      </c>
      <c r="AT140" s="11">
        <v>0</v>
      </c>
      <c r="AU140" s="12">
        <v>0</v>
      </c>
    </row>
    <row r="141" spans="1:47" x14ac:dyDescent="0.25">
      <c r="A141" s="2"/>
      <c r="B141" s="2" t="s">
        <v>21</v>
      </c>
      <c r="C141" s="2">
        <v>0</v>
      </c>
      <c r="D141" s="2">
        <v>1</v>
      </c>
      <c r="E141" s="2">
        <v>1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1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1</v>
      </c>
      <c r="X141" s="2">
        <v>0</v>
      </c>
      <c r="Y141" s="2">
        <v>1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2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13">
        <v>0</v>
      </c>
      <c r="AR141" s="2">
        <v>0</v>
      </c>
      <c r="AS141" s="2">
        <v>0</v>
      </c>
      <c r="AT141" s="14">
        <v>0</v>
      </c>
      <c r="AU141" s="15">
        <v>7</v>
      </c>
    </row>
    <row r="142" spans="1:47" x14ac:dyDescent="0.25">
      <c r="A142" s="9" t="s">
        <v>109</v>
      </c>
      <c r="B142" s="9" t="s">
        <v>20</v>
      </c>
      <c r="C142" s="9">
        <v>0</v>
      </c>
      <c r="D142" s="9">
        <v>45</v>
      </c>
      <c r="E142" s="9">
        <v>3</v>
      </c>
      <c r="F142" s="9">
        <v>9</v>
      </c>
      <c r="G142" s="9">
        <v>0</v>
      </c>
      <c r="H142" s="9">
        <v>14</v>
      </c>
      <c r="I142" s="9">
        <v>0</v>
      </c>
      <c r="J142" s="9">
        <v>0</v>
      </c>
      <c r="K142" s="9">
        <v>3</v>
      </c>
      <c r="L142" s="9">
        <v>1</v>
      </c>
      <c r="M142" s="9">
        <v>0</v>
      </c>
      <c r="N142" s="9">
        <v>2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62</v>
      </c>
      <c r="X142" s="9">
        <v>2</v>
      </c>
      <c r="Y142" s="9">
        <v>15</v>
      </c>
      <c r="Z142" s="9">
        <v>6</v>
      </c>
      <c r="AA142" s="9">
        <v>14</v>
      </c>
      <c r="AB142" s="9">
        <v>8</v>
      </c>
      <c r="AC142" s="9">
        <v>0</v>
      </c>
      <c r="AD142" s="9">
        <v>0</v>
      </c>
      <c r="AE142" s="9">
        <v>0</v>
      </c>
      <c r="AF142" s="9">
        <v>28</v>
      </c>
      <c r="AG142" s="9">
        <v>1</v>
      </c>
      <c r="AH142" s="9">
        <v>0</v>
      </c>
      <c r="AI142" s="9">
        <v>0</v>
      </c>
      <c r="AJ142" s="9">
        <v>23</v>
      </c>
      <c r="AK142" s="9">
        <v>6</v>
      </c>
      <c r="AL142" s="9">
        <v>0</v>
      </c>
      <c r="AM142" s="9">
        <v>0</v>
      </c>
      <c r="AN142" s="9">
        <v>0</v>
      </c>
      <c r="AO142" s="9">
        <v>0</v>
      </c>
      <c r="AP142" s="9">
        <v>2</v>
      </c>
      <c r="AQ142" s="10">
        <v>17</v>
      </c>
      <c r="AR142" s="9">
        <v>0</v>
      </c>
      <c r="AS142" s="9">
        <v>2</v>
      </c>
      <c r="AT142" s="11">
        <v>0</v>
      </c>
      <c r="AU142" s="12">
        <v>263</v>
      </c>
    </row>
    <row r="143" spans="1:47" x14ac:dyDescent="0.25">
      <c r="A143" s="18"/>
      <c r="B143" s="18" t="s">
        <v>21</v>
      </c>
      <c r="C143" s="2">
        <v>0</v>
      </c>
      <c r="D143" s="2">
        <v>17</v>
      </c>
      <c r="E143" s="2">
        <v>1</v>
      </c>
      <c r="F143" s="2">
        <v>8</v>
      </c>
      <c r="G143" s="2">
        <v>0</v>
      </c>
      <c r="H143" s="2">
        <v>3</v>
      </c>
      <c r="I143" s="2">
        <v>0</v>
      </c>
      <c r="J143" s="2">
        <v>0</v>
      </c>
      <c r="K143" s="2">
        <v>0</v>
      </c>
      <c r="L143" s="2">
        <v>1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22</v>
      </c>
      <c r="X143" s="2">
        <v>0</v>
      </c>
      <c r="Y143" s="2">
        <v>0</v>
      </c>
      <c r="Z143" s="2">
        <v>1</v>
      </c>
      <c r="AA143" s="2">
        <v>1</v>
      </c>
      <c r="AB143" s="2">
        <v>0</v>
      </c>
      <c r="AC143" s="2">
        <v>0</v>
      </c>
      <c r="AD143" s="2">
        <v>0</v>
      </c>
      <c r="AE143" s="2">
        <v>0</v>
      </c>
      <c r="AF143" s="2">
        <v>10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13">
        <v>0</v>
      </c>
      <c r="AR143" s="2">
        <v>0</v>
      </c>
      <c r="AS143" s="2">
        <v>0</v>
      </c>
      <c r="AT143" s="14">
        <v>0</v>
      </c>
      <c r="AU143" s="15">
        <v>64</v>
      </c>
    </row>
    <row r="144" spans="1:47" x14ac:dyDescent="0.25">
      <c r="A144" s="9" t="s">
        <v>167</v>
      </c>
      <c r="B144" s="9" t="s">
        <v>20</v>
      </c>
      <c r="C144" s="9">
        <v>0</v>
      </c>
      <c r="D144" s="9">
        <v>0</v>
      </c>
      <c r="E144" s="9">
        <v>0</v>
      </c>
      <c r="F144" s="9">
        <v>1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1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10">
        <v>0</v>
      </c>
      <c r="AR144" s="9">
        <v>0</v>
      </c>
      <c r="AS144" s="9">
        <v>0</v>
      </c>
      <c r="AT144" s="11">
        <v>0</v>
      </c>
      <c r="AU144" s="12">
        <v>2</v>
      </c>
    </row>
    <row r="145" spans="1:47" x14ac:dyDescent="0.25">
      <c r="A145" s="2"/>
      <c r="B145" s="2" t="s">
        <v>21</v>
      </c>
      <c r="C145" s="2">
        <v>0</v>
      </c>
      <c r="D145" s="2">
        <v>1</v>
      </c>
      <c r="E145" s="2">
        <v>0</v>
      </c>
      <c r="F145" s="2">
        <v>0</v>
      </c>
      <c r="G145" s="2">
        <v>0</v>
      </c>
      <c r="H145" s="2">
        <v>0</v>
      </c>
      <c r="I145" s="2">
        <v>1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4</v>
      </c>
      <c r="AM145" s="2">
        <v>0</v>
      </c>
      <c r="AN145" s="2">
        <v>1</v>
      </c>
      <c r="AO145" s="2">
        <v>0</v>
      </c>
      <c r="AP145" s="2">
        <v>0</v>
      </c>
      <c r="AQ145" s="13">
        <v>0</v>
      </c>
      <c r="AR145" s="2">
        <v>0</v>
      </c>
      <c r="AS145" s="2">
        <v>0</v>
      </c>
      <c r="AT145" s="14">
        <v>0</v>
      </c>
      <c r="AU145" s="15">
        <v>7</v>
      </c>
    </row>
    <row r="146" spans="1:47" x14ac:dyDescent="0.25">
      <c r="A146" s="19" t="s">
        <v>111</v>
      </c>
      <c r="B146" s="19" t="s">
        <v>20</v>
      </c>
      <c r="C146" s="19">
        <v>0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>
        <v>0</v>
      </c>
      <c r="AD146" s="19">
        <v>0</v>
      </c>
      <c r="AE146" s="19">
        <v>0</v>
      </c>
      <c r="AF146" s="19">
        <v>0</v>
      </c>
      <c r="AG146" s="19">
        <v>1</v>
      </c>
      <c r="AH146" s="19">
        <v>0</v>
      </c>
      <c r="AI146" s="19">
        <v>0</v>
      </c>
      <c r="AJ146" s="19">
        <v>3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5</v>
      </c>
      <c r="AQ146" s="29">
        <v>1</v>
      </c>
      <c r="AR146" s="19">
        <v>0</v>
      </c>
      <c r="AS146" s="19">
        <v>0</v>
      </c>
      <c r="AT146" s="38">
        <v>0</v>
      </c>
      <c r="AU146" s="12">
        <v>10</v>
      </c>
    </row>
    <row r="147" spans="1:47" x14ac:dyDescent="0.25">
      <c r="A147" s="2"/>
      <c r="B147" s="2" t="s">
        <v>21</v>
      </c>
      <c r="C147" s="2">
        <v>0</v>
      </c>
      <c r="D147" s="2">
        <v>4</v>
      </c>
      <c r="E147" s="2">
        <v>0</v>
      </c>
      <c r="F147" s="2">
        <v>1</v>
      </c>
      <c r="G147" s="2">
        <v>0</v>
      </c>
      <c r="H147" s="2">
        <v>3</v>
      </c>
      <c r="I147" s="2">
        <v>0</v>
      </c>
      <c r="J147" s="2">
        <v>0</v>
      </c>
      <c r="K147" s="2">
        <v>0</v>
      </c>
      <c r="L147" s="2">
        <v>0</v>
      </c>
      <c r="M147" s="2">
        <v>1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5</v>
      </c>
      <c r="X147" s="2">
        <v>0</v>
      </c>
      <c r="Y147" s="2">
        <v>1</v>
      </c>
      <c r="Z147" s="2">
        <v>0</v>
      </c>
      <c r="AA147" s="2">
        <v>1</v>
      </c>
      <c r="AB147" s="2">
        <v>0</v>
      </c>
      <c r="AC147" s="2">
        <v>0</v>
      </c>
      <c r="AD147" s="2">
        <v>0</v>
      </c>
      <c r="AE147" s="2">
        <v>0</v>
      </c>
      <c r="AF147" s="2">
        <v>6</v>
      </c>
      <c r="AG147" s="2">
        <v>1</v>
      </c>
      <c r="AH147" s="2">
        <v>0</v>
      </c>
      <c r="AI147" s="2">
        <v>0</v>
      </c>
      <c r="AJ147" s="2">
        <v>2</v>
      </c>
      <c r="AK147" s="2">
        <v>3</v>
      </c>
      <c r="AL147" s="2">
        <v>0</v>
      </c>
      <c r="AM147" s="2">
        <v>1</v>
      </c>
      <c r="AN147" s="2">
        <v>0</v>
      </c>
      <c r="AO147" s="2">
        <v>0</v>
      </c>
      <c r="AP147" s="2">
        <v>0</v>
      </c>
      <c r="AQ147" s="13">
        <v>0</v>
      </c>
      <c r="AR147" s="2">
        <v>0</v>
      </c>
      <c r="AS147" s="2">
        <v>0</v>
      </c>
      <c r="AT147" s="14">
        <v>0</v>
      </c>
      <c r="AU147" s="15">
        <v>29</v>
      </c>
    </row>
    <row r="148" spans="1:47" x14ac:dyDescent="0.25">
      <c r="A148" s="19" t="s">
        <v>168</v>
      </c>
      <c r="B148" s="19" t="s">
        <v>20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0</v>
      </c>
      <c r="AI148" s="19">
        <v>0</v>
      </c>
      <c r="AJ148" s="19">
        <v>2</v>
      </c>
      <c r="AK148" s="19">
        <v>0</v>
      </c>
      <c r="AL148" s="19">
        <v>0</v>
      </c>
      <c r="AM148" s="19">
        <v>0</v>
      </c>
      <c r="AN148" s="19">
        <v>0</v>
      </c>
      <c r="AO148" s="19">
        <v>0</v>
      </c>
      <c r="AP148" s="19">
        <v>0</v>
      </c>
      <c r="AQ148" s="29">
        <v>0</v>
      </c>
      <c r="AR148" s="19">
        <v>0</v>
      </c>
      <c r="AS148" s="19">
        <v>0</v>
      </c>
      <c r="AT148" s="38">
        <v>0</v>
      </c>
      <c r="AU148" s="12">
        <v>2</v>
      </c>
    </row>
    <row r="149" spans="1:47" x14ac:dyDescent="0.25">
      <c r="A149" s="2"/>
      <c r="B149" s="2" t="s">
        <v>21</v>
      </c>
      <c r="C149" s="2">
        <v>0</v>
      </c>
      <c r="D149" s="2">
        <v>0</v>
      </c>
      <c r="E149" s="2">
        <v>0</v>
      </c>
      <c r="F149" s="2">
        <v>1</v>
      </c>
      <c r="G149" s="2">
        <v>0</v>
      </c>
      <c r="H149" s="2">
        <v>1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13">
        <v>0</v>
      </c>
      <c r="AR149" s="2">
        <v>0</v>
      </c>
      <c r="AS149" s="2">
        <v>0</v>
      </c>
      <c r="AT149" s="14">
        <v>0</v>
      </c>
      <c r="AU149" s="15">
        <v>2</v>
      </c>
    </row>
    <row r="150" spans="1:47" x14ac:dyDescent="0.25">
      <c r="A150" s="9" t="s">
        <v>169</v>
      </c>
      <c r="B150" s="9" t="s">
        <v>20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29">
        <v>0</v>
      </c>
      <c r="AR150" s="19">
        <v>0</v>
      </c>
      <c r="AS150" s="19">
        <v>0</v>
      </c>
      <c r="AT150" s="38">
        <v>0</v>
      </c>
      <c r="AU150" s="12">
        <v>0</v>
      </c>
    </row>
    <row r="151" spans="1:47" x14ac:dyDescent="0.25">
      <c r="A151" s="2"/>
      <c r="B151" s="2" t="s">
        <v>21</v>
      </c>
      <c r="C151" s="2">
        <v>0</v>
      </c>
      <c r="D151" s="2">
        <v>0</v>
      </c>
      <c r="E151" s="2">
        <v>0</v>
      </c>
      <c r="F151" s="2">
        <v>1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13">
        <v>0</v>
      </c>
      <c r="AR151" s="2">
        <v>0</v>
      </c>
      <c r="AS151" s="2">
        <v>0</v>
      </c>
      <c r="AT151" s="14">
        <v>0</v>
      </c>
      <c r="AU151" s="15">
        <v>1</v>
      </c>
    </row>
    <row r="152" spans="1:47" x14ac:dyDescent="0.25">
      <c r="A152" s="9" t="s">
        <v>170</v>
      </c>
      <c r="B152" s="9" t="s">
        <v>20</v>
      </c>
      <c r="C152" s="19">
        <v>0</v>
      </c>
      <c r="D152" s="19">
        <v>0</v>
      </c>
      <c r="E152" s="19">
        <v>1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1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1</v>
      </c>
      <c r="X152" s="19">
        <v>0</v>
      </c>
      <c r="Y152" s="19">
        <v>0</v>
      </c>
      <c r="Z152" s="19">
        <v>1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>
        <v>0</v>
      </c>
      <c r="AG152" s="19">
        <v>0</v>
      </c>
      <c r="AH152" s="19">
        <v>0</v>
      </c>
      <c r="AI152" s="19">
        <v>0</v>
      </c>
      <c r="AJ152" s="19">
        <v>4</v>
      </c>
      <c r="AK152" s="19">
        <v>0</v>
      </c>
      <c r="AL152" s="19">
        <v>0</v>
      </c>
      <c r="AM152" s="19">
        <v>0</v>
      </c>
      <c r="AN152" s="19">
        <v>0</v>
      </c>
      <c r="AO152" s="19">
        <v>0</v>
      </c>
      <c r="AP152" s="19">
        <v>4</v>
      </c>
      <c r="AQ152" s="29">
        <v>3</v>
      </c>
      <c r="AR152" s="19">
        <v>0</v>
      </c>
      <c r="AS152" s="19">
        <v>0</v>
      </c>
      <c r="AT152" s="38">
        <v>0</v>
      </c>
      <c r="AU152" s="12">
        <v>15</v>
      </c>
    </row>
    <row r="153" spans="1:47" x14ac:dyDescent="0.25">
      <c r="A153" s="2"/>
      <c r="B153" s="2" t="s">
        <v>21</v>
      </c>
      <c r="C153" s="2">
        <v>0</v>
      </c>
      <c r="D153" s="2">
        <v>19</v>
      </c>
      <c r="E153" s="2">
        <v>1</v>
      </c>
      <c r="F153" s="2">
        <v>3</v>
      </c>
      <c r="G153" s="2">
        <v>0</v>
      </c>
      <c r="H153" s="2">
        <v>5</v>
      </c>
      <c r="I153" s="2">
        <v>0</v>
      </c>
      <c r="J153" s="2">
        <v>0</v>
      </c>
      <c r="K153" s="2">
        <v>0</v>
      </c>
      <c r="L153" s="2">
        <v>0</v>
      </c>
      <c r="M153" s="2">
        <v>1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7</v>
      </c>
      <c r="X153" s="2">
        <v>0</v>
      </c>
      <c r="Y153" s="2">
        <v>2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1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13">
        <v>0</v>
      </c>
      <c r="AR153" s="2">
        <v>0</v>
      </c>
      <c r="AS153" s="2">
        <v>0</v>
      </c>
      <c r="AT153" s="14">
        <v>0</v>
      </c>
      <c r="AU153" s="15">
        <v>39</v>
      </c>
    </row>
    <row r="154" spans="1:47" x14ac:dyDescent="0.25">
      <c r="A154" s="9" t="s">
        <v>171</v>
      </c>
      <c r="B154" s="9" t="s">
        <v>20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G154" s="19">
        <v>0</v>
      </c>
      <c r="AH154" s="19">
        <v>0</v>
      </c>
      <c r="AI154" s="19">
        <v>0</v>
      </c>
      <c r="AJ154" s="19">
        <v>0</v>
      </c>
      <c r="AK154" s="19">
        <v>0</v>
      </c>
      <c r="AL154" s="19">
        <v>0</v>
      </c>
      <c r="AM154" s="19">
        <v>0</v>
      </c>
      <c r="AN154" s="19">
        <v>0</v>
      </c>
      <c r="AO154" s="19">
        <v>0</v>
      </c>
      <c r="AP154" s="19">
        <v>0</v>
      </c>
      <c r="AQ154" s="29">
        <v>1</v>
      </c>
      <c r="AR154" s="19">
        <v>0</v>
      </c>
      <c r="AS154" s="19">
        <v>0</v>
      </c>
      <c r="AT154" s="38">
        <v>0</v>
      </c>
      <c r="AU154" s="12">
        <v>1</v>
      </c>
    </row>
    <row r="155" spans="1:47" x14ac:dyDescent="0.25">
      <c r="A155" s="2"/>
      <c r="B155" s="2" t="s">
        <v>21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13">
        <v>0</v>
      </c>
      <c r="AR155" s="2">
        <v>0</v>
      </c>
      <c r="AS155" s="2">
        <v>0</v>
      </c>
      <c r="AT155" s="14">
        <v>0</v>
      </c>
      <c r="AU155" s="15">
        <v>0</v>
      </c>
    </row>
    <row r="156" spans="1:47" x14ac:dyDescent="0.25">
      <c r="A156" s="9" t="s">
        <v>172</v>
      </c>
      <c r="B156" s="9" t="s">
        <v>20</v>
      </c>
      <c r="C156" s="19">
        <v>0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9">
        <v>0</v>
      </c>
      <c r="Z156" s="19">
        <v>0</v>
      </c>
      <c r="AA156" s="19">
        <v>0</v>
      </c>
      <c r="AB156" s="19">
        <v>0</v>
      </c>
      <c r="AC156" s="19">
        <v>0</v>
      </c>
      <c r="AD156" s="19">
        <v>0</v>
      </c>
      <c r="AE156" s="19">
        <v>0</v>
      </c>
      <c r="AF156" s="19">
        <v>0</v>
      </c>
      <c r="AG156" s="19">
        <v>0</v>
      </c>
      <c r="AH156" s="19">
        <v>0</v>
      </c>
      <c r="AI156" s="19">
        <v>0</v>
      </c>
      <c r="AJ156" s="19">
        <v>0</v>
      </c>
      <c r="AK156" s="19">
        <v>0</v>
      </c>
      <c r="AL156" s="19">
        <v>0</v>
      </c>
      <c r="AM156" s="19">
        <v>0</v>
      </c>
      <c r="AN156" s="19">
        <v>0</v>
      </c>
      <c r="AO156" s="19">
        <v>0</v>
      </c>
      <c r="AP156" s="19">
        <v>0</v>
      </c>
      <c r="AQ156" s="29">
        <v>0</v>
      </c>
      <c r="AR156" s="19">
        <v>0</v>
      </c>
      <c r="AS156" s="19">
        <v>0</v>
      </c>
      <c r="AT156" s="38">
        <v>0</v>
      </c>
      <c r="AU156" s="12">
        <v>0</v>
      </c>
    </row>
    <row r="157" spans="1:47" x14ac:dyDescent="0.25">
      <c r="A157" s="2"/>
      <c r="B157" s="2" t="s">
        <v>21</v>
      </c>
      <c r="C157" s="2">
        <v>0</v>
      </c>
      <c r="D157" s="2">
        <v>2</v>
      </c>
      <c r="E157" s="2">
        <v>0</v>
      </c>
      <c r="F157" s="2">
        <v>0</v>
      </c>
      <c r="G157" s="2">
        <v>0</v>
      </c>
      <c r="H157" s="2">
        <v>1</v>
      </c>
      <c r="I157" s="2">
        <v>0</v>
      </c>
      <c r="J157" s="2">
        <v>0</v>
      </c>
      <c r="K157" s="2">
        <v>1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1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1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1</v>
      </c>
      <c r="AQ157" s="13">
        <v>0</v>
      </c>
      <c r="AR157" s="2">
        <v>0</v>
      </c>
      <c r="AS157" s="2">
        <v>0</v>
      </c>
      <c r="AT157" s="14">
        <v>0</v>
      </c>
      <c r="AU157" s="15">
        <v>7</v>
      </c>
    </row>
    <row r="158" spans="1:47" s="16" customFormat="1" x14ac:dyDescent="0.25">
      <c r="A158" s="9" t="s">
        <v>117</v>
      </c>
      <c r="B158" s="9" t="s">
        <v>20</v>
      </c>
      <c r="C158" s="9">
        <v>0</v>
      </c>
      <c r="D158" s="9">
        <v>1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1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2</v>
      </c>
      <c r="AK158" s="9">
        <v>1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10">
        <v>0</v>
      </c>
      <c r="AR158" s="9">
        <v>0</v>
      </c>
      <c r="AS158" s="9">
        <v>0</v>
      </c>
      <c r="AT158" s="11">
        <v>0</v>
      </c>
      <c r="AU158" s="12">
        <v>5</v>
      </c>
    </row>
    <row r="159" spans="1:47" s="16" customFormat="1" x14ac:dyDescent="0.25">
      <c r="A159" s="2"/>
      <c r="B159" s="2" t="s">
        <v>21</v>
      </c>
      <c r="C159" s="2">
        <v>0</v>
      </c>
      <c r="D159" s="2">
        <v>7</v>
      </c>
      <c r="E159" s="2">
        <v>0</v>
      </c>
      <c r="F159" s="2">
        <v>1</v>
      </c>
      <c r="G159" s="2">
        <v>0</v>
      </c>
      <c r="H159" s="2">
        <v>3</v>
      </c>
      <c r="I159" s="2">
        <v>0</v>
      </c>
      <c r="J159" s="2">
        <v>0</v>
      </c>
      <c r="K159" s="2">
        <v>0</v>
      </c>
      <c r="L159" s="2">
        <v>0</v>
      </c>
      <c r="M159" s="2">
        <v>2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4</v>
      </c>
      <c r="X159" s="2">
        <v>0</v>
      </c>
      <c r="Y159" s="2">
        <v>2</v>
      </c>
      <c r="Z159" s="2">
        <v>0</v>
      </c>
      <c r="AA159" s="2">
        <v>0</v>
      </c>
      <c r="AB159" s="2">
        <v>1</v>
      </c>
      <c r="AC159" s="2">
        <v>0</v>
      </c>
      <c r="AD159" s="2">
        <v>0</v>
      </c>
      <c r="AE159" s="2">
        <v>0</v>
      </c>
      <c r="AF159" s="2">
        <v>3</v>
      </c>
      <c r="AG159" s="2">
        <v>0</v>
      </c>
      <c r="AH159" s="2">
        <v>0</v>
      </c>
      <c r="AI159" s="2">
        <v>0</v>
      </c>
      <c r="AJ159" s="2">
        <v>4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13">
        <v>0</v>
      </c>
      <c r="AR159" s="2">
        <v>0</v>
      </c>
      <c r="AS159" s="2">
        <v>0</v>
      </c>
      <c r="AT159" s="14">
        <v>0</v>
      </c>
      <c r="AU159" s="15">
        <v>27</v>
      </c>
    </row>
    <row r="160" spans="1:47" s="16" customFormat="1" x14ac:dyDescent="0.25">
      <c r="A160" s="9" t="s">
        <v>175</v>
      </c>
      <c r="B160" s="9" t="s">
        <v>20</v>
      </c>
      <c r="C160" s="19">
        <v>0</v>
      </c>
      <c r="D160" s="19">
        <v>1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19">
        <v>0</v>
      </c>
      <c r="AG160" s="19">
        <v>1</v>
      </c>
      <c r="AH160" s="19">
        <v>0</v>
      </c>
      <c r="AI160" s="19">
        <v>0</v>
      </c>
      <c r="AJ160" s="19">
        <v>0</v>
      </c>
      <c r="AK160" s="19">
        <v>1</v>
      </c>
      <c r="AL160" s="19">
        <v>0</v>
      </c>
      <c r="AM160" s="19">
        <v>0</v>
      </c>
      <c r="AN160" s="19">
        <v>0</v>
      </c>
      <c r="AO160" s="19">
        <v>0</v>
      </c>
      <c r="AP160" s="19">
        <v>0</v>
      </c>
      <c r="AQ160" s="29">
        <v>3</v>
      </c>
      <c r="AR160" s="19">
        <v>0</v>
      </c>
      <c r="AS160" s="19">
        <v>0</v>
      </c>
      <c r="AT160" s="38">
        <v>0</v>
      </c>
      <c r="AU160" s="12">
        <v>6</v>
      </c>
    </row>
    <row r="161" spans="1:89" s="16" customFormat="1" x14ac:dyDescent="0.25">
      <c r="A161" s="18"/>
      <c r="B161" s="18" t="s">
        <v>21</v>
      </c>
      <c r="C161" s="2">
        <v>0</v>
      </c>
      <c r="D161" s="2">
        <v>0</v>
      </c>
      <c r="E161" s="2">
        <v>0</v>
      </c>
      <c r="F161" s="2">
        <v>1</v>
      </c>
      <c r="G161" s="2">
        <v>0</v>
      </c>
      <c r="H161" s="2">
        <v>1</v>
      </c>
      <c r="I161" s="2">
        <v>0</v>
      </c>
      <c r="J161" s="2">
        <v>0</v>
      </c>
      <c r="K161" s="2">
        <v>1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4</v>
      </c>
      <c r="X161" s="2">
        <v>0</v>
      </c>
      <c r="Y161" s="2">
        <v>1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1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13">
        <v>0</v>
      </c>
      <c r="AR161" s="2">
        <v>0</v>
      </c>
      <c r="AS161" s="2">
        <v>0</v>
      </c>
      <c r="AT161" s="14">
        <v>0</v>
      </c>
      <c r="AU161" s="15">
        <v>9</v>
      </c>
    </row>
    <row r="162" spans="1:89" s="16" customFormat="1" x14ac:dyDescent="0.25">
      <c r="A162" s="41" t="s">
        <v>189</v>
      </c>
      <c r="B162" s="9" t="s">
        <v>20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10"/>
      <c r="AR162" s="9"/>
      <c r="AS162" s="9"/>
      <c r="AT162" s="11"/>
      <c r="AU162" s="12">
        <v>0</v>
      </c>
    </row>
    <row r="163" spans="1:89" s="16" customFormat="1" x14ac:dyDescent="0.25">
      <c r="A163" s="18"/>
      <c r="B163" s="18" t="s">
        <v>21</v>
      </c>
      <c r="C163" s="2">
        <v>0</v>
      </c>
      <c r="D163" s="2">
        <v>8</v>
      </c>
      <c r="E163" s="2">
        <v>0</v>
      </c>
      <c r="F163" s="2">
        <v>4</v>
      </c>
      <c r="G163" s="2">
        <v>0</v>
      </c>
      <c r="H163" s="2">
        <v>2</v>
      </c>
      <c r="I163" s="2"/>
      <c r="J163" s="2">
        <v>0</v>
      </c>
      <c r="K163" s="2">
        <v>0</v>
      </c>
      <c r="L163" s="2">
        <v>0</v>
      </c>
      <c r="M163" s="2">
        <v>0</v>
      </c>
      <c r="N163" s="2">
        <v>1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11</v>
      </c>
      <c r="V163" s="2">
        <v>0</v>
      </c>
      <c r="W163" s="2">
        <v>1</v>
      </c>
      <c r="X163" s="2"/>
      <c r="Y163" s="2">
        <v>0</v>
      </c>
      <c r="Z163" s="2">
        <v>1</v>
      </c>
      <c r="AA163" s="2">
        <v>0</v>
      </c>
      <c r="AB163" s="2">
        <v>0</v>
      </c>
      <c r="AC163" s="2">
        <v>0</v>
      </c>
      <c r="AD163" s="2">
        <v>3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2</v>
      </c>
      <c r="AM163" s="2">
        <v>0</v>
      </c>
      <c r="AN163" s="2">
        <v>0</v>
      </c>
      <c r="AO163" s="2">
        <v>0</v>
      </c>
      <c r="AP163" s="2">
        <v>0</v>
      </c>
      <c r="AQ163" s="13">
        <v>0</v>
      </c>
      <c r="AR163" s="2">
        <v>0</v>
      </c>
      <c r="AS163" s="2">
        <v>0</v>
      </c>
      <c r="AT163" s="14">
        <v>0</v>
      </c>
      <c r="AU163" s="15">
        <v>33</v>
      </c>
    </row>
    <row r="164" spans="1:89" s="16" customFormat="1" x14ac:dyDescent="0.25">
      <c r="A164" s="9" t="s">
        <v>119</v>
      </c>
      <c r="B164" s="9" t="s">
        <v>20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11">
        <v>0</v>
      </c>
      <c r="AU164" s="12">
        <v>0</v>
      </c>
    </row>
    <row r="165" spans="1:89" s="16" customFormat="1" x14ac:dyDescent="0.25">
      <c r="A165" s="2"/>
      <c r="B165" s="2" t="s">
        <v>21</v>
      </c>
      <c r="C165" s="2">
        <v>0</v>
      </c>
      <c r="D165" s="2">
        <v>2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1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14">
        <v>0</v>
      </c>
      <c r="AU165" s="15">
        <v>3</v>
      </c>
    </row>
    <row r="166" spans="1:89" s="16" customFormat="1" x14ac:dyDescent="0.25">
      <c r="A166" s="19" t="s">
        <v>173</v>
      </c>
      <c r="B166" s="19" t="s">
        <v>20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10">
        <v>0</v>
      </c>
      <c r="AR166" s="9">
        <v>0</v>
      </c>
      <c r="AS166" s="9">
        <v>0</v>
      </c>
      <c r="AT166" s="11">
        <v>0</v>
      </c>
      <c r="AU166" s="12">
        <v>0</v>
      </c>
    </row>
    <row r="167" spans="1:89" s="16" customFormat="1" x14ac:dyDescent="0.25">
      <c r="A167" s="2"/>
      <c r="B167" s="2" t="s">
        <v>21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1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13">
        <v>0</v>
      </c>
      <c r="AR167" s="2">
        <v>0</v>
      </c>
      <c r="AS167" s="2">
        <v>0</v>
      </c>
      <c r="AT167" s="14">
        <v>0</v>
      </c>
      <c r="AU167" s="15">
        <v>1</v>
      </c>
    </row>
    <row r="168" spans="1:89" s="16" customFormat="1" x14ac:dyDescent="0.25">
      <c r="A168" s="9" t="s">
        <v>174</v>
      </c>
      <c r="B168" s="9" t="s">
        <v>20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11">
        <v>0</v>
      </c>
      <c r="AU168" s="12">
        <v>0</v>
      </c>
    </row>
    <row r="169" spans="1:89" s="16" customFormat="1" ht="15.75" thickBot="1" x14ac:dyDescent="0.3">
      <c r="A169" s="17"/>
      <c r="B169" s="17" t="s">
        <v>21</v>
      </c>
      <c r="C169" s="2">
        <v>0</v>
      </c>
      <c r="D169" s="2">
        <v>0</v>
      </c>
      <c r="E169" s="2">
        <v>1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1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14">
        <v>0</v>
      </c>
      <c r="AU169" s="15">
        <v>2</v>
      </c>
    </row>
    <row r="170" spans="1:89" s="16" customFormat="1" ht="15.75" thickTop="1" x14ac:dyDescent="0.25">
      <c r="A170" s="19" t="s">
        <v>43</v>
      </c>
      <c r="B170" s="19" t="s">
        <v>20</v>
      </c>
      <c r="C170" s="20">
        <v>1</v>
      </c>
      <c r="D170" s="20">
        <v>83</v>
      </c>
      <c r="E170" s="20">
        <v>9</v>
      </c>
      <c r="F170" s="20">
        <v>17</v>
      </c>
      <c r="G170" s="20">
        <v>0</v>
      </c>
      <c r="H170" s="20">
        <v>20</v>
      </c>
      <c r="I170" s="20">
        <v>0</v>
      </c>
      <c r="J170" s="20">
        <v>0</v>
      </c>
      <c r="K170" s="20">
        <v>5</v>
      </c>
      <c r="L170" s="20">
        <v>2</v>
      </c>
      <c r="M170" s="20">
        <v>3</v>
      </c>
      <c r="N170" s="20">
        <v>4</v>
      </c>
      <c r="O170" s="20">
        <v>0</v>
      </c>
      <c r="P170" s="20">
        <v>1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130</v>
      </c>
      <c r="X170" s="20">
        <v>5</v>
      </c>
      <c r="Y170" s="20">
        <v>32</v>
      </c>
      <c r="Z170" s="20">
        <v>10</v>
      </c>
      <c r="AA170" s="20">
        <v>21</v>
      </c>
      <c r="AB170" s="20">
        <v>16</v>
      </c>
      <c r="AC170" s="20">
        <v>0</v>
      </c>
      <c r="AD170" s="20">
        <v>0</v>
      </c>
      <c r="AE170" s="20">
        <v>0</v>
      </c>
      <c r="AF170" s="20">
        <v>56</v>
      </c>
      <c r="AG170" s="20">
        <v>6</v>
      </c>
      <c r="AH170" s="20">
        <v>0</v>
      </c>
      <c r="AI170" s="20">
        <v>0</v>
      </c>
      <c r="AJ170" s="20">
        <v>55</v>
      </c>
      <c r="AK170" s="20">
        <v>11</v>
      </c>
      <c r="AL170" s="20">
        <v>1</v>
      </c>
      <c r="AM170" s="20">
        <v>0</v>
      </c>
      <c r="AN170" s="20">
        <v>0</v>
      </c>
      <c r="AO170" s="20">
        <v>0</v>
      </c>
      <c r="AP170" s="20">
        <v>15</v>
      </c>
      <c r="AQ170" s="20">
        <v>41</v>
      </c>
      <c r="AR170" s="20">
        <v>0</v>
      </c>
      <c r="AS170" s="20">
        <v>3</v>
      </c>
      <c r="AT170" s="20">
        <v>0</v>
      </c>
      <c r="AU170" s="21">
        <v>547</v>
      </c>
    </row>
    <row r="171" spans="1:89" s="16" customFormat="1" ht="15.75" thickBot="1" x14ac:dyDescent="0.3">
      <c r="A171" s="2"/>
      <c r="B171" s="2" t="s">
        <v>21</v>
      </c>
      <c r="C171" s="2">
        <v>0</v>
      </c>
      <c r="D171" s="2">
        <v>173</v>
      </c>
      <c r="E171" s="2">
        <v>11</v>
      </c>
      <c r="F171" s="2">
        <v>69</v>
      </c>
      <c r="G171" s="2">
        <v>0</v>
      </c>
      <c r="H171" s="2">
        <v>48</v>
      </c>
      <c r="I171" s="2">
        <v>1</v>
      </c>
      <c r="J171" s="2">
        <v>0</v>
      </c>
      <c r="K171" s="2">
        <v>5</v>
      </c>
      <c r="L171" s="2">
        <v>1</v>
      </c>
      <c r="M171" s="2">
        <v>5</v>
      </c>
      <c r="N171" s="2">
        <v>1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11</v>
      </c>
      <c r="V171" s="2">
        <v>1</v>
      </c>
      <c r="W171" s="2">
        <v>238</v>
      </c>
      <c r="X171" s="2">
        <v>3</v>
      </c>
      <c r="Y171" s="2">
        <v>29</v>
      </c>
      <c r="Z171" s="2">
        <v>4</v>
      </c>
      <c r="AA171" s="2">
        <v>13</v>
      </c>
      <c r="AB171" s="2">
        <v>7</v>
      </c>
      <c r="AC171" s="2">
        <v>0</v>
      </c>
      <c r="AD171" s="2">
        <v>3</v>
      </c>
      <c r="AE171" s="2">
        <v>0</v>
      </c>
      <c r="AF171" s="2">
        <v>78</v>
      </c>
      <c r="AG171" s="2">
        <v>1</v>
      </c>
      <c r="AH171" s="2">
        <v>0</v>
      </c>
      <c r="AI171" s="2">
        <v>0</v>
      </c>
      <c r="AJ171" s="2">
        <v>13</v>
      </c>
      <c r="AK171" s="2">
        <v>4</v>
      </c>
      <c r="AL171" s="2">
        <v>8</v>
      </c>
      <c r="AM171" s="2">
        <v>1</v>
      </c>
      <c r="AN171" s="2">
        <v>3</v>
      </c>
      <c r="AO171" s="2">
        <v>0</v>
      </c>
      <c r="AP171" s="2">
        <v>2</v>
      </c>
      <c r="AQ171" s="2">
        <v>2</v>
      </c>
      <c r="AR171" s="2">
        <v>0</v>
      </c>
      <c r="AS171" s="2">
        <v>0</v>
      </c>
      <c r="AT171" s="2">
        <v>0</v>
      </c>
      <c r="AU171" s="22">
        <v>735</v>
      </c>
    </row>
    <row r="172" spans="1:89" s="16" customFormat="1" ht="5.25" customHeight="1" thickBot="1" x14ac:dyDescent="0.3"/>
    <row r="173" spans="1:89" s="16" customFormat="1" ht="164.25" x14ac:dyDescent="0.25">
      <c r="A173" s="23" t="s">
        <v>45</v>
      </c>
      <c r="B173" s="24" t="s">
        <v>46</v>
      </c>
      <c r="C173" s="24" t="s">
        <v>47</v>
      </c>
      <c r="D173" s="24" t="s">
        <v>192</v>
      </c>
      <c r="E173" s="24" t="s">
        <v>48</v>
      </c>
      <c r="F173" s="24" t="s">
        <v>49</v>
      </c>
      <c r="G173" s="24" t="s">
        <v>122</v>
      </c>
      <c r="H173" s="24" t="s">
        <v>50</v>
      </c>
      <c r="I173" s="24" t="s">
        <v>52</v>
      </c>
      <c r="J173" s="24" t="s">
        <v>53</v>
      </c>
      <c r="K173" s="24" t="s">
        <v>54</v>
      </c>
      <c r="L173" s="24" t="s">
        <v>55</v>
      </c>
      <c r="M173" s="24" t="s">
        <v>56</v>
      </c>
      <c r="N173" s="24" t="s">
        <v>57</v>
      </c>
      <c r="O173" s="24" t="s">
        <v>58</v>
      </c>
      <c r="P173" s="24" t="s">
        <v>59</v>
      </c>
      <c r="Q173" s="24" t="s">
        <v>60</v>
      </c>
      <c r="R173" s="24" t="s">
        <v>61</v>
      </c>
      <c r="S173" s="24" t="s">
        <v>62</v>
      </c>
      <c r="T173" s="25" t="s">
        <v>123</v>
      </c>
      <c r="U173" s="25" t="s">
        <v>64</v>
      </c>
      <c r="V173" s="25" t="s">
        <v>124</v>
      </c>
      <c r="W173" s="25" t="s">
        <v>66</v>
      </c>
      <c r="X173" s="25" t="s">
        <v>67</v>
      </c>
      <c r="Y173" s="25" t="s">
        <v>187</v>
      </c>
      <c r="Z173" s="25" t="s">
        <v>68</v>
      </c>
      <c r="AA173" s="25" t="s">
        <v>69</v>
      </c>
      <c r="AB173" s="25" t="s">
        <v>70</v>
      </c>
      <c r="AC173" s="25" t="s">
        <v>71</v>
      </c>
      <c r="AD173" s="25" t="s">
        <v>72</v>
      </c>
      <c r="AE173" s="25" t="s">
        <v>73</v>
      </c>
      <c r="AF173" s="25" t="s">
        <v>74</v>
      </c>
      <c r="AG173" s="25" t="s">
        <v>75</v>
      </c>
      <c r="AH173" s="25" t="s">
        <v>125</v>
      </c>
      <c r="AI173" s="25" t="s">
        <v>76</v>
      </c>
      <c r="AJ173" s="25" t="s">
        <v>77</v>
      </c>
      <c r="AK173" s="25" t="s">
        <v>78</v>
      </c>
      <c r="AL173" s="25" t="s">
        <v>79</v>
      </c>
      <c r="AM173" s="25" t="s">
        <v>126</v>
      </c>
      <c r="AN173" s="25" t="s">
        <v>81</v>
      </c>
      <c r="AO173" s="25" t="s">
        <v>82</v>
      </c>
      <c r="AP173" s="25" t="s">
        <v>83</v>
      </c>
      <c r="AQ173" s="25" t="s">
        <v>84</v>
      </c>
      <c r="AR173" s="25" t="s">
        <v>85</v>
      </c>
      <c r="AS173" s="25" t="s">
        <v>86</v>
      </c>
      <c r="AT173" s="25" t="s">
        <v>87</v>
      </c>
      <c r="AU173" s="25" t="s">
        <v>88</v>
      </c>
      <c r="AV173" s="25" t="s">
        <v>89</v>
      </c>
      <c r="AW173" s="25" t="s">
        <v>140</v>
      </c>
      <c r="AX173" s="25" t="s">
        <v>90</v>
      </c>
      <c r="AY173" s="25" t="s">
        <v>91</v>
      </c>
      <c r="AZ173" s="25" t="s">
        <v>136</v>
      </c>
      <c r="BA173" s="25" t="s">
        <v>92</v>
      </c>
      <c r="BB173" s="25" t="s">
        <v>190</v>
      </c>
      <c r="BC173" s="25" t="s">
        <v>93</v>
      </c>
      <c r="BD173" s="25" t="s">
        <v>94</v>
      </c>
      <c r="BE173" s="25" t="s">
        <v>96</v>
      </c>
      <c r="BF173" s="25" t="s">
        <v>95</v>
      </c>
      <c r="BG173" s="25" t="s">
        <v>97</v>
      </c>
      <c r="BH173" s="25" t="s">
        <v>98</v>
      </c>
      <c r="BI173" s="25" t="s">
        <v>141</v>
      </c>
      <c r="BJ173" s="25" t="s">
        <v>99</v>
      </c>
      <c r="BK173" s="25" t="s">
        <v>100</v>
      </c>
      <c r="BL173" s="25" t="s">
        <v>101</v>
      </c>
      <c r="BM173" s="25" t="s">
        <v>102</v>
      </c>
      <c r="BN173" s="25" t="s">
        <v>103</v>
      </c>
      <c r="BO173" s="25" t="s">
        <v>104</v>
      </c>
      <c r="BP173" s="25" t="s">
        <v>105</v>
      </c>
      <c r="BQ173" s="25" t="s">
        <v>106</v>
      </c>
      <c r="BR173" s="25" t="s">
        <v>107</v>
      </c>
      <c r="BS173" s="25" t="s">
        <v>108</v>
      </c>
      <c r="BT173" s="25" t="s">
        <v>109</v>
      </c>
      <c r="BU173" s="25" t="s">
        <v>127</v>
      </c>
      <c r="BV173" s="25" t="s">
        <v>111</v>
      </c>
      <c r="BW173" s="25" t="s">
        <v>134</v>
      </c>
      <c r="BX173" s="25" t="s">
        <v>113</v>
      </c>
      <c r="BY173" s="25" t="s">
        <v>114</v>
      </c>
      <c r="BZ173" s="25" t="s">
        <v>115</v>
      </c>
      <c r="CA173" s="25" t="s">
        <v>116</v>
      </c>
      <c r="CB173" s="25" t="s">
        <v>117</v>
      </c>
      <c r="CC173" s="25" t="s">
        <v>128</v>
      </c>
      <c r="CD173" s="25" t="s">
        <v>189</v>
      </c>
      <c r="CE173" s="25" t="s">
        <v>119</v>
      </c>
      <c r="CF173" s="25" t="s">
        <v>129</v>
      </c>
      <c r="CG173" s="26" t="s">
        <v>130</v>
      </c>
      <c r="CH173" s="27" t="s">
        <v>22</v>
      </c>
      <c r="CI173" s="28"/>
    </row>
    <row r="174" spans="1:89" s="16" customFormat="1" x14ac:dyDescent="0.25">
      <c r="A174" s="9" t="s">
        <v>28</v>
      </c>
      <c r="B174" s="9" t="s">
        <v>20</v>
      </c>
      <c r="C174" s="19">
        <v>0</v>
      </c>
      <c r="D174" s="19" t="s">
        <v>210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29">
        <v>0</v>
      </c>
      <c r="V174" s="29">
        <v>0</v>
      </c>
      <c r="W174" s="29">
        <v>0</v>
      </c>
      <c r="X174" s="29">
        <v>0</v>
      </c>
      <c r="Y174" s="29">
        <v>0</v>
      </c>
      <c r="Z174" s="29">
        <v>0</v>
      </c>
      <c r="AA174" s="29">
        <v>0</v>
      </c>
      <c r="AB174" s="29">
        <v>0</v>
      </c>
      <c r="AC174" s="29">
        <v>0</v>
      </c>
      <c r="AD174" s="29">
        <v>0</v>
      </c>
      <c r="AE174" s="29">
        <v>0</v>
      </c>
      <c r="AF174" s="29">
        <v>0</v>
      </c>
      <c r="AG174" s="29">
        <v>0</v>
      </c>
      <c r="AH174" s="29">
        <v>0</v>
      </c>
      <c r="AI174" s="29">
        <v>0</v>
      </c>
      <c r="AJ174" s="29">
        <v>0</v>
      </c>
      <c r="AK174" s="29">
        <v>0</v>
      </c>
      <c r="AL174" s="29">
        <v>0</v>
      </c>
      <c r="AM174" s="29">
        <v>0</v>
      </c>
      <c r="AN174" s="29">
        <v>0</v>
      </c>
      <c r="AO174" s="29">
        <v>0</v>
      </c>
      <c r="AP174" s="29">
        <v>0</v>
      </c>
      <c r="AQ174" s="29">
        <v>0</v>
      </c>
      <c r="AR174" s="29">
        <v>0</v>
      </c>
      <c r="AS174" s="29">
        <v>0</v>
      </c>
      <c r="AT174" s="29">
        <v>0</v>
      </c>
      <c r="AU174" s="29">
        <v>0</v>
      </c>
      <c r="AV174" s="29">
        <v>0</v>
      </c>
      <c r="AW174" s="29">
        <v>0</v>
      </c>
      <c r="AX174" s="29">
        <v>0</v>
      </c>
      <c r="AY174" s="29">
        <v>0</v>
      </c>
      <c r="AZ174" s="29">
        <v>0</v>
      </c>
      <c r="BA174" s="29">
        <v>0</v>
      </c>
      <c r="BB174" s="29">
        <v>0</v>
      </c>
      <c r="BC174" s="29">
        <v>0</v>
      </c>
      <c r="BD174" s="29">
        <v>0</v>
      </c>
      <c r="BE174" s="29">
        <v>0</v>
      </c>
      <c r="BF174" s="29">
        <v>0</v>
      </c>
      <c r="BG174" s="29">
        <v>0</v>
      </c>
      <c r="BH174" s="29">
        <v>0</v>
      </c>
      <c r="BI174" s="29">
        <v>0</v>
      </c>
      <c r="BJ174" s="29">
        <v>0</v>
      </c>
      <c r="BK174" s="29">
        <v>0</v>
      </c>
      <c r="BL174" s="29">
        <v>0</v>
      </c>
      <c r="BM174" s="29">
        <v>0</v>
      </c>
      <c r="BN174" s="29">
        <v>0</v>
      </c>
      <c r="BO174" s="29">
        <v>0</v>
      </c>
      <c r="BP174" s="29">
        <v>0</v>
      </c>
      <c r="BQ174" s="29">
        <v>0</v>
      </c>
      <c r="BR174" s="29">
        <v>0</v>
      </c>
      <c r="BS174" s="29">
        <v>0</v>
      </c>
      <c r="BT174" s="29">
        <v>0</v>
      </c>
      <c r="BU174" s="29">
        <v>0</v>
      </c>
      <c r="BV174" s="29">
        <v>0</v>
      </c>
      <c r="BW174" s="29">
        <v>0</v>
      </c>
      <c r="BX174" s="29">
        <v>0</v>
      </c>
      <c r="BY174" s="29">
        <v>0</v>
      </c>
      <c r="BZ174" s="29">
        <v>0</v>
      </c>
      <c r="CA174" s="29">
        <v>0</v>
      </c>
      <c r="CB174" s="29">
        <v>0</v>
      </c>
      <c r="CC174" s="29">
        <v>0</v>
      </c>
      <c r="CD174" s="29">
        <v>0</v>
      </c>
      <c r="CE174" s="29">
        <v>0</v>
      </c>
      <c r="CF174" s="29">
        <v>0</v>
      </c>
      <c r="CG174" s="11">
        <v>0</v>
      </c>
      <c r="CH174" s="30">
        <v>0</v>
      </c>
      <c r="CI174" s="28"/>
    </row>
    <row r="175" spans="1:89" s="16" customFormat="1" x14ac:dyDescent="0.25">
      <c r="A175" s="31"/>
      <c r="B175" s="31" t="s">
        <v>21</v>
      </c>
      <c r="C175" s="31">
        <v>0</v>
      </c>
      <c r="D175" s="31" t="s">
        <v>210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32">
        <v>0</v>
      </c>
      <c r="AG175" s="32">
        <v>0</v>
      </c>
      <c r="AH175" s="32">
        <v>0</v>
      </c>
      <c r="AI175" s="32">
        <v>0</v>
      </c>
      <c r="AJ175" s="32">
        <v>0</v>
      </c>
      <c r="AK175" s="32">
        <v>0</v>
      </c>
      <c r="AL175" s="32">
        <v>0</v>
      </c>
      <c r="AM175" s="32">
        <v>0</v>
      </c>
      <c r="AN175" s="32">
        <v>0</v>
      </c>
      <c r="AO175" s="32">
        <v>0</v>
      </c>
      <c r="AP175" s="32">
        <v>0</v>
      </c>
      <c r="AQ175" s="32">
        <v>0</v>
      </c>
      <c r="AR175" s="32">
        <v>0</v>
      </c>
      <c r="AS175" s="32">
        <v>0</v>
      </c>
      <c r="AT175" s="32">
        <v>0</v>
      </c>
      <c r="AU175" s="32">
        <v>0</v>
      </c>
      <c r="AV175" s="32">
        <v>0</v>
      </c>
      <c r="AW175" s="32">
        <v>0</v>
      </c>
      <c r="AX175" s="32">
        <v>0</v>
      </c>
      <c r="AY175" s="32">
        <v>0</v>
      </c>
      <c r="AZ175" s="32">
        <v>0</v>
      </c>
      <c r="BA175" s="32">
        <v>0</v>
      </c>
      <c r="BB175" s="32">
        <v>0</v>
      </c>
      <c r="BC175" s="32">
        <v>0</v>
      </c>
      <c r="BD175" s="32">
        <v>0</v>
      </c>
      <c r="BE175" s="32">
        <v>0</v>
      </c>
      <c r="BF175" s="32">
        <v>0</v>
      </c>
      <c r="BG175" s="32">
        <v>0</v>
      </c>
      <c r="BH175" s="32">
        <v>0</v>
      </c>
      <c r="BI175" s="32">
        <v>0</v>
      </c>
      <c r="BJ175" s="32">
        <v>1</v>
      </c>
      <c r="BK175" s="32">
        <v>0</v>
      </c>
      <c r="BL175" s="32">
        <v>0</v>
      </c>
      <c r="BM175" s="32">
        <v>0</v>
      </c>
      <c r="BN175" s="32">
        <v>0</v>
      </c>
      <c r="BO175" s="32">
        <v>0</v>
      </c>
      <c r="BP175" s="32">
        <v>0</v>
      </c>
      <c r="BQ175" s="32">
        <v>0</v>
      </c>
      <c r="BR175" s="32">
        <v>0</v>
      </c>
      <c r="BS175" s="32">
        <v>0</v>
      </c>
      <c r="BT175" s="32">
        <v>0</v>
      </c>
      <c r="BU175" s="32">
        <v>0</v>
      </c>
      <c r="BV175" s="32">
        <v>0</v>
      </c>
      <c r="BW175" s="32">
        <v>0</v>
      </c>
      <c r="BX175" s="32">
        <v>0</v>
      </c>
      <c r="BY175" s="32">
        <v>0</v>
      </c>
      <c r="BZ175" s="32">
        <v>0</v>
      </c>
      <c r="CA175" s="32">
        <v>0</v>
      </c>
      <c r="CB175" s="32">
        <v>0</v>
      </c>
      <c r="CC175" s="32">
        <v>0</v>
      </c>
      <c r="CD175" s="32">
        <v>0</v>
      </c>
      <c r="CE175" s="32">
        <v>0</v>
      </c>
      <c r="CF175" s="32">
        <v>0</v>
      </c>
      <c r="CG175" s="33">
        <v>0</v>
      </c>
      <c r="CH175" s="34">
        <v>1</v>
      </c>
      <c r="CI175" s="28"/>
    </row>
    <row r="176" spans="1:89" x14ac:dyDescent="0.25">
      <c r="A176" s="9" t="s">
        <v>23</v>
      </c>
      <c r="B176" s="9" t="s">
        <v>20</v>
      </c>
      <c r="C176" s="19">
        <v>0</v>
      </c>
      <c r="D176" s="19" t="s">
        <v>210</v>
      </c>
      <c r="E176" s="19">
        <v>3</v>
      </c>
      <c r="F176" s="19">
        <v>1</v>
      </c>
      <c r="G176" s="19">
        <v>0</v>
      </c>
      <c r="H176" s="19">
        <v>0</v>
      </c>
      <c r="I176" s="19">
        <v>2</v>
      </c>
      <c r="J176" s="19">
        <v>5</v>
      </c>
      <c r="K176" s="19">
        <v>0</v>
      </c>
      <c r="L176" s="19">
        <v>1</v>
      </c>
      <c r="M176" s="19">
        <v>4</v>
      </c>
      <c r="N176" s="19">
        <v>0</v>
      </c>
      <c r="O176" s="19">
        <v>1</v>
      </c>
      <c r="P176" s="19">
        <v>1</v>
      </c>
      <c r="Q176" s="19">
        <v>1</v>
      </c>
      <c r="R176" s="19">
        <v>0</v>
      </c>
      <c r="S176" s="19">
        <v>4</v>
      </c>
      <c r="T176" s="19">
        <v>0</v>
      </c>
      <c r="U176" s="29">
        <v>3</v>
      </c>
      <c r="V176" s="29">
        <v>0</v>
      </c>
      <c r="W176" s="29">
        <v>2</v>
      </c>
      <c r="X176" s="29">
        <v>0</v>
      </c>
      <c r="Y176" s="29">
        <v>0</v>
      </c>
      <c r="Z176" s="29">
        <v>0</v>
      </c>
      <c r="AA176" s="29">
        <v>0</v>
      </c>
      <c r="AB176" s="29">
        <v>1</v>
      </c>
      <c r="AC176" s="29">
        <v>0</v>
      </c>
      <c r="AD176" s="29">
        <v>0</v>
      </c>
      <c r="AE176" s="29">
        <v>2</v>
      </c>
      <c r="AF176" s="29">
        <v>0</v>
      </c>
      <c r="AG176" s="29">
        <v>0</v>
      </c>
      <c r="AH176" s="29">
        <v>0</v>
      </c>
      <c r="AI176" s="29">
        <v>0</v>
      </c>
      <c r="AJ176" s="29">
        <v>0</v>
      </c>
      <c r="AK176" s="29">
        <v>0</v>
      </c>
      <c r="AL176" s="29">
        <v>0</v>
      </c>
      <c r="AM176" s="29">
        <v>0</v>
      </c>
      <c r="AN176" s="29">
        <v>0</v>
      </c>
      <c r="AO176" s="29">
        <v>9</v>
      </c>
      <c r="AP176" s="29">
        <v>0</v>
      </c>
      <c r="AQ176" s="29">
        <v>0</v>
      </c>
      <c r="AR176" s="29">
        <v>1</v>
      </c>
      <c r="AS176" s="29">
        <v>1</v>
      </c>
      <c r="AT176" s="29">
        <v>0</v>
      </c>
      <c r="AU176" s="29">
        <v>0</v>
      </c>
      <c r="AV176" s="29">
        <v>0</v>
      </c>
      <c r="AW176" s="29">
        <v>0</v>
      </c>
      <c r="AX176" s="29">
        <v>0</v>
      </c>
      <c r="AY176" s="29">
        <v>1</v>
      </c>
      <c r="AZ176" s="29">
        <v>1</v>
      </c>
      <c r="BA176" s="29">
        <v>2</v>
      </c>
      <c r="BB176" s="29">
        <v>0</v>
      </c>
      <c r="BC176" s="29">
        <v>0</v>
      </c>
      <c r="BD176" s="29">
        <v>1</v>
      </c>
      <c r="BE176" s="29">
        <v>0</v>
      </c>
      <c r="BF176" s="29">
        <v>0</v>
      </c>
      <c r="BG176" s="29">
        <v>0</v>
      </c>
      <c r="BH176" s="29">
        <v>1</v>
      </c>
      <c r="BI176" s="29">
        <v>0</v>
      </c>
      <c r="BJ176" s="29">
        <v>55</v>
      </c>
      <c r="BK176" s="29">
        <v>2</v>
      </c>
      <c r="BL176" s="29">
        <v>0</v>
      </c>
      <c r="BM176" s="29">
        <v>0</v>
      </c>
      <c r="BN176" s="29">
        <v>7</v>
      </c>
      <c r="BO176" s="29">
        <v>0</v>
      </c>
      <c r="BP176" s="29">
        <v>0</v>
      </c>
      <c r="BQ176" s="29">
        <v>0</v>
      </c>
      <c r="BR176" s="29">
        <v>0</v>
      </c>
      <c r="BS176" s="29">
        <v>1</v>
      </c>
      <c r="BT176" s="29">
        <v>17</v>
      </c>
      <c r="BU176" s="29">
        <v>1</v>
      </c>
      <c r="BV176" s="29">
        <v>4</v>
      </c>
      <c r="BW176" s="29">
        <v>0</v>
      </c>
      <c r="BX176" s="29">
        <v>0</v>
      </c>
      <c r="BY176" s="29">
        <v>19</v>
      </c>
      <c r="BZ176" s="29">
        <v>0</v>
      </c>
      <c r="CA176" s="29">
        <v>2</v>
      </c>
      <c r="CB176" s="29">
        <v>7</v>
      </c>
      <c r="CC176" s="29">
        <v>0</v>
      </c>
      <c r="CD176" s="29">
        <v>8</v>
      </c>
      <c r="CE176" s="29">
        <v>2</v>
      </c>
      <c r="CF176" s="29">
        <v>0</v>
      </c>
      <c r="CG176" s="11">
        <v>0</v>
      </c>
      <c r="CH176" s="30">
        <v>173</v>
      </c>
      <c r="CI176" s="28"/>
      <c r="CJ176" s="16"/>
      <c r="CK176" s="16"/>
    </row>
    <row r="177" spans="1:89" x14ac:dyDescent="0.25">
      <c r="A177" s="31"/>
      <c r="B177" s="31" t="s">
        <v>21</v>
      </c>
      <c r="C177" s="31">
        <v>0</v>
      </c>
      <c r="D177" s="31" t="s">
        <v>210</v>
      </c>
      <c r="E177" s="31">
        <v>0</v>
      </c>
      <c r="F177" s="31">
        <v>0</v>
      </c>
      <c r="G177" s="31">
        <v>0</v>
      </c>
      <c r="H177" s="31">
        <v>1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1</v>
      </c>
      <c r="P177" s="31">
        <v>0</v>
      </c>
      <c r="Q177" s="31">
        <v>0</v>
      </c>
      <c r="R177" s="31">
        <v>0</v>
      </c>
      <c r="S177" s="31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32">
        <v>0</v>
      </c>
      <c r="Z177" s="32">
        <v>0</v>
      </c>
      <c r="AA177" s="32">
        <v>0</v>
      </c>
      <c r="AB177" s="32">
        <v>0</v>
      </c>
      <c r="AC177" s="32">
        <v>0</v>
      </c>
      <c r="AD177" s="32">
        <v>0</v>
      </c>
      <c r="AE177" s="32">
        <v>0</v>
      </c>
      <c r="AF177" s="32">
        <v>0</v>
      </c>
      <c r="AG177" s="32">
        <v>0</v>
      </c>
      <c r="AH177" s="32">
        <v>0</v>
      </c>
      <c r="AI177" s="32">
        <v>0</v>
      </c>
      <c r="AJ177" s="32">
        <v>0</v>
      </c>
      <c r="AK177" s="32">
        <v>0</v>
      </c>
      <c r="AL177" s="32">
        <v>0</v>
      </c>
      <c r="AM177" s="32">
        <v>0</v>
      </c>
      <c r="AN177" s="32">
        <v>0</v>
      </c>
      <c r="AO177" s="32">
        <v>1</v>
      </c>
      <c r="AP177" s="32">
        <v>1</v>
      </c>
      <c r="AQ177" s="32">
        <v>0</v>
      </c>
      <c r="AR177" s="32">
        <v>0</v>
      </c>
      <c r="AS177" s="32">
        <v>2</v>
      </c>
      <c r="AT177" s="32">
        <v>0</v>
      </c>
      <c r="AU177" s="32">
        <v>0</v>
      </c>
      <c r="AV177" s="32">
        <v>0</v>
      </c>
      <c r="AW177" s="32">
        <v>0</v>
      </c>
      <c r="AX177" s="32">
        <v>0</v>
      </c>
      <c r="AY177" s="32">
        <v>0</v>
      </c>
      <c r="AZ177" s="32">
        <v>0</v>
      </c>
      <c r="BA177" s="32">
        <v>1</v>
      </c>
      <c r="BB177" s="32">
        <v>0</v>
      </c>
      <c r="BC177" s="32">
        <v>0</v>
      </c>
      <c r="BD177" s="32">
        <v>0</v>
      </c>
      <c r="BE177" s="32">
        <v>0</v>
      </c>
      <c r="BF177" s="32">
        <v>0</v>
      </c>
      <c r="BG177" s="32">
        <v>0</v>
      </c>
      <c r="BH177" s="32">
        <v>0</v>
      </c>
      <c r="BI177" s="32">
        <v>0</v>
      </c>
      <c r="BJ177" s="32">
        <v>29</v>
      </c>
      <c r="BK177" s="32">
        <v>0</v>
      </c>
      <c r="BL177" s="32">
        <v>0</v>
      </c>
      <c r="BM177" s="32">
        <v>0</v>
      </c>
      <c r="BN177" s="32">
        <v>0</v>
      </c>
      <c r="BO177" s="32">
        <v>0</v>
      </c>
      <c r="BP177" s="32">
        <v>0</v>
      </c>
      <c r="BQ177" s="32">
        <v>0</v>
      </c>
      <c r="BR177" s="32">
        <v>0</v>
      </c>
      <c r="BS177" s="32">
        <v>0</v>
      </c>
      <c r="BT177" s="32">
        <v>45</v>
      </c>
      <c r="BU177" s="32">
        <v>0</v>
      </c>
      <c r="BV177" s="32">
        <v>0</v>
      </c>
      <c r="BW177" s="32">
        <v>0</v>
      </c>
      <c r="BX177" s="32">
        <v>0</v>
      </c>
      <c r="BY177" s="32">
        <v>0</v>
      </c>
      <c r="BZ177" s="32">
        <v>0</v>
      </c>
      <c r="CA177" s="32">
        <v>0</v>
      </c>
      <c r="CB177" s="32">
        <v>1</v>
      </c>
      <c r="CC177" s="32">
        <v>1</v>
      </c>
      <c r="CD177" s="32">
        <v>0</v>
      </c>
      <c r="CE177" s="32">
        <v>0</v>
      </c>
      <c r="CF177" s="32">
        <v>0</v>
      </c>
      <c r="CG177" s="33">
        <v>0</v>
      </c>
      <c r="CH177" s="34">
        <v>83</v>
      </c>
      <c r="CI177" s="28"/>
      <c r="CJ177" s="16"/>
      <c r="CK177" s="16"/>
    </row>
    <row r="178" spans="1:89" x14ac:dyDescent="0.25">
      <c r="A178" s="9" t="s">
        <v>6</v>
      </c>
      <c r="B178" s="9" t="s">
        <v>20</v>
      </c>
      <c r="C178" s="19">
        <v>0</v>
      </c>
      <c r="D178" s="19" t="s">
        <v>210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29">
        <v>0</v>
      </c>
      <c r="V178" s="29">
        <v>0</v>
      </c>
      <c r="W178" s="29">
        <v>0</v>
      </c>
      <c r="X178" s="29">
        <v>0</v>
      </c>
      <c r="Y178" s="29">
        <v>0</v>
      </c>
      <c r="Z178" s="29">
        <v>0</v>
      </c>
      <c r="AA178" s="29">
        <v>0</v>
      </c>
      <c r="AB178" s="29">
        <v>0</v>
      </c>
      <c r="AC178" s="29">
        <v>0</v>
      </c>
      <c r="AD178" s="29">
        <v>0</v>
      </c>
      <c r="AE178" s="29">
        <v>0</v>
      </c>
      <c r="AF178" s="29">
        <v>0</v>
      </c>
      <c r="AG178" s="29">
        <v>0</v>
      </c>
      <c r="AH178" s="29">
        <v>0</v>
      </c>
      <c r="AI178" s="29">
        <v>0</v>
      </c>
      <c r="AJ178" s="29">
        <v>0</v>
      </c>
      <c r="AK178" s="29">
        <v>0</v>
      </c>
      <c r="AL178" s="29">
        <v>0</v>
      </c>
      <c r="AM178" s="29">
        <v>0</v>
      </c>
      <c r="AN178" s="29">
        <v>0</v>
      </c>
      <c r="AO178" s="29">
        <v>0</v>
      </c>
      <c r="AP178" s="29">
        <v>0</v>
      </c>
      <c r="AQ178" s="29">
        <v>0</v>
      </c>
      <c r="AR178" s="29">
        <v>2</v>
      </c>
      <c r="AS178" s="29">
        <v>0</v>
      </c>
      <c r="AT178" s="29">
        <v>0</v>
      </c>
      <c r="AU178" s="29">
        <v>0</v>
      </c>
      <c r="AV178" s="29">
        <v>0</v>
      </c>
      <c r="AW178" s="29">
        <v>0</v>
      </c>
      <c r="AX178" s="29">
        <v>0</v>
      </c>
      <c r="AY178" s="29">
        <v>1</v>
      </c>
      <c r="AZ178" s="29">
        <v>0</v>
      </c>
      <c r="BA178" s="29">
        <v>0</v>
      </c>
      <c r="BB178" s="29">
        <v>0</v>
      </c>
      <c r="BC178" s="29">
        <v>0</v>
      </c>
      <c r="BD178" s="29">
        <v>0</v>
      </c>
      <c r="BE178" s="29">
        <v>0</v>
      </c>
      <c r="BF178" s="29">
        <v>0</v>
      </c>
      <c r="BG178" s="29">
        <v>0</v>
      </c>
      <c r="BH178" s="29">
        <v>0</v>
      </c>
      <c r="BI178" s="29">
        <v>0</v>
      </c>
      <c r="BJ178" s="29">
        <v>1</v>
      </c>
      <c r="BK178" s="29">
        <v>0</v>
      </c>
      <c r="BL178" s="29">
        <v>0</v>
      </c>
      <c r="BM178" s="29">
        <v>0</v>
      </c>
      <c r="BN178" s="29">
        <v>3</v>
      </c>
      <c r="BO178" s="29">
        <v>0</v>
      </c>
      <c r="BP178" s="29">
        <v>0</v>
      </c>
      <c r="BQ178" s="29">
        <v>0</v>
      </c>
      <c r="BR178" s="29">
        <v>0</v>
      </c>
      <c r="BS178" s="29">
        <v>1</v>
      </c>
      <c r="BT178" s="29">
        <v>1</v>
      </c>
      <c r="BU178" s="29">
        <v>0</v>
      </c>
      <c r="BV178" s="29">
        <v>0</v>
      </c>
      <c r="BW178" s="29">
        <v>0</v>
      </c>
      <c r="BX178" s="29">
        <v>0</v>
      </c>
      <c r="BY178" s="29">
        <v>1</v>
      </c>
      <c r="BZ178" s="29">
        <v>0</v>
      </c>
      <c r="CA178" s="29">
        <v>0</v>
      </c>
      <c r="CB178" s="29">
        <v>0</v>
      </c>
      <c r="CC178" s="29">
        <v>0</v>
      </c>
      <c r="CD178" s="29">
        <v>0</v>
      </c>
      <c r="CE178" s="29">
        <v>0</v>
      </c>
      <c r="CF178" s="29">
        <v>0</v>
      </c>
      <c r="CG178" s="11">
        <v>1</v>
      </c>
      <c r="CH178" s="30">
        <v>11</v>
      </c>
      <c r="CI178" s="28"/>
      <c r="CJ178" s="16"/>
      <c r="CK178" s="16"/>
    </row>
    <row r="179" spans="1:89" x14ac:dyDescent="0.25">
      <c r="A179" s="31"/>
      <c r="B179" s="31" t="s">
        <v>21</v>
      </c>
      <c r="C179" s="31">
        <v>0</v>
      </c>
      <c r="D179" s="31" t="s">
        <v>210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1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32">
        <v>0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0</v>
      </c>
      <c r="AP179" s="32">
        <v>0</v>
      </c>
      <c r="AQ179" s="32">
        <v>0</v>
      </c>
      <c r="AR179" s="32">
        <v>0</v>
      </c>
      <c r="AS179" s="32">
        <v>0</v>
      </c>
      <c r="AT179" s="32">
        <v>0</v>
      </c>
      <c r="AU179" s="32">
        <v>0</v>
      </c>
      <c r="AV179" s="32">
        <v>0</v>
      </c>
      <c r="AW179" s="32">
        <v>0</v>
      </c>
      <c r="AX179" s="32">
        <v>0</v>
      </c>
      <c r="AY179" s="32">
        <v>1</v>
      </c>
      <c r="AZ179" s="32">
        <v>0</v>
      </c>
      <c r="BA179" s="32">
        <v>0</v>
      </c>
      <c r="BB179" s="32">
        <v>0</v>
      </c>
      <c r="BC179" s="32">
        <v>0</v>
      </c>
      <c r="BD179" s="32">
        <v>0</v>
      </c>
      <c r="BE179" s="32">
        <v>0</v>
      </c>
      <c r="BF179" s="32">
        <v>0</v>
      </c>
      <c r="BG179" s="32">
        <v>0</v>
      </c>
      <c r="BH179" s="32">
        <v>0</v>
      </c>
      <c r="BI179" s="32">
        <v>0</v>
      </c>
      <c r="BJ179" s="32">
        <v>3</v>
      </c>
      <c r="BK179" s="32">
        <v>0</v>
      </c>
      <c r="BL179" s="32">
        <v>0</v>
      </c>
      <c r="BM179" s="32">
        <v>0</v>
      </c>
      <c r="BN179" s="32">
        <v>0</v>
      </c>
      <c r="BO179" s="32">
        <v>0</v>
      </c>
      <c r="BP179" s="32">
        <v>0</v>
      </c>
      <c r="BQ179" s="32">
        <v>0</v>
      </c>
      <c r="BR179" s="32">
        <v>0</v>
      </c>
      <c r="BS179" s="32">
        <v>0</v>
      </c>
      <c r="BT179" s="32">
        <v>3</v>
      </c>
      <c r="BU179" s="32">
        <v>0</v>
      </c>
      <c r="BV179" s="32">
        <v>0</v>
      </c>
      <c r="BW179" s="32">
        <v>0</v>
      </c>
      <c r="BX179" s="32">
        <v>0</v>
      </c>
      <c r="BY179" s="32">
        <v>1</v>
      </c>
      <c r="BZ179" s="32">
        <v>0</v>
      </c>
      <c r="CA179" s="32">
        <v>0</v>
      </c>
      <c r="CB179" s="32">
        <v>0</v>
      </c>
      <c r="CC179" s="32">
        <v>0</v>
      </c>
      <c r="CD179" s="32">
        <v>0</v>
      </c>
      <c r="CE179" s="32">
        <v>0</v>
      </c>
      <c r="CF179" s="32">
        <v>0</v>
      </c>
      <c r="CG179" s="33">
        <v>0</v>
      </c>
      <c r="CH179" s="34">
        <v>9</v>
      </c>
      <c r="CI179" s="28"/>
      <c r="CJ179" s="16"/>
      <c r="CK179" s="16"/>
    </row>
    <row r="180" spans="1:89" x14ac:dyDescent="0.25">
      <c r="A180" s="9" t="s">
        <v>7</v>
      </c>
      <c r="B180" s="9" t="s">
        <v>20</v>
      </c>
      <c r="C180" s="19">
        <v>0</v>
      </c>
      <c r="D180" s="19" t="s">
        <v>210</v>
      </c>
      <c r="E180" s="19">
        <v>0</v>
      </c>
      <c r="F180" s="19">
        <v>1</v>
      </c>
      <c r="G180" s="19">
        <v>0</v>
      </c>
      <c r="H180" s="19">
        <v>0</v>
      </c>
      <c r="I180" s="19">
        <v>0</v>
      </c>
      <c r="J180" s="19">
        <v>1</v>
      </c>
      <c r="K180" s="19">
        <v>0</v>
      </c>
      <c r="L180" s="19">
        <v>0</v>
      </c>
      <c r="M180" s="19">
        <v>1</v>
      </c>
      <c r="N180" s="19">
        <v>0</v>
      </c>
      <c r="O180" s="19">
        <v>0</v>
      </c>
      <c r="P180" s="19">
        <v>0</v>
      </c>
      <c r="Q180" s="19">
        <v>0</v>
      </c>
      <c r="R180" s="19">
        <v>2</v>
      </c>
      <c r="S180" s="19">
        <v>2</v>
      </c>
      <c r="T180" s="19">
        <v>0</v>
      </c>
      <c r="U180" s="29">
        <v>0</v>
      </c>
      <c r="V180" s="29">
        <v>0</v>
      </c>
      <c r="W180" s="29">
        <v>0</v>
      </c>
      <c r="X180" s="29">
        <v>0</v>
      </c>
      <c r="Y180" s="29">
        <v>0</v>
      </c>
      <c r="Z180" s="29">
        <v>0</v>
      </c>
      <c r="AA180" s="29">
        <v>0</v>
      </c>
      <c r="AB180" s="29">
        <v>3</v>
      </c>
      <c r="AC180" s="29">
        <v>0</v>
      </c>
      <c r="AD180" s="29">
        <v>0</v>
      </c>
      <c r="AE180" s="29">
        <v>1</v>
      </c>
      <c r="AF180" s="29">
        <v>0</v>
      </c>
      <c r="AG180" s="29">
        <v>0</v>
      </c>
      <c r="AH180" s="29">
        <v>0</v>
      </c>
      <c r="AI180" s="29">
        <v>0</v>
      </c>
      <c r="AJ180" s="29">
        <v>0</v>
      </c>
      <c r="AK180" s="29">
        <v>0</v>
      </c>
      <c r="AL180" s="29">
        <v>0</v>
      </c>
      <c r="AM180" s="29">
        <v>0</v>
      </c>
      <c r="AN180" s="29">
        <v>0</v>
      </c>
      <c r="AO180" s="29">
        <v>5</v>
      </c>
      <c r="AP180" s="29">
        <v>0</v>
      </c>
      <c r="AQ180" s="29">
        <v>0</v>
      </c>
      <c r="AR180" s="29">
        <v>1</v>
      </c>
      <c r="AS180" s="29">
        <v>0</v>
      </c>
      <c r="AT180" s="29">
        <v>0</v>
      </c>
      <c r="AU180" s="29">
        <v>1</v>
      </c>
      <c r="AV180" s="29">
        <v>0</v>
      </c>
      <c r="AW180" s="29">
        <v>0</v>
      </c>
      <c r="AX180" s="29">
        <v>1</v>
      </c>
      <c r="AY180" s="29">
        <v>0</v>
      </c>
      <c r="AZ180" s="29">
        <v>0</v>
      </c>
      <c r="BA180" s="29">
        <v>0</v>
      </c>
      <c r="BB180" s="29">
        <v>0</v>
      </c>
      <c r="BC180" s="29">
        <v>0</v>
      </c>
      <c r="BD180" s="29">
        <v>1</v>
      </c>
      <c r="BE180" s="29">
        <v>0</v>
      </c>
      <c r="BF180" s="29">
        <v>0</v>
      </c>
      <c r="BG180" s="29">
        <v>0</v>
      </c>
      <c r="BH180" s="29">
        <v>0</v>
      </c>
      <c r="BI180" s="29">
        <v>0</v>
      </c>
      <c r="BJ180" s="29">
        <v>24</v>
      </c>
      <c r="BK180" s="29">
        <v>2</v>
      </c>
      <c r="BL180" s="29">
        <v>0</v>
      </c>
      <c r="BM180" s="29">
        <v>0</v>
      </c>
      <c r="BN180" s="29">
        <v>1</v>
      </c>
      <c r="BO180" s="29">
        <v>1</v>
      </c>
      <c r="BP180" s="29">
        <v>1</v>
      </c>
      <c r="BQ180" s="29">
        <v>0</v>
      </c>
      <c r="BR180" s="29">
        <v>0</v>
      </c>
      <c r="BS180" s="29">
        <v>0</v>
      </c>
      <c r="BT180" s="29">
        <v>8</v>
      </c>
      <c r="BU180" s="29">
        <v>0</v>
      </c>
      <c r="BV180" s="29">
        <v>1</v>
      </c>
      <c r="BW180" s="29">
        <v>1</v>
      </c>
      <c r="BX180" s="29">
        <v>1</v>
      </c>
      <c r="BY180" s="29">
        <v>3</v>
      </c>
      <c r="BZ180" s="29">
        <v>0</v>
      </c>
      <c r="CA180" s="29">
        <v>0</v>
      </c>
      <c r="CB180" s="29">
        <v>1</v>
      </c>
      <c r="CC180" s="29">
        <v>1</v>
      </c>
      <c r="CD180" s="29">
        <v>4</v>
      </c>
      <c r="CE180" s="29">
        <v>0</v>
      </c>
      <c r="CF180" s="29">
        <v>0</v>
      </c>
      <c r="CG180" s="11">
        <v>0</v>
      </c>
      <c r="CH180" s="30">
        <v>69</v>
      </c>
      <c r="CI180" s="28"/>
      <c r="CJ180" s="16"/>
      <c r="CK180" s="16"/>
    </row>
    <row r="181" spans="1:89" x14ac:dyDescent="0.25">
      <c r="A181" s="31"/>
      <c r="B181" s="31" t="s">
        <v>21</v>
      </c>
      <c r="C181" s="31">
        <v>0</v>
      </c>
      <c r="D181" s="31" t="s">
        <v>210</v>
      </c>
      <c r="E181" s="31">
        <v>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32">
        <v>0</v>
      </c>
      <c r="AC181" s="32">
        <v>0</v>
      </c>
      <c r="AD181" s="32">
        <v>0</v>
      </c>
      <c r="AE181" s="32">
        <v>0</v>
      </c>
      <c r="AF181" s="32">
        <v>0</v>
      </c>
      <c r="AG181" s="32">
        <v>0</v>
      </c>
      <c r="AH181" s="32">
        <v>0</v>
      </c>
      <c r="AI181" s="32">
        <v>0</v>
      </c>
      <c r="AJ181" s="32">
        <v>0</v>
      </c>
      <c r="AK181" s="32">
        <v>0</v>
      </c>
      <c r="AL181" s="32">
        <v>0</v>
      </c>
      <c r="AM181" s="32">
        <v>0</v>
      </c>
      <c r="AN181" s="32">
        <v>0</v>
      </c>
      <c r="AO181" s="32">
        <v>0</v>
      </c>
      <c r="AP181" s="32">
        <v>0</v>
      </c>
      <c r="AQ181" s="32">
        <v>0</v>
      </c>
      <c r="AR181" s="32">
        <v>0</v>
      </c>
      <c r="AS181" s="32">
        <v>0</v>
      </c>
      <c r="AT181" s="32">
        <v>0</v>
      </c>
      <c r="AU181" s="32">
        <v>0</v>
      </c>
      <c r="AV181" s="32">
        <v>0</v>
      </c>
      <c r="AW181" s="32">
        <v>0</v>
      </c>
      <c r="AX181" s="32">
        <v>0</v>
      </c>
      <c r="AY181" s="32">
        <v>0</v>
      </c>
      <c r="AZ181" s="32">
        <v>0</v>
      </c>
      <c r="BA181" s="32">
        <v>0</v>
      </c>
      <c r="BB181" s="32">
        <v>0</v>
      </c>
      <c r="BC181" s="32">
        <v>0</v>
      </c>
      <c r="BD181" s="32">
        <v>0</v>
      </c>
      <c r="BE181" s="32">
        <v>0</v>
      </c>
      <c r="BF181" s="32">
        <v>0</v>
      </c>
      <c r="BG181" s="32">
        <v>0</v>
      </c>
      <c r="BH181" s="32">
        <v>0</v>
      </c>
      <c r="BI181" s="32">
        <v>0</v>
      </c>
      <c r="BJ181" s="32">
        <v>7</v>
      </c>
      <c r="BK181" s="32">
        <v>0</v>
      </c>
      <c r="BL181" s="32">
        <v>0</v>
      </c>
      <c r="BM181" s="32">
        <v>0</v>
      </c>
      <c r="BN181" s="32">
        <v>0</v>
      </c>
      <c r="BO181" s="32">
        <v>0</v>
      </c>
      <c r="BP181" s="32">
        <v>0</v>
      </c>
      <c r="BQ181" s="32">
        <v>0</v>
      </c>
      <c r="BR181" s="32">
        <v>0</v>
      </c>
      <c r="BS181" s="32">
        <v>0</v>
      </c>
      <c r="BT181" s="32">
        <v>9</v>
      </c>
      <c r="BU181" s="32">
        <v>1</v>
      </c>
      <c r="BV181" s="32">
        <v>0</v>
      </c>
      <c r="BW181" s="32">
        <v>0</v>
      </c>
      <c r="BX181" s="32">
        <v>0</v>
      </c>
      <c r="BY181" s="32">
        <v>0</v>
      </c>
      <c r="BZ181" s="32">
        <v>0</v>
      </c>
      <c r="CA181" s="32">
        <v>0</v>
      </c>
      <c r="CB181" s="32">
        <v>0</v>
      </c>
      <c r="CC181" s="32">
        <v>0</v>
      </c>
      <c r="CD181" s="32">
        <v>0</v>
      </c>
      <c r="CE181" s="32">
        <v>0</v>
      </c>
      <c r="CF181" s="32">
        <v>0</v>
      </c>
      <c r="CG181" s="33">
        <v>0</v>
      </c>
      <c r="CH181" s="34">
        <v>17</v>
      </c>
      <c r="CI181" s="28"/>
      <c r="CJ181" s="16"/>
      <c r="CK181" s="16"/>
    </row>
    <row r="182" spans="1:89" x14ac:dyDescent="0.25">
      <c r="A182" s="9" t="s">
        <v>24</v>
      </c>
      <c r="B182" s="9" t="s">
        <v>20</v>
      </c>
      <c r="C182" s="19">
        <v>0</v>
      </c>
      <c r="D182" s="19" t="s">
        <v>210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29">
        <v>0</v>
      </c>
      <c r="V182" s="29">
        <v>0</v>
      </c>
      <c r="W182" s="29">
        <v>0</v>
      </c>
      <c r="X182" s="29">
        <v>0</v>
      </c>
      <c r="Y182" s="29">
        <v>0</v>
      </c>
      <c r="Z182" s="29">
        <v>0</v>
      </c>
      <c r="AA182" s="29">
        <v>0</v>
      </c>
      <c r="AB182" s="29">
        <v>0</v>
      </c>
      <c r="AC182" s="29">
        <v>0</v>
      </c>
      <c r="AD182" s="29">
        <v>0</v>
      </c>
      <c r="AE182" s="29">
        <v>0</v>
      </c>
      <c r="AF182" s="29">
        <v>0</v>
      </c>
      <c r="AG182" s="29">
        <v>0</v>
      </c>
      <c r="AH182" s="29">
        <v>0</v>
      </c>
      <c r="AI182" s="29">
        <v>0</v>
      </c>
      <c r="AJ182" s="29">
        <v>0</v>
      </c>
      <c r="AK182" s="29">
        <v>0</v>
      </c>
      <c r="AL182" s="29">
        <v>0</v>
      </c>
      <c r="AM182" s="29">
        <v>0</v>
      </c>
      <c r="AN182" s="29">
        <v>0</v>
      </c>
      <c r="AO182" s="29">
        <v>0</v>
      </c>
      <c r="AP182" s="29">
        <v>0</v>
      </c>
      <c r="AQ182" s="29">
        <v>0</v>
      </c>
      <c r="AR182" s="29">
        <v>0</v>
      </c>
      <c r="AS182" s="29">
        <v>0</v>
      </c>
      <c r="AT182" s="29">
        <v>0</v>
      </c>
      <c r="AU182" s="29">
        <v>0</v>
      </c>
      <c r="AV182" s="29">
        <v>0</v>
      </c>
      <c r="AW182" s="29">
        <v>0</v>
      </c>
      <c r="AX182" s="29">
        <v>0</v>
      </c>
      <c r="AY182" s="29">
        <v>0</v>
      </c>
      <c r="AZ182" s="29">
        <v>0</v>
      </c>
      <c r="BA182" s="29">
        <v>0</v>
      </c>
      <c r="BB182" s="29">
        <v>0</v>
      </c>
      <c r="BC182" s="29">
        <v>0</v>
      </c>
      <c r="BD182" s="29">
        <v>0</v>
      </c>
      <c r="BE182" s="29">
        <v>0</v>
      </c>
      <c r="BF182" s="29">
        <v>0</v>
      </c>
      <c r="BG182" s="29">
        <v>0</v>
      </c>
      <c r="BH182" s="29">
        <v>0</v>
      </c>
      <c r="BI182" s="29">
        <v>0</v>
      </c>
      <c r="BJ182" s="29">
        <v>0</v>
      </c>
      <c r="BK182" s="29">
        <v>0</v>
      </c>
      <c r="BL182" s="29">
        <v>0</v>
      </c>
      <c r="BM182" s="29">
        <v>0</v>
      </c>
      <c r="BN182" s="29">
        <v>0</v>
      </c>
      <c r="BO182" s="29">
        <v>0</v>
      </c>
      <c r="BP182" s="29">
        <v>0</v>
      </c>
      <c r="BQ182" s="29">
        <v>0</v>
      </c>
      <c r="BR182" s="29">
        <v>0</v>
      </c>
      <c r="BS182" s="29">
        <v>0</v>
      </c>
      <c r="BT182" s="29">
        <v>0</v>
      </c>
      <c r="BU182" s="29">
        <v>0</v>
      </c>
      <c r="BV182" s="29">
        <v>0</v>
      </c>
      <c r="BW182" s="29">
        <v>0</v>
      </c>
      <c r="BX182" s="29">
        <v>0</v>
      </c>
      <c r="BY182" s="29">
        <v>0</v>
      </c>
      <c r="BZ182" s="29">
        <v>0</v>
      </c>
      <c r="CA182" s="29">
        <v>0</v>
      </c>
      <c r="CB182" s="29">
        <v>0</v>
      </c>
      <c r="CC182" s="29">
        <v>0</v>
      </c>
      <c r="CD182" s="29">
        <v>0</v>
      </c>
      <c r="CE182" s="29">
        <v>0</v>
      </c>
      <c r="CF182" s="29">
        <v>0</v>
      </c>
      <c r="CG182" s="11">
        <v>0</v>
      </c>
      <c r="CH182" s="30">
        <v>0</v>
      </c>
      <c r="CI182" s="28"/>
      <c r="CJ182" s="16"/>
      <c r="CK182" s="16"/>
    </row>
    <row r="183" spans="1:89" x14ac:dyDescent="0.25">
      <c r="A183" s="31"/>
      <c r="B183" s="31" t="s">
        <v>21</v>
      </c>
      <c r="C183" s="31">
        <v>0</v>
      </c>
      <c r="D183" s="31" t="s">
        <v>210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32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v>0</v>
      </c>
      <c r="AP183" s="32">
        <v>0</v>
      </c>
      <c r="AQ183" s="32">
        <v>0</v>
      </c>
      <c r="AR183" s="32">
        <v>0</v>
      </c>
      <c r="AS183" s="32">
        <v>0</v>
      </c>
      <c r="AT183" s="32">
        <v>0</v>
      </c>
      <c r="AU183" s="32">
        <v>0</v>
      </c>
      <c r="AV183" s="32">
        <v>0</v>
      </c>
      <c r="AW183" s="32">
        <v>0</v>
      </c>
      <c r="AX183" s="32">
        <v>0</v>
      </c>
      <c r="AY183" s="32">
        <v>0</v>
      </c>
      <c r="AZ183" s="32">
        <v>0</v>
      </c>
      <c r="BA183" s="32">
        <v>0</v>
      </c>
      <c r="BB183" s="32">
        <v>0</v>
      </c>
      <c r="BC183" s="32">
        <v>0</v>
      </c>
      <c r="BD183" s="32">
        <v>0</v>
      </c>
      <c r="BE183" s="32">
        <v>0</v>
      </c>
      <c r="BF183" s="32">
        <v>0</v>
      </c>
      <c r="BG183" s="32">
        <v>0</v>
      </c>
      <c r="BH183" s="32">
        <v>0</v>
      </c>
      <c r="BI183" s="32">
        <v>0</v>
      </c>
      <c r="BJ183" s="32">
        <v>0</v>
      </c>
      <c r="BK183" s="32">
        <v>0</v>
      </c>
      <c r="BL183" s="32">
        <v>0</v>
      </c>
      <c r="BM183" s="32">
        <v>0</v>
      </c>
      <c r="BN183" s="32">
        <v>0</v>
      </c>
      <c r="BO183" s="32">
        <v>0</v>
      </c>
      <c r="BP183" s="32">
        <v>0</v>
      </c>
      <c r="BQ183" s="32">
        <v>0</v>
      </c>
      <c r="BR183" s="32">
        <v>0</v>
      </c>
      <c r="BS183" s="32">
        <v>0</v>
      </c>
      <c r="BT183" s="32">
        <v>0</v>
      </c>
      <c r="BU183" s="32">
        <v>0</v>
      </c>
      <c r="BV183" s="32">
        <v>0</v>
      </c>
      <c r="BW183" s="32">
        <v>0</v>
      </c>
      <c r="BX183" s="32">
        <v>0</v>
      </c>
      <c r="BY183" s="32">
        <v>0</v>
      </c>
      <c r="BZ183" s="32">
        <v>0</v>
      </c>
      <c r="CA183" s="32">
        <v>0</v>
      </c>
      <c r="CB183" s="32">
        <v>0</v>
      </c>
      <c r="CC183" s="32">
        <v>0</v>
      </c>
      <c r="CD183" s="32">
        <v>0</v>
      </c>
      <c r="CE183" s="32">
        <v>0</v>
      </c>
      <c r="CF183" s="32">
        <v>0</v>
      </c>
      <c r="CG183" s="33">
        <v>0</v>
      </c>
      <c r="CH183" s="34">
        <v>0</v>
      </c>
      <c r="CI183" s="28"/>
      <c r="CJ183" s="16"/>
      <c r="CK183" s="16"/>
    </row>
    <row r="184" spans="1:89" x14ac:dyDescent="0.25">
      <c r="A184" s="9" t="s">
        <v>8</v>
      </c>
      <c r="B184" s="9" t="s">
        <v>20</v>
      </c>
      <c r="C184" s="19">
        <v>0</v>
      </c>
      <c r="D184" s="19" t="s">
        <v>210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1</v>
      </c>
      <c r="S184" s="19">
        <v>1</v>
      </c>
      <c r="T184" s="19">
        <v>0</v>
      </c>
      <c r="U184" s="29">
        <v>0</v>
      </c>
      <c r="V184" s="29">
        <v>0</v>
      </c>
      <c r="W184" s="29">
        <v>0</v>
      </c>
      <c r="X184" s="29">
        <v>0</v>
      </c>
      <c r="Y184" s="29">
        <v>0</v>
      </c>
      <c r="Z184" s="29">
        <v>0</v>
      </c>
      <c r="AA184" s="29">
        <v>0</v>
      </c>
      <c r="AB184" s="29">
        <v>0</v>
      </c>
      <c r="AC184" s="29">
        <v>2</v>
      </c>
      <c r="AD184" s="29">
        <v>0</v>
      </c>
      <c r="AE184" s="29">
        <v>0</v>
      </c>
      <c r="AF184" s="29">
        <v>0</v>
      </c>
      <c r="AG184" s="29">
        <v>1</v>
      </c>
      <c r="AH184" s="29">
        <v>0</v>
      </c>
      <c r="AI184" s="29">
        <v>0</v>
      </c>
      <c r="AJ184" s="29">
        <v>0</v>
      </c>
      <c r="AK184" s="29">
        <v>0</v>
      </c>
      <c r="AL184" s="29">
        <v>0</v>
      </c>
      <c r="AM184" s="29">
        <v>0</v>
      </c>
      <c r="AN184" s="29">
        <v>0</v>
      </c>
      <c r="AO184" s="29">
        <v>1</v>
      </c>
      <c r="AP184" s="29">
        <v>0</v>
      </c>
      <c r="AQ184" s="29">
        <v>1</v>
      </c>
      <c r="AR184" s="29">
        <v>0</v>
      </c>
      <c r="AS184" s="29">
        <v>0</v>
      </c>
      <c r="AT184" s="29">
        <v>0</v>
      </c>
      <c r="AU184" s="29">
        <v>0</v>
      </c>
      <c r="AV184" s="29">
        <v>0</v>
      </c>
      <c r="AW184" s="29">
        <v>0</v>
      </c>
      <c r="AX184" s="29">
        <v>0</v>
      </c>
      <c r="AY184" s="29">
        <v>0</v>
      </c>
      <c r="AZ184" s="29">
        <v>0</v>
      </c>
      <c r="BA184" s="29">
        <v>0</v>
      </c>
      <c r="BB184" s="29">
        <v>0</v>
      </c>
      <c r="BC184" s="29">
        <v>0</v>
      </c>
      <c r="BD184" s="29">
        <v>1</v>
      </c>
      <c r="BE184" s="29">
        <v>0</v>
      </c>
      <c r="BF184" s="29">
        <v>0</v>
      </c>
      <c r="BG184" s="29">
        <v>0</v>
      </c>
      <c r="BH184" s="29">
        <v>0</v>
      </c>
      <c r="BI184" s="29">
        <v>0</v>
      </c>
      <c r="BJ184" s="29">
        <v>15</v>
      </c>
      <c r="BK184" s="29">
        <v>1</v>
      </c>
      <c r="BL184" s="29">
        <v>0</v>
      </c>
      <c r="BM184" s="29">
        <v>0</v>
      </c>
      <c r="BN184" s="29">
        <v>2</v>
      </c>
      <c r="BO184" s="29">
        <v>0</v>
      </c>
      <c r="BP184" s="29">
        <v>2</v>
      </c>
      <c r="BQ184" s="29">
        <v>1</v>
      </c>
      <c r="BR184" s="29">
        <v>0</v>
      </c>
      <c r="BS184" s="29">
        <v>0</v>
      </c>
      <c r="BT184" s="29">
        <v>3</v>
      </c>
      <c r="BU184" s="29">
        <v>0</v>
      </c>
      <c r="BV184" s="29">
        <v>3</v>
      </c>
      <c r="BW184" s="29">
        <v>1</v>
      </c>
      <c r="BX184" s="29">
        <v>0</v>
      </c>
      <c r="BY184" s="29">
        <v>5</v>
      </c>
      <c r="BZ184" s="29">
        <v>0</v>
      </c>
      <c r="CA184" s="29">
        <v>1</v>
      </c>
      <c r="CB184" s="29">
        <v>3</v>
      </c>
      <c r="CC184" s="29">
        <v>1</v>
      </c>
      <c r="CD184" s="29">
        <v>2</v>
      </c>
      <c r="CE184" s="29">
        <v>0</v>
      </c>
      <c r="CF184" s="29">
        <v>0</v>
      </c>
      <c r="CG184" s="11">
        <v>0</v>
      </c>
      <c r="CH184" s="30">
        <v>48</v>
      </c>
      <c r="CI184" s="28"/>
      <c r="CJ184" s="16"/>
      <c r="CK184" s="16"/>
    </row>
    <row r="185" spans="1:89" x14ac:dyDescent="0.25">
      <c r="A185" s="31"/>
      <c r="B185" s="31" t="s">
        <v>21</v>
      </c>
      <c r="C185" s="31">
        <v>0</v>
      </c>
      <c r="D185" s="31" t="s">
        <v>210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1</v>
      </c>
      <c r="P185" s="31">
        <v>1</v>
      </c>
      <c r="Q185" s="31">
        <v>0</v>
      </c>
      <c r="R185" s="31">
        <v>0</v>
      </c>
      <c r="S185" s="31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32">
        <v>0</v>
      </c>
      <c r="AC185" s="32">
        <v>0</v>
      </c>
      <c r="AD185" s="32">
        <v>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0</v>
      </c>
      <c r="AP185" s="32">
        <v>0</v>
      </c>
      <c r="AQ185" s="32">
        <v>0</v>
      </c>
      <c r="AR185" s="32">
        <v>0</v>
      </c>
      <c r="AS185" s="32">
        <v>0</v>
      </c>
      <c r="AT185" s="32">
        <v>0</v>
      </c>
      <c r="AU185" s="32">
        <v>0</v>
      </c>
      <c r="AV185" s="32">
        <v>0</v>
      </c>
      <c r="AW185" s="32">
        <v>0</v>
      </c>
      <c r="AX185" s="32">
        <v>0</v>
      </c>
      <c r="AY185" s="32">
        <v>0</v>
      </c>
      <c r="AZ185" s="32">
        <v>0</v>
      </c>
      <c r="BA185" s="32">
        <v>0</v>
      </c>
      <c r="BB185" s="32">
        <v>0</v>
      </c>
      <c r="BC185" s="32">
        <v>0</v>
      </c>
      <c r="BD185" s="32">
        <v>0</v>
      </c>
      <c r="BE185" s="32">
        <v>0</v>
      </c>
      <c r="BF185" s="32">
        <v>0</v>
      </c>
      <c r="BG185" s="32">
        <v>0</v>
      </c>
      <c r="BH185" s="32">
        <v>0</v>
      </c>
      <c r="BI185" s="32">
        <v>0</v>
      </c>
      <c r="BJ185" s="32">
        <v>4</v>
      </c>
      <c r="BK185" s="32">
        <v>0</v>
      </c>
      <c r="BL185" s="32">
        <v>0</v>
      </c>
      <c r="BM185" s="32">
        <v>0</v>
      </c>
      <c r="BN185" s="32">
        <v>0</v>
      </c>
      <c r="BO185" s="32">
        <v>0</v>
      </c>
      <c r="BP185" s="32">
        <v>0</v>
      </c>
      <c r="BQ185" s="32">
        <v>0</v>
      </c>
      <c r="BR185" s="32">
        <v>0</v>
      </c>
      <c r="BS185" s="32">
        <v>0</v>
      </c>
      <c r="BT185" s="32">
        <v>14</v>
      </c>
      <c r="BU185" s="32">
        <v>0</v>
      </c>
      <c r="BV185" s="32">
        <v>0</v>
      </c>
      <c r="BW185" s="32">
        <v>0</v>
      </c>
      <c r="BX185" s="32">
        <v>0</v>
      </c>
      <c r="BY185" s="32">
        <v>0</v>
      </c>
      <c r="BZ185" s="32">
        <v>0</v>
      </c>
      <c r="CA185" s="32">
        <v>0</v>
      </c>
      <c r="CB185" s="32">
        <v>0</v>
      </c>
      <c r="CC185" s="32">
        <v>0</v>
      </c>
      <c r="CD185" s="32">
        <v>0</v>
      </c>
      <c r="CE185" s="32">
        <v>0</v>
      </c>
      <c r="CF185" s="32">
        <v>0</v>
      </c>
      <c r="CG185" s="33">
        <v>0</v>
      </c>
      <c r="CH185" s="34">
        <v>20</v>
      </c>
      <c r="CI185" s="28"/>
      <c r="CJ185" s="16"/>
      <c r="CK185" s="16"/>
    </row>
    <row r="186" spans="1:89" x14ac:dyDescent="0.25">
      <c r="A186" s="9" t="s">
        <v>193</v>
      </c>
      <c r="B186" s="9" t="s">
        <v>20</v>
      </c>
      <c r="C186" s="19">
        <v>0</v>
      </c>
      <c r="D186" s="19" t="s">
        <v>210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>
        <v>0</v>
      </c>
      <c r="AD186" s="19">
        <v>0</v>
      </c>
      <c r="AE186" s="19">
        <v>0</v>
      </c>
      <c r="AF186" s="19">
        <v>0</v>
      </c>
      <c r="AG186" s="19">
        <v>0</v>
      </c>
      <c r="AH186" s="19">
        <v>0</v>
      </c>
      <c r="AI186" s="19">
        <v>0</v>
      </c>
      <c r="AJ186" s="19">
        <v>0</v>
      </c>
      <c r="AK186" s="19">
        <v>0</v>
      </c>
      <c r="AL186" s="19">
        <v>0</v>
      </c>
      <c r="AM186" s="19">
        <v>0</v>
      </c>
      <c r="AN186" s="19">
        <v>0</v>
      </c>
      <c r="AO186" s="19">
        <v>0</v>
      </c>
      <c r="AP186" s="19">
        <v>0</v>
      </c>
      <c r="AQ186" s="19">
        <v>0</v>
      </c>
      <c r="AR186" s="19">
        <v>0</v>
      </c>
      <c r="AS186" s="19">
        <v>0</v>
      </c>
      <c r="AT186" s="19">
        <v>0</v>
      </c>
      <c r="AU186" s="19">
        <v>0</v>
      </c>
      <c r="AV186" s="19">
        <v>0</v>
      </c>
      <c r="AW186" s="19">
        <v>0</v>
      </c>
      <c r="AX186" s="19">
        <v>0</v>
      </c>
      <c r="AY186" s="19">
        <v>0</v>
      </c>
      <c r="AZ186" s="19">
        <v>0</v>
      </c>
      <c r="BA186" s="19">
        <v>0</v>
      </c>
      <c r="BB186" s="19">
        <v>0</v>
      </c>
      <c r="BC186" s="19">
        <v>0</v>
      </c>
      <c r="BD186" s="19">
        <v>0</v>
      </c>
      <c r="BE186" s="19">
        <v>0</v>
      </c>
      <c r="BF186" s="19">
        <v>0</v>
      </c>
      <c r="BG186" s="19">
        <v>0</v>
      </c>
      <c r="BH186" s="19">
        <v>0</v>
      </c>
      <c r="BI186" s="19">
        <v>0</v>
      </c>
      <c r="BJ186" s="19">
        <v>0</v>
      </c>
      <c r="BK186" s="19">
        <v>0</v>
      </c>
      <c r="BL186" s="19">
        <v>0</v>
      </c>
      <c r="BM186" s="19">
        <v>0</v>
      </c>
      <c r="BN186" s="19">
        <v>0</v>
      </c>
      <c r="BO186" s="19">
        <v>0</v>
      </c>
      <c r="BP186" s="19">
        <v>0</v>
      </c>
      <c r="BQ186" s="19">
        <v>0</v>
      </c>
      <c r="BR186" s="19">
        <v>0</v>
      </c>
      <c r="BS186" s="19">
        <v>0</v>
      </c>
      <c r="BT186" s="19">
        <v>0</v>
      </c>
      <c r="BU186" s="19">
        <v>1</v>
      </c>
      <c r="BV186" s="19">
        <v>0</v>
      </c>
      <c r="BW186" s="19">
        <v>0</v>
      </c>
      <c r="BX186" s="19">
        <v>0</v>
      </c>
      <c r="BY186" s="19">
        <v>0</v>
      </c>
      <c r="BZ186" s="19">
        <v>0</v>
      </c>
      <c r="CA186" s="19">
        <v>0</v>
      </c>
      <c r="CB186" s="19">
        <v>0</v>
      </c>
      <c r="CC186" s="19">
        <v>0</v>
      </c>
      <c r="CD186" s="19">
        <v>0</v>
      </c>
      <c r="CE186" s="19">
        <v>0</v>
      </c>
      <c r="CF186" s="19">
        <v>0</v>
      </c>
      <c r="CG186" s="11">
        <v>0</v>
      </c>
      <c r="CH186" s="30">
        <v>1</v>
      </c>
      <c r="CI186" s="28"/>
      <c r="CJ186" s="16"/>
      <c r="CK186" s="16"/>
    </row>
    <row r="187" spans="1:89" x14ac:dyDescent="0.25">
      <c r="A187" s="31"/>
      <c r="B187" s="31" t="s">
        <v>21</v>
      </c>
      <c r="C187" s="31">
        <v>0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v>0</v>
      </c>
      <c r="AD187" s="31">
        <v>0</v>
      </c>
      <c r="AE187" s="31">
        <v>0</v>
      </c>
      <c r="AF187" s="31">
        <v>0</v>
      </c>
      <c r="AG187" s="31">
        <v>0</v>
      </c>
      <c r="AH187" s="31">
        <v>0</v>
      </c>
      <c r="AI187" s="31">
        <v>0</v>
      </c>
      <c r="AJ187" s="31">
        <v>0</v>
      </c>
      <c r="AK187" s="31">
        <v>0</v>
      </c>
      <c r="AL187" s="31">
        <v>0</v>
      </c>
      <c r="AM187" s="31">
        <v>0</v>
      </c>
      <c r="AN187" s="31">
        <v>0</v>
      </c>
      <c r="AO187" s="31">
        <v>0</v>
      </c>
      <c r="AP187" s="31">
        <v>0</v>
      </c>
      <c r="AQ187" s="31">
        <v>0</v>
      </c>
      <c r="AR187" s="31">
        <v>0</v>
      </c>
      <c r="AS187" s="31">
        <v>0</v>
      </c>
      <c r="AT187" s="31">
        <v>0</v>
      </c>
      <c r="AU187" s="31">
        <v>0</v>
      </c>
      <c r="AV187" s="31">
        <v>0</v>
      </c>
      <c r="AW187" s="31">
        <v>0</v>
      </c>
      <c r="AX187" s="31">
        <v>0</v>
      </c>
      <c r="AY187" s="31">
        <v>0</v>
      </c>
      <c r="AZ187" s="31">
        <v>0</v>
      </c>
      <c r="BA187" s="31">
        <v>0</v>
      </c>
      <c r="BB187" s="31">
        <v>0</v>
      </c>
      <c r="BC187" s="31">
        <v>0</v>
      </c>
      <c r="BD187" s="31">
        <v>0</v>
      </c>
      <c r="BE187" s="31">
        <v>0</v>
      </c>
      <c r="BF187" s="31">
        <v>0</v>
      </c>
      <c r="BG187" s="31">
        <v>0</v>
      </c>
      <c r="BH187" s="31">
        <v>0</v>
      </c>
      <c r="BI187" s="31">
        <v>0</v>
      </c>
      <c r="BJ187" s="31">
        <v>0</v>
      </c>
      <c r="BK187" s="31">
        <v>0</v>
      </c>
      <c r="BL187" s="31">
        <v>0</v>
      </c>
      <c r="BM187" s="31">
        <v>0</v>
      </c>
      <c r="BN187" s="31">
        <v>0</v>
      </c>
      <c r="BO187" s="31">
        <v>0</v>
      </c>
      <c r="BP187" s="31">
        <v>0</v>
      </c>
      <c r="BQ187" s="31">
        <v>0</v>
      </c>
      <c r="BR187" s="31">
        <v>0</v>
      </c>
      <c r="BS187" s="31">
        <v>0</v>
      </c>
      <c r="BT187" s="31">
        <v>0</v>
      </c>
      <c r="BU187" s="31">
        <v>0</v>
      </c>
      <c r="BV187" s="31">
        <v>0</v>
      </c>
      <c r="BW187" s="31">
        <v>0</v>
      </c>
      <c r="BX187" s="31">
        <v>0</v>
      </c>
      <c r="BY187" s="31">
        <v>0</v>
      </c>
      <c r="BZ187" s="31">
        <v>0</v>
      </c>
      <c r="CA187" s="31">
        <v>0</v>
      </c>
      <c r="CB187" s="31">
        <v>0</v>
      </c>
      <c r="CC187" s="31">
        <v>0</v>
      </c>
      <c r="CD187" s="31">
        <v>0</v>
      </c>
      <c r="CE187" s="31">
        <v>0</v>
      </c>
      <c r="CF187" s="31">
        <v>0</v>
      </c>
      <c r="CG187" s="33">
        <v>0</v>
      </c>
      <c r="CH187" s="34">
        <v>0</v>
      </c>
      <c r="CI187" s="28"/>
      <c r="CJ187" s="16"/>
      <c r="CK187" s="16"/>
    </row>
    <row r="188" spans="1:89" x14ac:dyDescent="0.25">
      <c r="A188" s="9" t="s">
        <v>25</v>
      </c>
      <c r="B188" s="9" t="s">
        <v>20</v>
      </c>
      <c r="C188" s="19">
        <v>0</v>
      </c>
      <c r="D188" s="19" t="s">
        <v>210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29">
        <v>0</v>
      </c>
      <c r="V188" s="29">
        <v>0</v>
      </c>
      <c r="W188" s="29">
        <v>0</v>
      </c>
      <c r="X188" s="29">
        <v>0</v>
      </c>
      <c r="Y188" s="29">
        <v>0</v>
      </c>
      <c r="Z188" s="29">
        <v>0</v>
      </c>
      <c r="AA188" s="29">
        <v>0</v>
      </c>
      <c r="AB188" s="29">
        <v>0</v>
      </c>
      <c r="AC188" s="29">
        <v>0</v>
      </c>
      <c r="AD188" s="29">
        <v>0</v>
      </c>
      <c r="AE188" s="29">
        <v>0</v>
      </c>
      <c r="AF188" s="29">
        <v>0</v>
      </c>
      <c r="AG188" s="29">
        <v>0</v>
      </c>
      <c r="AH188" s="29">
        <v>0</v>
      </c>
      <c r="AI188" s="29">
        <v>0</v>
      </c>
      <c r="AJ188" s="29">
        <v>0</v>
      </c>
      <c r="AK188" s="29">
        <v>0</v>
      </c>
      <c r="AL188" s="29">
        <v>0</v>
      </c>
      <c r="AM188" s="29">
        <v>0</v>
      </c>
      <c r="AN188" s="29">
        <v>0</v>
      </c>
      <c r="AO188" s="29">
        <v>0</v>
      </c>
      <c r="AP188" s="29">
        <v>0</v>
      </c>
      <c r="AQ188" s="29">
        <v>0</v>
      </c>
      <c r="AR188" s="29">
        <v>0</v>
      </c>
      <c r="AS188" s="29">
        <v>0</v>
      </c>
      <c r="AT188" s="29">
        <v>0</v>
      </c>
      <c r="AU188" s="29">
        <v>0</v>
      </c>
      <c r="AV188" s="29">
        <v>0</v>
      </c>
      <c r="AW188" s="29">
        <v>0</v>
      </c>
      <c r="AX188" s="29">
        <v>0</v>
      </c>
      <c r="AY188" s="29">
        <v>0</v>
      </c>
      <c r="AZ188" s="29">
        <v>0</v>
      </c>
      <c r="BA188" s="29">
        <v>0</v>
      </c>
      <c r="BB188" s="29">
        <v>0</v>
      </c>
      <c r="BC188" s="29">
        <v>0</v>
      </c>
      <c r="BD188" s="29">
        <v>0</v>
      </c>
      <c r="BE188" s="29">
        <v>0</v>
      </c>
      <c r="BF188" s="29">
        <v>0</v>
      </c>
      <c r="BG188" s="29">
        <v>0</v>
      </c>
      <c r="BH188" s="29">
        <v>0</v>
      </c>
      <c r="BI188" s="29">
        <v>0</v>
      </c>
      <c r="BJ188" s="29">
        <v>0</v>
      </c>
      <c r="BK188" s="29">
        <v>0</v>
      </c>
      <c r="BL188" s="29">
        <v>0</v>
      </c>
      <c r="BM188" s="29">
        <v>0</v>
      </c>
      <c r="BN188" s="29">
        <v>0</v>
      </c>
      <c r="BO188" s="29">
        <v>0</v>
      </c>
      <c r="BP188" s="29">
        <v>0</v>
      </c>
      <c r="BQ188" s="29">
        <v>0</v>
      </c>
      <c r="BR188" s="29">
        <v>0</v>
      </c>
      <c r="BS188" s="29">
        <v>0</v>
      </c>
      <c r="BT188" s="29">
        <v>0</v>
      </c>
      <c r="BU188" s="29">
        <v>0</v>
      </c>
      <c r="BV188" s="29">
        <v>0</v>
      </c>
      <c r="BW188" s="29">
        <v>0</v>
      </c>
      <c r="BX188" s="29">
        <v>0</v>
      </c>
      <c r="BY188" s="29">
        <v>0</v>
      </c>
      <c r="BZ188" s="29">
        <v>0</v>
      </c>
      <c r="CA188" s="29">
        <v>0</v>
      </c>
      <c r="CB188" s="29">
        <v>0</v>
      </c>
      <c r="CC188" s="29">
        <v>0</v>
      </c>
      <c r="CD188" s="29">
        <v>0</v>
      </c>
      <c r="CE188" s="29">
        <v>0</v>
      </c>
      <c r="CF188" s="29">
        <v>0</v>
      </c>
      <c r="CG188" s="11">
        <v>0</v>
      </c>
      <c r="CH188" s="30">
        <v>0</v>
      </c>
      <c r="CI188" s="28"/>
      <c r="CJ188" s="16"/>
      <c r="CK188" s="16"/>
    </row>
    <row r="189" spans="1:89" x14ac:dyDescent="0.25">
      <c r="A189" s="31"/>
      <c r="B189" s="31" t="s">
        <v>21</v>
      </c>
      <c r="C189" s="31">
        <v>0</v>
      </c>
      <c r="D189" s="31" t="s">
        <v>210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32">
        <v>0</v>
      </c>
      <c r="AC189" s="32">
        <v>0</v>
      </c>
      <c r="AD189" s="32">
        <v>0</v>
      </c>
      <c r="AE189" s="32">
        <v>0</v>
      </c>
      <c r="AF189" s="32">
        <v>0</v>
      </c>
      <c r="AG189" s="32">
        <v>0</v>
      </c>
      <c r="AH189" s="32">
        <v>0</v>
      </c>
      <c r="AI189" s="32">
        <v>0</v>
      </c>
      <c r="AJ189" s="32">
        <v>0</v>
      </c>
      <c r="AK189" s="32">
        <v>0</v>
      </c>
      <c r="AL189" s="32">
        <v>0</v>
      </c>
      <c r="AM189" s="32">
        <v>0</v>
      </c>
      <c r="AN189" s="32">
        <v>0</v>
      </c>
      <c r="AO189" s="32">
        <v>0</v>
      </c>
      <c r="AP189" s="32">
        <v>0</v>
      </c>
      <c r="AQ189" s="32">
        <v>0</v>
      </c>
      <c r="AR189" s="32">
        <v>0</v>
      </c>
      <c r="AS189" s="32">
        <v>0</v>
      </c>
      <c r="AT189" s="32">
        <v>0</v>
      </c>
      <c r="AU189" s="32">
        <v>0</v>
      </c>
      <c r="AV189" s="32">
        <v>0</v>
      </c>
      <c r="AW189" s="32">
        <v>0</v>
      </c>
      <c r="AX189" s="32">
        <v>0</v>
      </c>
      <c r="AY189" s="32">
        <v>0</v>
      </c>
      <c r="AZ189" s="32">
        <v>0</v>
      </c>
      <c r="BA189" s="32">
        <v>0</v>
      </c>
      <c r="BB189" s="32">
        <v>0</v>
      </c>
      <c r="BC189" s="32">
        <v>0</v>
      </c>
      <c r="BD189" s="32">
        <v>0</v>
      </c>
      <c r="BE189" s="32">
        <v>0</v>
      </c>
      <c r="BF189" s="32">
        <v>0</v>
      </c>
      <c r="BG189" s="32">
        <v>0</v>
      </c>
      <c r="BH189" s="32">
        <v>0</v>
      </c>
      <c r="BI189" s="32">
        <v>0</v>
      </c>
      <c r="BJ189" s="32">
        <v>0</v>
      </c>
      <c r="BK189" s="32">
        <v>0</v>
      </c>
      <c r="BL189" s="32">
        <v>0</v>
      </c>
      <c r="BM189" s="32">
        <v>0</v>
      </c>
      <c r="BN189" s="32">
        <v>0</v>
      </c>
      <c r="BO189" s="32">
        <v>0</v>
      </c>
      <c r="BP189" s="32">
        <v>0</v>
      </c>
      <c r="BQ189" s="32">
        <v>0</v>
      </c>
      <c r="BR189" s="32">
        <v>0</v>
      </c>
      <c r="BS189" s="32">
        <v>0</v>
      </c>
      <c r="BT189" s="32">
        <v>0</v>
      </c>
      <c r="BU189" s="32">
        <v>0</v>
      </c>
      <c r="BV189" s="32">
        <v>0</v>
      </c>
      <c r="BW189" s="32">
        <v>0</v>
      </c>
      <c r="BX189" s="32">
        <v>0</v>
      </c>
      <c r="BY189" s="32">
        <v>0</v>
      </c>
      <c r="BZ189" s="32">
        <v>0</v>
      </c>
      <c r="CA189" s="32">
        <v>0</v>
      </c>
      <c r="CB189" s="32">
        <v>0</v>
      </c>
      <c r="CC189" s="32">
        <v>0</v>
      </c>
      <c r="CD189" s="32">
        <v>0</v>
      </c>
      <c r="CE189" s="32">
        <v>0</v>
      </c>
      <c r="CF189" s="32">
        <v>0</v>
      </c>
      <c r="CG189" s="33">
        <v>0</v>
      </c>
      <c r="CH189" s="34">
        <v>0</v>
      </c>
      <c r="CI189" s="28"/>
      <c r="CJ189" s="16"/>
      <c r="CK189" s="16"/>
    </row>
    <row r="190" spans="1:89" x14ac:dyDescent="0.25">
      <c r="A190" s="9" t="s">
        <v>176</v>
      </c>
      <c r="B190" s="9" t="s">
        <v>20</v>
      </c>
      <c r="C190" s="19">
        <v>0</v>
      </c>
      <c r="D190" s="19" t="s">
        <v>210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1</v>
      </c>
      <c r="S190" s="19">
        <v>0</v>
      </c>
      <c r="T190" s="19">
        <v>0</v>
      </c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0</v>
      </c>
      <c r="AA190" s="29">
        <v>0</v>
      </c>
      <c r="AB190" s="29">
        <v>0</v>
      </c>
      <c r="AC190" s="29">
        <v>0</v>
      </c>
      <c r="AD190" s="29">
        <v>0</v>
      </c>
      <c r="AE190" s="29">
        <v>0</v>
      </c>
      <c r="AF190" s="29">
        <v>0</v>
      </c>
      <c r="AG190" s="29">
        <v>0</v>
      </c>
      <c r="AH190" s="29">
        <v>0</v>
      </c>
      <c r="AI190" s="29">
        <v>0</v>
      </c>
      <c r="AJ190" s="29">
        <v>1</v>
      </c>
      <c r="AK190" s="29">
        <v>0</v>
      </c>
      <c r="AL190" s="29">
        <v>0</v>
      </c>
      <c r="AM190" s="29">
        <v>0</v>
      </c>
      <c r="AN190" s="29">
        <v>0</v>
      </c>
      <c r="AO190" s="29">
        <v>0</v>
      </c>
      <c r="AP190" s="29">
        <v>0</v>
      </c>
      <c r="AQ190" s="29">
        <v>0</v>
      </c>
      <c r="AR190" s="29">
        <v>0</v>
      </c>
      <c r="AS190" s="29">
        <v>0</v>
      </c>
      <c r="AT190" s="29">
        <v>0</v>
      </c>
      <c r="AU190" s="29">
        <v>0</v>
      </c>
      <c r="AV190" s="29">
        <v>0</v>
      </c>
      <c r="AW190" s="29">
        <v>1</v>
      </c>
      <c r="AX190" s="29">
        <v>0</v>
      </c>
      <c r="AY190" s="29">
        <v>0</v>
      </c>
      <c r="AZ190" s="29">
        <v>0</v>
      </c>
      <c r="BA190" s="29">
        <v>0</v>
      </c>
      <c r="BB190" s="29">
        <v>0</v>
      </c>
      <c r="BC190" s="29">
        <v>0</v>
      </c>
      <c r="BD190" s="29">
        <v>0</v>
      </c>
      <c r="BE190" s="29">
        <v>0</v>
      </c>
      <c r="BF190" s="29">
        <v>0</v>
      </c>
      <c r="BG190" s="29">
        <v>0</v>
      </c>
      <c r="BH190" s="29">
        <v>0</v>
      </c>
      <c r="BI190" s="29">
        <v>0</v>
      </c>
      <c r="BJ190" s="29">
        <v>0</v>
      </c>
      <c r="BK190" s="29">
        <v>0</v>
      </c>
      <c r="BL190" s="29">
        <v>0</v>
      </c>
      <c r="BM190" s="29">
        <v>0</v>
      </c>
      <c r="BN190" s="29">
        <v>0</v>
      </c>
      <c r="BO190" s="29">
        <v>0</v>
      </c>
      <c r="BP190" s="29">
        <v>0</v>
      </c>
      <c r="BQ190" s="29">
        <v>0</v>
      </c>
      <c r="BR190" s="29">
        <v>0</v>
      </c>
      <c r="BS190" s="29">
        <v>0</v>
      </c>
      <c r="BT190" s="29">
        <v>0</v>
      </c>
      <c r="BU190" s="29">
        <v>0</v>
      </c>
      <c r="BV190" s="29">
        <v>0</v>
      </c>
      <c r="BW190" s="29">
        <v>0</v>
      </c>
      <c r="BX190" s="29">
        <v>0</v>
      </c>
      <c r="BY190" s="29">
        <v>0</v>
      </c>
      <c r="BZ190" s="29">
        <v>0</v>
      </c>
      <c r="CA190" s="29">
        <v>1</v>
      </c>
      <c r="CB190" s="29">
        <v>0</v>
      </c>
      <c r="CC190" s="29">
        <v>1</v>
      </c>
      <c r="CD190" s="29">
        <v>0</v>
      </c>
      <c r="CE190" s="29">
        <v>0</v>
      </c>
      <c r="CF190" s="29">
        <v>0</v>
      </c>
      <c r="CG190" s="11">
        <v>0</v>
      </c>
      <c r="CH190" s="30">
        <v>5</v>
      </c>
      <c r="CI190" s="28"/>
      <c r="CJ190" s="16"/>
      <c r="CK190" s="16"/>
    </row>
    <row r="191" spans="1:89" x14ac:dyDescent="0.25">
      <c r="A191" s="31"/>
      <c r="B191" s="31" t="s">
        <v>21</v>
      </c>
      <c r="C191" s="31">
        <v>0</v>
      </c>
      <c r="D191" s="31" t="s">
        <v>210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32">
        <v>0</v>
      </c>
      <c r="Z191" s="32">
        <v>0</v>
      </c>
      <c r="AA191" s="32">
        <v>0</v>
      </c>
      <c r="AB191" s="32">
        <v>0</v>
      </c>
      <c r="AC191" s="32">
        <v>0</v>
      </c>
      <c r="AD191" s="32">
        <v>0</v>
      </c>
      <c r="AE191" s="32">
        <v>0</v>
      </c>
      <c r="AF191" s="32">
        <v>0</v>
      </c>
      <c r="AG191" s="32">
        <v>0</v>
      </c>
      <c r="AH191" s="32">
        <v>0</v>
      </c>
      <c r="AI191" s="32">
        <v>0</v>
      </c>
      <c r="AJ191" s="32">
        <v>1</v>
      </c>
      <c r="AK191" s="32">
        <v>0</v>
      </c>
      <c r="AL191" s="32">
        <v>0</v>
      </c>
      <c r="AM191" s="32">
        <v>0</v>
      </c>
      <c r="AN191" s="32">
        <v>0</v>
      </c>
      <c r="AO191" s="32">
        <v>0</v>
      </c>
      <c r="AP191" s="32">
        <v>0</v>
      </c>
      <c r="AQ191" s="32">
        <v>0</v>
      </c>
      <c r="AR191" s="32">
        <v>0</v>
      </c>
      <c r="AS191" s="32">
        <v>0</v>
      </c>
      <c r="AT191" s="32">
        <v>0</v>
      </c>
      <c r="AU191" s="32">
        <v>0</v>
      </c>
      <c r="AV191" s="32">
        <v>0</v>
      </c>
      <c r="AW191" s="32">
        <v>0</v>
      </c>
      <c r="AX191" s="32">
        <v>0</v>
      </c>
      <c r="AY191" s="32">
        <v>0</v>
      </c>
      <c r="AZ191" s="32">
        <v>0</v>
      </c>
      <c r="BA191" s="32">
        <v>0</v>
      </c>
      <c r="BB191" s="32">
        <v>0</v>
      </c>
      <c r="BC191" s="32">
        <v>0</v>
      </c>
      <c r="BD191" s="32">
        <v>0</v>
      </c>
      <c r="BE191" s="32">
        <v>0</v>
      </c>
      <c r="BF191" s="32">
        <v>0</v>
      </c>
      <c r="BG191" s="32">
        <v>0</v>
      </c>
      <c r="BH191" s="32">
        <v>0</v>
      </c>
      <c r="BI191" s="32">
        <v>0</v>
      </c>
      <c r="BJ191" s="32">
        <v>1</v>
      </c>
      <c r="BK191" s="32">
        <v>0</v>
      </c>
      <c r="BL191" s="32">
        <v>0</v>
      </c>
      <c r="BM191" s="32">
        <v>0</v>
      </c>
      <c r="BN191" s="32">
        <v>0</v>
      </c>
      <c r="BO191" s="32">
        <v>0</v>
      </c>
      <c r="BP191" s="32">
        <v>0</v>
      </c>
      <c r="BQ191" s="32">
        <v>0</v>
      </c>
      <c r="BR191" s="32">
        <v>0</v>
      </c>
      <c r="BS191" s="32">
        <v>0</v>
      </c>
      <c r="BT191" s="32">
        <v>3</v>
      </c>
      <c r="BU191" s="32">
        <v>0</v>
      </c>
      <c r="BV191" s="32">
        <v>0</v>
      </c>
      <c r="BW191" s="32">
        <v>0</v>
      </c>
      <c r="BX191" s="32">
        <v>0</v>
      </c>
      <c r="BY191" s="32">
        <v>0</v>
      </c>
      <c r="BZ191" s="32">
        <v>0</v>
      </c>
      <c r="CA191" s="32">
        <v>0</v>
      </c>
      <c r="CB191" s="32">
        <v>0</v>
      </c>
      <c r="CC191" s="32">
        <v>0</v>
      </c>
      <c r="CD191" s="32">
        <v>0</v>
      </c>
      <c r="CE191" s="32">
        <v>0</v>
      </c>
      <c r="CF191" s="32">
        <v>0</v>
      </c>
      <c r="CG191" s="33">
        <v>0</v>
      </c>
      <c r="CH191" s="34">
        <v>5</v>
      </c>
      <c r="CI191" s="28"/>
      <c r="CJ191" s="16"/>
      <c r="CK191" s="16"/>
    </row>
    <row r="192" spans="1:89" x14ac:dyDescent="0.25">
      <c r="A192" s="9" t="s">
        <v>5</v>
      </c>
      <c r="B192" s="9" t="s">
        <v>20</v>
      </c>
      <c r="C192" s="19">
        <v>0</v>
      </c>
      <c r="D192" s="19" t="s">
        <v>210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29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0</v>
      </c>
      <c r="AA192" s="29">
        <v>0</v>
      </c>
      <c r="AB192" s="29">
        <v>0</v>
      </c>
      <c r="AC192" s="29">
        <v>0</v>
      </c>
      <c r="AD192" s="29">
        <v>0</v>
      </c>
      <c r="AE192" s="29">
        <v>0</v>
      </c>
      <c r="AF192" s="29">
        <v>0</v>
      </c>
      <c r="AG192" s="29">
        <v>0</v>
      </c>
      <c r="AH192" s="29">
        <v>0</v>
      </c>
      <c r="AI192" s="29">
        <v>0</v>
      </c>
      <c r="AJ192" s="29">
        <v>0</v>
      </c>
      <c r="AK192" s="29">
        <v>0</v>
      </c>
      <c r="AL192" s="29">
        <v>0</v>
      </c>
      <c r="AM192" s="29">
        <v>0</v>
      </c>
      <c r="AN192" s="29">
        <v>0</v>
      </c>
      <c r="AO192" s="29">
        <v>0</v>
      </c>
      <c r="AP192" s="29">
        <v>0</v>
      </c>
      <c r="AQ192" s="29">
        <v>0</v>
      </c>
      <c r="AR192" s="29">
        <v>0</v>
      </c>
      <c r="AS192" s="29">
        <v>0</v>
      </c>
      <c r="AT192" s="29">
        <v>0</v>
      </c>
      <c r="AU192" s="29">
        <v>0</v>
      </c>
      <c r="AV192" s="29">
        <v>0</v>
      </c>
      <c r="AW192" s="29">
        <v>0</v>
      </c>
      <c r="AX192" s="29">
        <v>0</v>
      </c>
      <c r="AY192" s="29">
        <v>0</v>
      </c>
      <c r="AZ192" s="29">
        <v>0</v>
      </c>
      <c r="BA192" s="29">
        <v>0</v>
      </c>
      <c r="BB192" s="29">
        <v>0</v>
      </c>
      <c r="BC192" s="29">
        <v>0</v>
      </c>
      <c r="BD192" s="29">
        <v>0</v>
      </c>
      <c r="BE192" s="29">
        <v>0</v>
      </c>
      <c r="BF192" s="29">
        <v>0</v>
      </c>
      <c r="BG192" s="29">
        <v>0</v>
      </c>
      <c r="BH192" s="29">
        <v>0</v>
      </c>
      <c r="BI192" s="29">
        <v>0</v>
      </c>
      <c r="BJ192" s="29">
        <v>0</v>
      </c>
      <c r="BK192" s="29">
        <v>0</v>
      </c>
      <c r="BL192" s="29">
        <v>0</v>
      </c>
      <c r="BM192" s="29">
        <v>0</v>
      </c>
      <c r="BN192" s="29">
        <v>0</v>
      </c>
      <c r="BO192" s="29">
        <v>0</v>
      </c>
      <c r="BP192" s="29">
        <v>0</v>
      </c>
      <c r="BQ192" s="29">
        <v>0</v>
      </c>
      <c r="BR192" s="29">
        <v>0</v>
      </c>
      <c r="BS192" s="29">
        <v>0</v>
      </c>
      <c r="BT192" s="29">
        <v>1</v>
      </c>
      <c r="BU192" s="29">
        <v>0</v>
      </c>
      <c r="BV192" s="29">
        <v>0</v>
      </c>
      <c r="BW192" s="29">
        <v>0</v>
      </c>
      <c r="BX192" s="29">
        <v>0</v>
      </c>
      <c r="BY192" s="29">
        <v>0</v>
      </c>
      <c r="BZ192" s="29">
        <v>0</v>
      </c>
      <c r="CA192" s="29">
        <v>0</v>
      </c>
      <c r="CB192" s="29">
        <v>0</v>
      </c>
      <c r="CC192" s="29">
        <v>0</v>
      </c>
      <c r="CD192" s="29">
        <v>0</v>
      </c>
      <c r="CE192" s="29">
        <v>0</v>
      </c>
      <c r="CF192" s="29">
        <v>0</v>
      </c>
      <c r="CG192" s="11">
        <v>0</v>
      </c>
      <c r="CH192" s="30">
        <v>1</v>
      </c>
      <c r="CI192" s="28"/>
      <c r="CJ192" s="16"/>
      <c r="CK192" s="16"/>
    </row>
    <row r="193" spans="1:89" x14ac:dyDescent="0.25">
      <c r="A193" s="31"/>
      <c r="B193" s="31" t="s">
        <v>21</v>
      </c>
      <c r="C193" s="31">
        <v>0</v>
      </c>
      <c r="D193" s="31" t="s">
        <v>210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32">
        <v>0</v>
      </c>
      <c r="Z193" s="32">
        <v>0</v>
      </c>
      <c r="AA193" s="32">
        <v>0</v>
      </c>
      <c r="AB193" s="32">
        <v>0</v>
      </c>
      <c r="AC193" s="32">
        <v>0</v>
      </c>
      <c r="AD193" s="32">
        <v>0</v>
      </c>
      <c r="AE193" s="32">
        <v>0</v>
      </c>
      <c r="AF193" s="32">
        <v>0</v>
      </c>
      <c r="AG193" s="32">
        <v>0</v>
      </c>
      <c r="AH193" s="32">
        <v>0</v>
      </c>
      <c r="AI193" s="32">
        <v>0</v>
      </c>
      <c r="AJ193" s="32">
        <v>0</v>
      </c>
      <c r="AK193" s="32">
        <v>0</v>
      </c>
      <c r="AL193" s="32">
        <v>0</v>
      </c>
      <c r="AM193" s="32">
        <v>0</v>
      </c>
      <c r="AN193" s="32">
        <v>0</v>
      </c>
      <c r="AO193" s="32">
        <v>0</v>
      </c>
      <c r="AP193" s="32">
        <v>0</v>
      </c>
      <c r="AQ193" s="32">
        <v>0</v>
      </c>
      <c r="AR193" s="32">
        <v>0</v>
      </c>
      <c r="AS193" s="32">
        <v>0</v>
      </c>
      <c r="AT193" s="32">
        <v>0</v>
      </c>
      <c r="AU193" s="32">
        <v>0</v>
      </c>
      <c r="AV193" s="32">
        <v>0</v>
      </c>
      <c r="AW193" s="32">
        <v>0</v>
      </c>
      <c r="AX193" s="32">
        <v>0</v>
      </c>
      <c r="AY193" s="32">
        <v>0</v>
      </c>
      <c r="AZ193" s="32">
        <v>0</v>
      </c>
      <c r="BA193" s="32">
        <v>0</v>
      </c>
      <c r="BB193" s="32">
        <v>0</v>
      </c>
      <c r="BC193" s="32">
        <v>0</v>
      </c>
      <c r="BD193" s="32">
        <v>0</v>
      </c>
      <c r="BE193" s="32">
        <v>0</v>
      </c>
      <c r="BF193" s="32">
        <v>0</v>
      </c>
      <c r="BG193" s="32">
        <v>0</v>
      </c>
      <c r="BH193" s="32">
        <v>0</v>
      </c>
      <c r="BI193" s="32">
        <v>0</v>
      </c>
      <c r="BJ193" s="32">
        <v>1</v>
      </c>
      <c r="BK193" s="32">
        <v>0</v>
      </c>
      <c r="BL193" s="32">
        <v>0</v>
      </c>
      <c r="BM193" s="32">
        <v>0</v>
      </c>
      <c r="BN193" s="32">
        <v>0</v>
      </c>
      <c r="BO193" s="32">
        <v>0</v>
      </c>
      <c r="BP193" s="32">
        <v>0</v>
      </c>
      <c r="BQ193" s="32">
        <v>0</v>
      </c>
      <c r="BR193" s="32">
        <v>0</v>
      </c>
      <c r="BS193" s="32">
        <v>0</v>
      </c>
      <c r="BT193" s="32">
        <v>1</v>
      </c>
      <c r="BU193" s="32">
        <v>0</v>
      </c>
      <c r="BV193" s="32">
        <v>0</v>
      </c>
      <c r="BW193" s="32">
        <v>0</v>
      </c>
      <c r="BX193" s="32">
        <v>0</v>
      </c>
      <c r="BY193" s="32">
        <v>0</v>
      </c>
      <c r="BZ193" s="32">
        <v>0</v>
      </c>
      <c r="CA193" s="32">
        <v>0</v>
      </c>
      <c r="CB193" s="32">
        <v>0</v>
      </c>
      <c r="CC193" s="32">
        <v>0</v>
      </c>
      <c r="CD193" s="32">
        <v>0</v>
      </c>
      <c r="CE193" s="32">
        <v>0</v>
      </c>
      <c r="CF193" s="32">
        <v>0</v>
      </c>
      <c r="CG193" s="33">
        <v>0</v>
      </c>
      <c r="CH193" s="34">
        <v>2</v>
      </c>
      <c r="CI193" s="28"/>
      <c r="CJ193" s="16"/>
      <c r="CK193" s="16"/>
    </row>
    <row r="194" spans="1:89" x14ac:dyDescent="0.25">
      <c r="A194" s="9" t="s">
        <v>27</v>
      </c>
      <c r="B194" s="9" t="s">
        <v>20</v>
      </c>
      <c r="C194" s="19">
        <v>0</v>
      </c>
      <c r="D194" s="19" t="s">
        <v>210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29">
        <v>0</v>
      </c>
      <c r="V194" s="29">
        <v>0</v>
      </c>
      <c r="W194" s="29">
        <v>0</v>
      </c>
      <c r="X194" s="29">
        <v>0</v>
      </c>
      <c r="Y194" s="29">
        <v>0</v>
      </c>
      <c r="Z194" s="29">
        <v>0</v>
      </c>
      <c r="AA194" s="29">
        <v>0</v>
      </c>
      <c r="AB194" s="29">
        <v>0</v>
      </c>
      <c r="AC194" s="29">
        <v>0</v>
      </c>
      <c r="AD194" s="29">
        <v>0</v>
      </c>
      <c r="AE194" s="29">
        <v>0</v>
      </c>
      <c r="AF194" s="29">
        <v>0</v>
      </c>
      <c r="AG194" s="29">
        <v>0</v>
      </c>
      <c r="AH194" s="29">
        <v>0</v>
      </c>
      <c r="AI194" s="29">
        <v>0</v>
      </c>
      <c r="AJ194" s="29">
        <v>0</v>
      </c>
      <c r="AK194" s="29">
        <v>0</v>
      </c>
      <c r="AL194" s="29">
        <v>0</v>
      </c>
      <c r="AM194" s="29">
        <v>0</v>
      </c>
      <c r="AN194" s="29">
        <v>0</v>
      </c>
      <c r="AO194" s="29">
        <v>0</v>
      </c>
      <c r="AP194" s="29">
        <v>0</v>
      </c>
      <c r="AQ194" s="29">
        <v>0</v>
      </c>
      <c r="AR194" s="29">
        <v>0</v>
      </c>
      <c r="AS194" s="29">
        <v>0</v>
      </c>
      <c r="AT194" s="29">
        <v>0</v>
      </c>
      <c r="AU194" s="29">
        <v>0</v>
      </c>
      <c r="AV194" s="29">
        <v>0</v>
      </c>
      <c r="AW194" s="29">
        <v>0</v>
      </c>
      <c r="AX194" s="29">
        <v>0</v>
      </c>
      <c r="AY194" s="29">
        <v>0</v>
      </c>
      <c r="AZ194" s="29">
        <v>0</v>
      </c>
      <c r="BA194" s="29">
        <v>0</v>
      </c>
      <c r="BB194" s="29">
        <v>0</v>
      </c>
      <c r="BC194" s="29">
        <v>0</v>
      </c>
      <c r="BD194" s="29">
        <v>0</v>
      </c>
      <c r="BE194" s="29">
        <v>0</v>
      </c>
      <c r="BF194" s="29">
        <v>0</v>
      </c>
      <c r="BG194" s="29">
        <v>0</v>
      </c>
      <c r="BH194" s="29">
        <v>0</v>
      </c>
      <c r="BI194" s="29">
        <v>0</v>
      </c>
      <c r="BJ194" s="29">
        <v>0</v>
      </c>
      <c r="BK194" s="29">
        <v>0</v>
      </c>
      <c r="BL194" s="29">
        <v>0</v>
      </c>
      <c r="BM194" s="29">
        <v>0</v>
      </c>
      <c r="BN194" s="29">
        <v>0</v>
      </c>
      <c r="BO194" s="29">
        <v>0</v>
      </c>
      <c r="BP194" s="29">
        <v>0</v>
      </c>
      <c r="BQ194" s="29">
        <v>0</v>
      </c>
      <c r="BR194" s="29">
        <v>0</v>
      </c>
      <c r="BS194" s="29">
        <v>1</v>
      </c>
      <c r="BT194" s="29">
        <v>0</v>
      </c>
      <c r="BU194" s="29">
        <v>0</v>
      </c>
      <c r="BV194" s="29">
        <v>1</v>
      </c>
      <c r="BW194" s="29">
        <v>0</v>
      </c>
      <c r="BX194" s="29">
        <v>0</v>
      </c>
      <c r="BY194" s="29">
        <v>1</v>
      </c>
      <c r="BZ194" s="29">
        <v>0</v>
      </c>
      <c r="CA194" s="29">
        <v>0</v>
      </c>
      <c r="CB194" s="29">
        <v>2</v>
      </c>
      <c r="CC194" s="29">
        <v>0</v>
      </c>
      <c r="CD194" s="29">
        <v>0</v>
      </c>
      <c r="CE194" s="29">
        <v>0</v>
      </c>
      <c r="CF194" s="29">
        <v>0</v>
      </c>
      <c r="CG194" s="11">
        <v>0</v>
      </c>
      <c r="CH194" s="30">
        <v>5</v>
      </c>
      <c r="CI194" s="28"/>
      <c r="CJ194" s="16"/>
      <c r="CK194" s="16"/>
    </row>
    <row r="195" spans="1:89" x14ac:dyDescent="0.25">
      <c r="A195" s="31"/>
      <c r="B195" s="31" t="s">
        <v>21</v>
      </c>
      <c r="C195" s="31">
        <v>0</v>
      </c>
      <c r="D195" s="31" t="s">
        <v>210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32">
        <v>0</v>
      </c>
      <c r="Z195" s="32">
        <v>0</v>
      </c>
      <c r="AA195" s="32">
        <v>0</v>
      </c>
      <c r="AB195" s="32">
        <v>0</v>
      </c>
      <c r="AC195" s="32">
        <v>0</v>
      </c>
      <c r="AD195" s="32">
        <v>0</v>
      </c>
      <c r="AE195" s="32">
        <v>0</v>
      </c>
      <c r="AF195" s="32">
        <v>0</v>
      </c>
      <c r="AG195" s="32">
        <v>0</v>
      </c>
      <c r="AH195" s="32">
        <v>0</v>
      </c>
      <c r="AI195" s="32">
        <v>0</v>
      </c>
      <c r="AJ195" s="32">
        <v>0</v>
      </c>
      <c r="AK195" s="32">
        <v>0</v>
      </c>
      <c r="AL195" s="32">
        <v>0</v>
      </c>
      <c r="AM195" s="32">
        <v>0</v>
      </c>
      <c r="AN195" s="32">
        <v>0</v>
      </c>
      <c r="AO195" s="32">
        <v>0</v>
      </c>
      <c r="AP195" s="32">
        <v>0</v>
      </c>
      <c r="AQ195" s="32">
        <v>0</v>
      </c>
      <c r="AR195" s="32">
        <v>1</v>
      </c>
      <c r="AS195" s="32">
        <v>0</v>
      </c>
      <c r="AT195" s="32">
        <v>0</v>
      </c>
      <c r="AU195" s="32">
        <v>0</v>
      </c>
      <c r="AV195" s="32">
        <v>0</v>
      </c>
      <c r="AW195" s="32">
        <v>0</v>
      </c>
      <c r="AX195" s="32">
        <v>0</v>
      </c>
      <c r="AY195" s="32">
        <v>0</v>
      </c>
      <c r="AZ195" s="32">
        <v>0</v>
      </c>
      <c r="BA195" s="32">
        <v>0</v>
      </c>
      <c r="BB195" s="32">
        <v>0</v>
      </c>
      <c r="BC195" s="32">
        <v>0</v>
      </c>
      <c r="BD195" s="32">
        <v>0</v>
      </c>
      <c r="BE195" s="32">
        <v>0</v>
      </c>
      <c r="BF195" s="32">
        <v>0</v>
      </c>
      <c r="BG195" s="32">
        <v>0</v>
      </c>
      <c r="BH195" s="32">
        <v>0</v>
      </c>
      <c r="BI195" s="32">
        <v>0</v>
      </c>
      <c r="BJ195" s="32">
        <v>1</v>
      </c>
      <c r="BK195" s="32">
        <v>0</v>
      </c>
      <c r="BL195" s="32">
        <v>0</v>
      </c>
      <c r="BM195" s="32">
        <v>0</v>
      </c>
      <c r="BN195" s="32">
        <v>0</v>
      </c>
      <c r="BO195" s="32">
        <v>0</v>
      </c>
      <c r="BP195" s="32">
        <v>0</v>
      </c>
      <c r="BQ195" s="32">
        <v>0</v>
      </c>
      <c r="BR195" s="32">
        <v>0</v>
      </c>
      <c r="BS195" s="32">
        <v>0</v>
      </c>
      <c r="BT195" s="32">
        <v>0</v>
      </c>
      <c r="BU195" s="32">
        <v>0</v>
      </c>
      <c r="BV195" s="32">
        <v>0</v>
      </c>
      <c r="BW195" s="32">
        <v>0</v>
      </c>
      <c r="BX195" s="32">
        <v>0</v>
      </c>
      <c r="BY195" s="32">
        <v>1</v>
      </c>
      <c r="BZ195" s="32">
        <v>0</v>
      </c>
      <c r="CA195" s="32">
        <v>0</v>
      </c>
      <c r="CB195" s="32">
        <v>0</v>
      </c>
      <c r="CC195" s="32">
        <v>0</v>
      </c>
      <c r="CD195" s="32">
        <v>0</v>
      </c>
      <c r="CE195" s="32">
        <v>0</v>
      </c>
      <c r="CF195" s="32">
        <v>0</v>
      </c>
      <c r="CG195" s="33">
        <v>0</v>
      </c>
      <c r="CH195" s="34">
        <v>3</v>
      </c>
      <c r="CI195" s="28"/>
      <c r="CJ195" s="16"/>
      <c r="CK195" s="16"/>
    </row>
    <row r="196" spans="1:89" x14ac:dyDescent="0.25">
      <c r="A196" s="9" t="s">
        <v>131</v>
      </c>
      <c r="B196" s="9" t="s">
        <v>20</v>
      </c>
      <c r="C196" s="19">
        <v>0</v>
      </c>
      <c r="D196" s="19" t="s">
        <v>210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29">
        <v>0</v>
      </c>
      <c r="AA196" s="29">
        <v>0</v>
      </c>
      <c r="AB196" s="29">
        <v>0</v>
      </c>
      <c r="AC196" s="29">
        <v>0</v>
      </c>
      <c r="AD196" s="29">
        <v>0</v>
      </c>
      <c r="AE196" s="29">
        <v>0</v>
      </c>
      <c r="AF196" s="29">
        <v>0</v>
      </c>
      <c r="AG196" s="29">
        <v>0</v>
      </c>
      <c r="AH196" s="29">
        <v>0</v>
      </c>
      <c r="AI196" s="29">
        <v>0</v>
      </c>
      <c r="AJ196" s="29">
        <v>0</v>
      </c>
      <c r="AK196" s="29">
        <v>0</v>
      </c>
      <c r="AL196" s="29">
        <v>0</v>
      </c>
      <c r="AM196" s="29">
        <v>0</v>
      </c>
      <c r="AN196" s="29">
        <v>0</v>
      </c>
      <c r="AO196" s="29">
        <v>0</v>
      </c>
      <c r="AP196" s="29">
        <v>0</v>
      </c>
      <c r="AQ196" s="29">
        <v>0</v>
      </c>
      <c r="AR196" s="29">
        <v>0</v>
      </c>
      <c r="AS196" s="29">
        <v>0</v>
      </c>
      <c r="AT196" s="29">
        <v>0</v>
      </c>
      <c r="AU196" s="29">
        <v>0</v>
      </c>
      <c r="AV196" s="29">
        <v>0</v>
      </c>
      <c r="AW196" s="29">
        <v>0</v>
      </c>
      <c r="AX196" s="29">
        <v>0</v>
      </c>
      <c r="AY196" s="29">
        <v>0</v>
      </c>
      <c r="AZ196" s="29">
        <v>0</v>
      </c>
      <c r="BA196" s="29">
        <v>0</v>
      </c>
      <c r="BB196" s="29">
        <v>0</v>
      </c>
      <c r="BC196" s="29">
        <v>0</v>
      </c>
      <c r="BD196" s="29">
        <v>0</v>
      </c>
      <c r="BE196" s="29">
        <v>0</v>
      </c>
      <c r="BF196" s="29">
        <v>0</v>
      </c>
      <c r="BG196" s="29">
        <v>0</v>
      </c>
      <c r="BH196" s="29">
        <v>0</v>
      </c>
      <c r="BI196" s="29">
        <v>0</v>
      </c>
      <c r="BJ196" s="29">
        <v>0</v>
      </c>
      <c r="BK196" s="29">
        <v>0</v>
      </c>
      <c r="BL196" s="29">
        <v>0</v>
      </c>
      <c r="BM196" s="29">
        <v>0</v>
      </c>
      <c r="BN196" s="29">
        <v>0</v>
      </c>
      <c r="BO196" s="29">
        <v>0</v>
      </c>
      <c r="BP196" s="29">
        <v>0</v>
      </c>
      <c r="BQ196" s="29">
        <v>0</v>
      </c>
      <c r="BR196" s="29">
        <v>0</v>
      </c>
      <c r="BS196" s="29">
        <v>0</v>
      </c>
      <c r="BT196" s="29">
        <v>0</v>
      </c>
      <c r="BU196" s="29">
        <v>0</v>
      </c>
      <c r="BV196" s="29">
        <v>0</v>
      </c>
      <c r="BW196" s="29">
        <v>0</v>
      </c>
      <c r="BX196" s="29">
        <v>0</v>
      </c>
      <c r="BY196" s="29">
        <v>0</v>
      </c>
      <c r="BZ196" s="29">
        <v>0</v>
      </c>
      <c r="CA196" s="29">
        <v>0</v>
      </c>
      <c r="CB196" s="29">
        <v>0</v>
      </c>
      <c r="CC196" s="29">
        <v>0</v>
      </c>
      <c r="CD196" s="29">
        <v>1</v>
      </c>
      <c r="CE196" s="29">
        <v>0</v>
      </c>
      <c r="CF196" s="29">
        <v>0</v>
      </c>
      <c r="CG196" s="11">
        <v>0</v>
      </c>
      <c r="CH196" s="30">
        <v>1</v>
      </c>
      <c r="CI196" s="28"/>
      <c r="CJ196" s="16"/>
      <c r="CK196" s="16"/>
    </row>
    <row r="197" spans="1:89" x14ac:dyDescent="0.25">
      <c r="A197" s="31"/>
      <c r="B197" s="31" t="s">
        <v>21</v>
      </c>
      <c r="C197" s="31">
        <v>0</v>
      </c>
      <c r="D197" s="31" t="s">
        <v>210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32">
        <v>0</v>
      </c>
      <c r="Z197" s="32">
        <v>0</v>
      </c>
      <c r="AA197" s="32">
        <v>0</v>
      </c>
      <c r="AB197" s="32">
        <v>0</v>
      </c>
      <c r="AC197" s="32">
        <v>0</v>
      </c>
      <c r="AD197" s="32">
        <v>0</v>
      </c>
      <c r="AE197" s="32">
        <v>0</v>
      </c>
      <c r="AF197" s="32">
        <v>0</v>
      </c>
      <c r="AG197" s="32">
        <v>0</v>
      </c>
      <c r="AH197" s="32">
        <v>0</v>
      </c>
      <c r="AI197" s="32">
        <v>0</v>
      </c>
      <c r="AJ197" s="32">
        <v>0</v>
      </c>
      <c r="AK197" s="32">
        <v>0</v>
      </c>
      <c r="AL197" s="32">
        <v>0</v>
      </c>
      <c r="AM197" s="32">
        <v>0</v>
      </c>
      <c r="AN197" s="32">
        <v>0</v>
      </c>
      <c r="AO197" s="32">
        <v>0</v>
      </c>
      <c r="AP197" s="32">
        <v>0</v>
      </c>
      <c r="AQ197" s="32">
        <v>0</v>
      </c>
      <c r="AR197" s="32">
        <v>0</v>
      </c>
      <c r="AS197" s="32">
        <v>0</v>
      </c>
      <c r="AT197" s="32">
        <v>0</v>
      </c>
      <c r="AU197" s="32">
        <v>0</v>
      </c>
      <c r="AV197" s="32">
        <v>0</v>
      </c>
      <c r="AW197" s="32">
        <v>0</v>
      </c>
      <c r="AX197" s="32">
        <v>0</v>
      </c>
      <c r="AY197" s="32">
        <v>0</v>
      </c>
      <c r="AZ197" s="32">
        <v>0</v>
      </c>
      <c r="BA197" s="32">
        <v>0</v>
      </c>
      <c r="BB197" s="32">
        <v>0</v>
      </c>
      <c r="BC197" s="32">
        <v>0</v>
      </c>
      <c r="BD197" s="32">
        <v>0</v>
      </c>
      <c r="BE197" s="32">
        <v>0</v>
      </c>
      <c r="BF197" s="32">
        <v>0</v>
      </c>
      <c r="BG197" s="32">
        <v>0</v>
      </c>
      <c r="BH197" s="32">
        <v>0</v>
      </c>
      <c r="BI197" s="32">
        <v>0</v>
      </c>
      <c r="BJ197" s="32">
        <v>2</v>
      </c>
      <c r="BK197" s="32">
        <v>0</v>
      </c>
      <c r="BL197" s="32">
        <v>0</v>
      </c>
      <c r="BM197" s="32">
        <v>0</v>
      </c>
      <c r="BN197" s="32">
        <v>0</v>
      </c>
      <c r="BO197" s="32">
        <v>0</v>
      </c>
      <c r="BP197" s="32">
        <v>0</v>
      </c>
      <c r="BQ197" s="32">
        <v>0</v>
      </c>
      <c r="BR197" s="32">
        <v>0</v>
      </c>
      <c r="BS197" s="32">
        <v>0</v>
      </c>
      <c r="BT197" s="32">
        <v>2</v>
      </c>
      <c r="BU197" s="32">
        <v>0</v>
      </c>
      <c r="BV197" s="32">
        <v>0</v>
      </c>
      <c r="BW197" s="32">
        <v>0</v>
      </c>
      <c r="BX197" s="32">
        <v>0</v>
      </c>
      <c r="BY197" s="32">
        <v>0</v>
      </c>
      <c r="BZ197" s="32">
        <v>0</v>
      </c>
      <c r="CA197" s="32">
        <v>0</v>
      </c>
      <c r="CB197" s="32">
        <v>0</v>
      </c>
      <c r="CC197" s="32">
        <v>0</v>
      </c>
      <c r="CD197" s="32">
        <v>0</v>
      </c>
      <c r="CE197" s="32">
        <v>0</v>
      </c>
      <c r="CF197" s="32">
        <v>0</v>
      </c>
      <c r="CG197" s="33">
        <v>0</v>
      </c>
      <c r="CH197" s="34">
        <v>4</v>
      </c>
      <c r="CI197" s="28"/>
      <c r="CJ197" s="16"/>
      <c r="CK197" s="16"/>
    </row>
    <row r="198" spans="1:89" x14ac:dyDescent="0.25">
      <c r="A198" s="9" t="s">
        <v>194</v>
      </c>
      <c r="B198" s="9" t="s">
        <v>20</v>
      </c>
      <c r="C198" s="19">
        <v>0</v>
      </c>
      <c r="D198" s="19" t="s">
        <v>210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29">
        <v>0</v>
      </c>
      <c r="V198" s="29">
        <v>0</v>
      </c>
      <c r="W198" s="29">
        <v>0</v>
      </c>
      <c r="X198" s="29">
        <v>0</v>
      </c>
      <c r="Y198" s="29">
        <v>0</v>
      </c>
      <c r="Z198" s="29">
        <v>0</v>
      </c>
      <c r="AA198" s="29">
        <v>0</v>
      </c>
      <c r="AB198" s="29">
        <v>0</v>
      </c>
      <c r="AC198" s="29">
        <v>0</v>
      </c>
      <c r="AD198" s="29">
        <v>0</v>
      </c>
      <c r="AE198" s="29">
        <v>0</v>
      </c>
      <c r="AF198" s="29">
        <v>0</v>
      </c>
      <c r="AG198" s="29">
        <v>0</v>
      </c>
      <c r="AH198" s="29">
        <v>0</v>
      </c>
      <c r="AI198" s="29">
        <v>0</v>
      </c>
      <c r="AJ198" s="29">
        <v>0</v>
      </c>
      <c r="AK198" s="29">
        <v>0</v>
      </c>
      <c r="AL198" s="29">
        <v>0</v>
      </c>
      <c r="AM198" s="29">
        <v>0</v>
      </c>
      <c r="AN198" s="29">
        <v>0</v>
      </c>
      <c r="AO198" s="29">
        <v>0</v>
      </c>
      <c r="AP198" s="29">
        <v>0</v>
      </c>
      <c r="AQ198" s="29">
        <v>0</v>
      </c>
      <c r="AR198" s="29">
        <v>0</v>
      </c>
      <c r="AS198" s="29">
        <v>0</v>
      </c>
      <c r="AT198" s="29">
        <v>0</v>
      </c>
      <c r="AU198" s="29">
        <v>0</v>
      </c>
      <c r="AV198" s="29">
        <v>0</v>
      </c>
      <c r="AW198" s="29">
        <v>0</v>
      </c>
      <c r="AX198" s="29">
        <v>0</v>
      </c>
      <c r="AY198" s="29">
        <v>0</v>
      </c>
      <c r="AZ198" s="29">
        <v>0</v>
      </c>
      <c r="BA198" s="29">
        <v>0</v>
      </c>
      <c r="BB198" s="29">
        <v>0</v>
      </c>
      <c r="BC198" s="29">
        <v>0</v>
      </c>
      <c r="BD198" s="29">
        <v>0</v>
      </c>
      <c r="BE198" s="29">
        <v>0</v>
      </c>
      <c r="BF198" s="29">
        <v>0</v>
      </c>
      <c r="BG198" s="29">
        <v>0</v>
      </c>
      <c r="BH198" s="29">
        <v>0</v>
      </c>
      <c r="BI198" s="29">
        <v>0</v>
      </c>
      <c r="BJ198" s="29">
        <v>0</v>
      </c>
      <c r="BK198" s="29">
        <v>0</v>
      </c>
      <c r="BL198" s="29">
        <v>0</v>
      </c>
      <c r="BM198" s="29">
        <v>0</v>
      </c>
      <c r="BN198" s="29">
        <v>0</v>
      </c>
      <c r="BO198" s="29">
        <v>0</v>
      </c>
      <c r="BP198" s="29">
        <v>0</v>
      </c>
      <c r="BQ198" s="29">
        <v>0</v>
      </c>
      <c r="BR198" s="29">
        <v>0</v>
      </c>
      <c r="BS198" s="29">
        <v>0</v>
      </c>
      <c r="BT198" s="29">
        <v>0</v>
      </c>
      <c r="BU198" s="29">
        <v>0</v>
      </c>
      <c r="BV198" s="29">
        <v>0</v>
      </c>
      <c r="BW198" s="29">
        <v>0</v>
      </c>
      <c r="BX198" s="29">
        <v>0</v>
      </c>
      <c r="BY198" s="29">
        <v>0</v>
      </c>
      <c r="BZ198" s="29">
        <v>0</v>
      </c>
      <c r="CA198" s="29">
        <v>0</v>
      </c>
      <c r="CB198" s="29">
        <v>0</v>
      </c>
      <c r="CC198" s="29">
        <v>0</v>
      </c>
      <c r="CD198" s="29">
        <v>0</v>
      </c>
      <c r="CE198" s="29">
        <v>0</v>
      </c>
      <c r="CF198" s="29">
        <v>0</v>
      </c>
      <c r="CG198" s="11">
        <v>0</v>
      </c>
      <c r="CH198" s="30">
        <v>0</v>
      </c>
      <c r="CI198" s="28"/>
      <c r="CJ198" s="16"/>
      <c r="CK198" s="16"/>
    </row>
    <row r="199" spans="1:89" x14ac:dyDescent="0.25">
      <c r="A199" s="31"/>
      <c r="B199" s="31" t="s">
        <v>21</v>
      </c>
      <c r="C199" s="31">
        <v>0</v>
      </c>
      <c r="D199" s="31" t="s">
        <v>210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  <c r="Z199" s="32">
        <v>0</v>
      </c>
      <c r="AA199" s="32">
        <v>0</v>
      </c>
      <c r="AB199" s="32">
        <v>0</v>
      </c>
      <c r="AC199" s="32">
        <v>0</v>
      </c>
      <c r="AD199" s="32">
        <v>0</v>
      </c>
      <c r="AE199" s="32">
        <v>0</v>
      </c>
      <c r="AF199" s="32">
        <v>0</v>
      </c>
      <c r="AG199" s="32">
        <v>0</v>
      </c>
      <c r="AH199" s="32">
        <v>0</v>
      </c>
      <c r="AI199" s="32">
        <v>0</v>
      </c>
      <c r="AJ199" s="32">
        <v>0</v>
      </c>
      <c r="AK199" s="32">
        <v>0</v>
      </c>
      <c r="AL199" s="32">
        <v>0</v>
      </c>
      <c r="AM199" s="32">
        <v>0</v>
      </c>
      <c r="AN199" s="32">
        <v>0</v>
      </c>
      <c r="AO199" s="32">
        <v>0</v>
      </c>
      <c r="AP199" s="32">
        <v>0</v>
      </c>
      <c r="AQ199" s="32">
        <v>0</v>
      </c>
      <c r="AR199" s="32">
        <v>0</v>
      </c>
      <c r="AS199" s="32">
        <v>0</v>
      </c>
      <c r="AT199" s="32">
        <v>0</v>
      </c>
      <c r="AU199" s="32">
        <v>0</v>
      </c>
      <c r="AV199" s="32">
        <v>0</v>
      </c>
      <c r="AW199" s="32">
        <v>0</v>
      </c>
      <c r="AX199" s="32">
        <v>0</v>
      </c>
      <c r="AY199" s="32">
        <v>0</v>
      </c>
      <c r="AZ199" s="32">
        <v>0</v>
      </c>
      <c r="BA199" s="32">
        <v>0</v>
      </c>
      <c r="BB199" s="32">
        <v>0</v>
      </c>
      <c r="BC199" s="32">
        <v>0</v>
      </c>
      <c r="BD199" s="32">
        <v>0</v>
      </c>
      <c r="BE199" s="32">
        <v>0</v>
      </c>
      <c r="BF199" s="32">
        <v>0</v>
      </c>
      <c r="BG199" s="32">
        <v>0</v>
      </c>
      <c r="BH199" s="32">
        <v>0</v>
      </c>
      <c r="BI199" s="32">
        <v>0</v>
      </c>
      <c r="BJ199" s="32">
        <v>0</v>
      </c>
      <c r="BK199" s="32">
        <v>0</v>
      </c>
      <c r="BL199" s="32">
        <v>0</v>
      </c>
      <c r="BM199" s="32">
        <v>0</v>
      </c>
      <c r="BN199" s="32">
        <v>0</v>
      </c>
      <c r="BO199" s="32">
        <v>0</v>
      </c>
      <c r="BP199" s="32">
        <v>0</v>
      </c>
      <c r="BQ199" s="32">
        <v>0</v>
      </c>
      <c r="BR199" s="32">
        <v>0</v>
      </c>
      <c r="BS199" s="32">
        <v>0</v>
      </c>
      <c r="BT199" s="32">
        <v>0</v>
      </c>
      <c r="BU199" s="32">
        <v>0</v>
      </c>
      <c r="BV199" s="32">
        <v>0</v>
      </c>
      <c r="BW199" s="32">
        <v>0</v>
      </c>
      <c r="BX199" s="32">
        <v>0</v>
      </c>
      <c r="BY199" s="32">
        <v>0</v>
      </c>
      <c r="BZ199" s="32">
        <v>0</v>
      </c>
      <c r="CA199" s="32">
        <v>0</v>
      </c>
      <c r="CB199" s="32">
        <v>0</v>
      </c>
      <c r="CC199" s="32">
        <v>0</v>
      </c>
      <c r="CD199" s="32">
        <v>0</v>
      </c>
      <c r="CE199" s="32">
        <v>0</v>
      </c>
      <c r="CF199" s="32">
        <v>0</v>
      </c>
      <c r="CG199" s="33">
        <v>0</v>
      </c>
      <c r="CH199" s="34">
        <v>0</v>
      </c>
      <c r="CI199" s="28"/>
      <c r="CJ199" s="16"/>
      <c r="CK199" s="16"/>
    </row>
    <row r="200" spans="1:89" x14ac:dyDescent="0.25">
      <c r="A200" s="9" t="s">
        <v>9</v>
      </c>
      <c r="B200" s="9" t="s">
        <v>20</v>
      </c>
      <c r="C200" s="19">
        <v>0</v>
      </c>
      <c r="D200" s="19" t="s">
        <v>210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29">
        <v>0</v>
      </c>
      <c r="AB200" s="29">
        <v>0</v>
      </c>
      <c r="AC200" s="29">
        <v>0</v>
      </c>
      <c r="AD200" s="29">
        <v>0</v>
      </c>
      <c r="AE200" s="29">
        <v>0</v>
      </c>
      <c r="AF200" s="29">
        <v>0</v>
      </c>
      <c r="AG200" s="29">
        <v>0</v>
      </c>
      <c r="AH200" s="29">
        <v>0</v>
      </c>
      <c r="AI200" s="29">
        <v>0</v>
      </c>
      <c r="AJ200" s="29">
        <v>0</v>
      </c>
      <c r="AK200" s="29">
        <v>0</v>
      </c>
      <c r="AL200" s="29">
        <v>0</v>
      </c>
      <c r="AM200" s="29">
        <v>0</v>
      </c>
      <c r="AN200" s="29">
        <v>0</v>
      </c>
      <c r="AO200" s="29">
        <v>0</v>
      </c>
      <c r="AP200" s="29">
        <v>0</v>
      </c>
      <c r="AQ200" s="29">
        <v>0</v>
      </c>
      <c r="AR200" s="29">
        <v>0</v>
      </c>
      <c r="AS200" s="29">
        <v>0</v>
      </c>
      <c r="AT200" s="29">
        <v>0</v>
      </c>
      <c r="AU200" s="29">
        <v>0</v>
      </c>
      <c r="AV200" s="29">
        <v>0</v>
      </c>
      <c r="AW200" s="29">
        <v>0</v>
      </c>
      <c r="AX200" s="29">
        <v>0</v>
      </c>
      <c r="AY200" s="29">
        <v>0</v>
      </c>
      <c r="AZ200" s="29">
        <v>0</v>
      </c>
      <c r="BA200" s="29">
        <v>0</v>
      </c>
      <c r="BB200" s="29">
        <v>0</v>
      </c>
      <c r="BC200" s="29">
        <v>0</v>
      </c>
      <c r="BD200" s="29">
        <v>0</v>
      </c>
      <c r="BE200" s="29">
        <v>0</v>
      </c>
      <c r="BF200" s="29">
        <v>0</v>
      </c>
      <c r="BG200" s="29">
        <v>0</v>
      </c>
      <c r="BH200" s="29">
        <v>0</v>
      </c>
      <c r="BI200" s="29">
        <v>0</v>
      </c>
      <c r="BJ200" s="29">
        <v>0</v>
      </c>
      <c r="BK200" s="29">
        <v>0</v>
      </c>
      <c r="BL200" s="29">
        <v>0</v>
      </c>
      <c r="BM200" s="29">
        <v>0</v>
      </c>
      <c r="BN200" s="29">
        <v>0</v>
      </c>
      <c r="BO200" s="29">
        <v>0</v>
      </c>
      <c r="BP200" s="29">
        <v>0</v>
      </c>
      <c r="BQ200" s="29">
        <v>0</v>
      </c>
      <c r="BR200" s="29">
        <v>0</v>
      </c>
      <c r="BS200" s="29">
        <v>0</v>
      </c>
      <c r="BT200" s="29">
        <v>0</v>
      </c>
      <c r="BU200" s="29">
        <v>0</v>
      </c>
      <c r="BV200" s="29">
        <v>0</v>
      </c>
      <c r="BW200" s="29">
        <v>0</v>
      </c>
      <c r="BX200" s="29">
        <v>0</v>
      </c>
      <c r="BY200" s="29">
        <v>0</v>
      </c>
      <c r="BZ200" s="29">
        <v>0</v>
      </c>
      <c r="CA200" s="29">
        <v>0</v>
      </c>
      <c r="CB200" s="29">
        <v>0</v>
      </c>
      <c r="CC200" s="29">
        <v>0</v>
      </c>
      <c r="CD200" s="29">
        <v>0</v>
      </c>
      <c r="CE200" s="29">
        <v>0</v>
      </c>
      <c r="CF200" s="29">
        <v>0</v>
      </c>
      <c r="CG200" s="11">
        <v>0</v>
      </c>
      <c r="CH200" s="30">
        <v>0</v>
      </c>
      <c r="CI200" s="28"/>
      <c r="CJ200" s="16"/>
      <c r="CK200" s="16"/>
    </row>
    <row r="201" spans="1:89" x14ac:dyDescent="0.25">
      <c r="A201" s="31"/>
      <c r="B201" s="31" t="s">
        <v>21</v>
      </c>
      <c r="C201" s="31">
        <v>0</v>
      </c>
      <c r="D201" s="31" t="s">
        <v>210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32">
        <v>0</v>
      </c>
      <c r="AA201" s="32">
        <v>0</v>
      </c>
      <c r="AB201" s="32">
        <v>0</v>
      </c>
      <c r="AC201" s="32">
        <v>0</v>
      </c>
      <c r="AD201" s="32">
        <v>0</v>
      </c>
      <c r="AE201" s="32">
        <v>0</v>
      </c>
      <c r="AF201" s="32">
        <v>0</v>
      </c>
      <c r="AG201" s="32">
        <v>0</v>
      </c>
      <c r="AH201" s="32">
        <v>0</v>
      </c>
      <c r="AI201" s="32">
        <v>0</v>
      </c>
      <c r="AJ201" s="32">
        <v>0</v>
      </c>
      <c r="AK201" s="32">
        <v>0</v>
      </c>
      <c r="AL201" s="32">
        <v>0</v>
      </c>
      <c r="AM201" s="32">
        <v>0</v>
      </c>
      <c r="AN201" s="32">
        <v>0</v>
      </c>
      <c r="AO201" s="32">
        <v>0</v>
      </c>
      <c r="AP201" s="32">
        <v>0</v>
      </c>
      <c r="AQ201" s="32">
        <v>0</v>
      </c>
      <c r="AR201" s="32">
        <v>0</v>
      </c>
      <c r="AS201" s="32">
        <v>0</v>
      </c>
      <c r="AT201" s="32">
        <v>0</v>
      </c>
      <c r="AU201" s="32">
        <v>0</v>
      </c>
      <c r="AV201" s="32">
        <v>0</v>
      </c>
      <c r="AW201" s="32">
        <v>0</v>
      </c>
      <c r="AX201" s="32">
        <v>0</v>
      </c>
      <c r="AY201" s="32">
        <v>0</v>
      </c>
      <c r="AZ201" s="32">
        <v>0</v>
      </c>
      <c r="BA201" s="32">
        <v>0</v>
      </c>
      <c r="BB201" s="32">
        <v>0</v>
      </c>
      <c r="BC201" s="32">
        <v>0</v>
      </c>
      <c r="BD201" s="32">
        <v>0</v>
      </c>
      <c r="BE201" s="32">
        <v>0</v>
      </c>
      <c r="BF201" s="32">
        <v>0</v>
      </c>
      <c r="BG201" s="32">
        <v>0</v>
      </c>
      <c r="BH201" s="32">
        <v>0</v>
      </c>
      <c r="BI201" s="32">
        <v>0</v>
      </c>
      <c r="BJ201" s="32">
        <v>0</v>
      </c>
      <c r="BK201" s="32">
        <v>0</v>
      </c>
      <c r="BL201" s="32">
        <v>0</v>
      </c>
      <c r="BM201" s="32">
        <v>0</v>
      </c>
      <c r="BN201" s="32">
        <v>0</v>
      </c>
      <c r="BO201" s="32">
        <v>0</v>
      </c>
      <c r="BP201" s="32">
        <v>0</v>
      </c>
      <c r="BQ201" s="32">
        <v>0</v>
      </c>
      <c r="BR201" s="32">
        <v>0</v>
      </c>
      <c r="BS201" s="32">
        <v>0</v>
      </c>
      <c r="BT201" s="32">
        <v>0</v>
      </c>
      <c r="BU201" s="32">
        <v>1</v>
      </c>
      <c r="BV201" s="32">
        <v>0</v>
      </c>
      <c r="BW201" s="32">
        <v>0</v>
      </c>
      <c r="BX201" s="32">
        <v>0</v>
      </c>
      <c r="BY201" s="32">
        <v>0</v>
      </c>
      <c r="BZ201" s="32">
        <v>0</v>
      </c>
      <c r="CA201" s="32">
        <v>0</v>
      </c>
      <c r="CB201" s="32">
        <v>0</v>
      </c>
      <c r="CC201" s="32">
        <v>0</v>
      </c>
      <c r="CD201" s="32">
        <v>0</v>
      </c>
      <c r="CE201" s="32">
        <v>0</v>
      </c>
      <c r="CF201" s="32">
        <v>0</v>
      </c>
      <c r="CG201" s="33">
        <v>0</v>
      </c>
      <c r="CH201" s="34">
        <v>1</v>
      </c>
      <c r="CI201" s="28"/>
      <c r="CJ201" s="16"/>
      <c r="CK201" s="16"/>
    </row>
    <row r="202" spans="1:89" x14ac:dyDescent="0.25">
      <c r="A202" s="9" t="s">
        <v>177</v>
      </c>
      <c r="B202" s="9" t="s">
        <v>20</v>
      </c>
      <c r="C202" s="19">
        <v>0</v>
      </c>
      <c r="D202" s="19" t="s">
        <v>210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29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0</v>
      </c>
      <c r="AA202" s="29">
        <v>0</v>
      </c>
      <c r="AB202" s="29">
        <v>0</v>
      </c>
      <c r="AC202" s="29">
        <v>0</v>
      </c>
      <c r="AD202" s="29">
        <v>0</v>
      </c>
      <c r="AE202" s="29">
        <v>0</v>
      </c>
      <c r="AF202" s="29">
        <v>0</v>
      </c>
      <c r="AG202" s="29">
        <v>0</v>
      </c>
      <c r="AH202" s="29">
        <v>0</v>
      </c>
      <c r="AI202" s="29">
        <v>0</v>
      </c>
      <c r="AJ202" s="29">
        <v>0</v>
      </c>
      <c r="AK202" s="29">
        <v>0</v>
      </c>
      <c r="AL202" s="29">
        <v>0</v>
      </c>
      <c r="AM202" s="29">
        <v>0</v>
      </c>
      <c r="AN202" s="29">
        <v>0</v>
      </c>
      <c r="AO202" s="29">
        <v>0</v>
      </c>
      <c r="AP202" s="29">
        <v>0</v>
      </c>
      <c r="AQ202" s="29">
        <v>0</v>
      </c>
      <c r="AR202" s="29">
        <v>0</v>
      </c>
      <c r="AS202" s="29">
        <v>0</v>
      </c>
      <c r="AT202" s="29">
        <v>0</v>
      </c>
      <c r="AU202" s="29">
        <v>0</v>
      </c>
      <c r="AV202" s="29">
        <v>0</v>
      </c>
      <c r="AW202" s="29">
        <v>0</v>
      </c>
      <c r="AX202" s="29">
        <v>0</v>
      </c>
      <c r="AY202" s="29">
        <v>0</v>
      </c>
      <c r="AZ202" s="29">
        <v>0</v>
      </c>
      <c r="BA202" s="29">
        <v>0</v>
      </c>
      <c r="BB202" s="29">
        <v>0</v>
      </c>
      <c r="BC202" s="29">
        <v>0</v>
      </c>
      <c r="BD202" s="29">
        <v>0</v>
      </c>
      <c r="BE202" s="29">
        <v>0</v>
      </c>
      <c r="BF202" s="29">
        <v>0</v>
      </c>
      <c r="BG202" s="29">
        <v>0</v>
      </c>
      <c r="BH202" s="29">
        <v>0</v>
      </c>
      <c r="BI202" s="29">
        <v>0</v>
      </c>
      <c r="BJ202" s="29">
        <v>0</v>
      </c>
      <c r="BK202" s="29">
        <v>0</v>
      </c>
      <c r="BL202" s="29">
        <v>0</v>
      </c>
      <c r="BM202" s="29">
        <v>0</v>
      </c>
      <c r="BN202" s="29">
        <v>0</v>
      </c>
      <c r="BO202" s="29">
        <v>0</v>
      </c>
      <c r="BP202" s="29">
        <v>0</v>
      </c>
      <c r="BQ202" s="29">
        <v>0</v>
      </c>
      <c r="BR202" s="29">
        <v>0</v>
      </c>
      <c r="BS202" s="29">
        <v>0</v>
      </c>
      <c r="BT202" s="29">
        <v>0</v>
      </c>
      <c r="BU202" s="29">
        <v>0</v>
      </c>
      <c r="BV202" s="29">
        <v>0</v>
      </c>
      <c r="BW202" s="29">
        <v>0</v>
      </c>
      <c r="BX202" s="29">
        <v>0</v>
      </c>
      <c r="BY202" s="29">
        <v>0</v>
      </c>
      <c r="BZ202" s="29">
        <v>0</v>
      </c>
      <c r="CA202" s="29">
        <v>0</v>
      </c>
      <c r="CB202" s="29">
        <v>0</v>
      </c>
      <c r="CC202" s="29">
        <v>0</v>
      </c>
      <c r="CD202" s="29">
        <v>0</v>
      </c>
      <c r="CE202" s="29">
        <v>0</v>
      </c>
      <c r="CF202" s="29">
        <v>0</v>
      </c>
      <c r="CG202" s="11">
        <v>0</v>
      </c>
      <c r="CH202" s="30">
        <v>0</v>
      </c>
      <c r="CI202" s="28"/>
      <c r="CJ202" s="16"/>
      <c r="CK202" s="16"/>
    </row>
    <row r="203" spans="1:89" x14ac:dyDescent="0.25">
      <c r="A203" s="31"/>
      <c r="B203" s="31" t="s">
        <v>21</v>
      </c>
      <c r="C203" s="31">
        <v>0</v>
      </c>
      <c r="D203" s="31" t="s">
        <v>210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32">
        <v>0</v>
      </c>
      <c r="Z203" s="32">
        <v>0</v>
      </c>
      <c r="AA203" s="32">
        <v>0</v>
      </c>
      <c r="AB203" s="32">
        <v>0</v>
      </c>
      <c r="AC203" s="32">
        <v>0</v>
      </c>
      <c r="AD203" s="32">
        <v>0</v>
      </c>
      <c r="AE203" s="32">
        <v>0</v>
      </c>
      <c r="AF203" s="32">
        <v>0</v>
      </c>
      <c r="AG203" s="32">
        <v>0</v>
      </c>
      <c r="AH203" s="32">
        <v>0</v>
      </c>
      <c r="AI203" s="32">
        <v>0</v>
      </c>
      <c r="AJ203" s="32">
        <v>0</v>
      </c>
      <c r="AK203" s="32">
        <v>0</v>
      </c>
      <c r="AL203" s="32">
        <v>0</v>
      </c>
      <c r="AM203" s="32">
        <v>0</v>
      </c>
      <c r="AN203" s="32">
        <v>0</v>
      </c>
      <c r="AO203" s="32">
        <v>0</v>
      </c>
      <c r="AP203" s="32">
        <v>0</v>
      </c>
      <c r="AQ203" s="32">
        <v>0</v>
      </c>
      <c r="AR203" s="32">
        <v>0</v>
      </c>
      <c r="AS203" s="32">
        <v>0</v>
      </c>
      <c r="AT203" s="32">
        <v>0</v>
      </c>
      <c r="AU203" s="32">
        <v>0</v>
      </c>
      <c r="AV203" s="32">
        <v>0</v>
      </c>
      <c r="AW203" s="32">
        <v>0</v>
      </c>
      <c r="AX203" s="32">
        <v>0</v>
      </c>
      <c r="AY203" s="32">
        <v>0</v>
      </c>
      <c r="AZ203" s="32">
        <v>0</v>
      </c>
      <c r="BA203" s="32">
        <v>0</v>
      </c>
      <c r="BB203" s="32">
        <v>0</v>
      </c>
      <c r="BC203" s="32">
        <v>0</v>
      </c>
      <c r="BD203" s="32">
        <v>0</v>
      </c>
      <c r="BE203" s="32">
        <v>0</v>
      </c>
      <c r="BF203" s="32">
        <v>0</v>
      </c>
      <c r="BG203" s="32">
        <v>0</v>
      </c>
      <c r="BH203" s="32">
        <v>0</v>
      </c>
      <c r="BI203" s="32">
        <v>0</v>
      </c>
      <c r="BJ203" s="32">
        <v>0</v>
      </c>
      <c r="BK203" s="32">
        <v>0</v>
      </c>
      <c r="BL203" s="32">
        <v>0</v>
      </c>
      <c r="BM203" s="32">
        <v>0</v>
      </c>
      <c r="BN203" s="32">
        <v>0</v>
      </c>
      <c r="BO203" s="32">
        <v>0</v>
      </c>
      <c r="BP203" s="32">
        <v>0</v>
      </c>
      <c r="BQ203" s="32">
        <v>0</v>
      </c>
      <c r="BR203" s="32">
        <v>0</v>
      </c>
      <c r="BS203" s="32">
        <v>0</v>
      </c>
      <c r="BT203" s="32">
        <v>0</v>
      </c>
      <c r="BU203" s="32">
        <v>0</v>
      </c>
      <c r="BV203" s="32">
        <v>0</v>
      </c>
      <c r="BW203" s="32">
        <v>0</v>
      </c>
      <c r="BX203" s="32">
        <v>0</v>
      </c>
      <c r="BY203" s="32">
        <v>0</v>
      </c>
      <c r="BZ203" s="32">
        <v>0</v>
      </c>
      <c r="CA203" s="32">
        <v>0</v>
      </c>
      <c r="CB203" s="32">
        <v>0</v>
      </c>
      <c r="CC203" s="32">
        <v>0</v>
      </c>
      <c r="CD203" s="32">
        <v>0</v>
      </c>
      <c r="CE203" s="32">
        <v>0</v>
      </c>
      <c r="CF203" s="32">
        <v>0</v>
      </c>
      <c r="CG203" s="33">
        <v>0</v>
      </c>
      <c r="CH203" s="34">
        <v>0</v>
      </c>
      <c r="CI203" s="28"/>
      <c r="CJ203" s="16"/>
      <c r="CK203" s="16"/>
    </row>
    <row r="204" spans="1:89" x14ac:dyDescent="0.25">
      <c r="A204" s="9" t="s">
        <v>29</v>
      </c>
      <c r="B204" s="9" t="s">
        <v>20</v>
      </c>
      <c r="C204" s="19">
        <v>0</v>
      </c>
      <c r="D204" s="19" t="s">
        <v>210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29">
        <v>0</v>
      </c>
      <c r="V204" s="29">
        <v>0</v>
      </c>
      <c r="W204" s="29">
        <v>0</v>
      </c>
      <c r="X204" s="29">
        <v>0</v>
      </c>
      <c r="Y204" s="29">
        <v>0</v>
      </c>
      <c r="Z204" s="29">
        <v>0</v>
      </c>
      <c r="AA204" s="29">
        <v>0</v>
      </c>
      <c r="AB204" s="29">
        <v>0</v>
      </c>
      <c r="AC204" s="29">
        <v>0</v>
      </c>
      <c r="AD204" s="29">
        <v>0</v>
      </c>
      <c r="AE204" s="29">
        <v>0</v>
      </c>
      <c r="AF204" s="29">
        <v>0</v>
      </c>
      <c r="AG204" s="29">
        <v>0</v>
      </c>
      <c r="AH204" s="29">
        <v>0</v>
      </c>
      <c r="AI204" s="29">
        <v>0</v>
      </c>
      <c r="AJ204" s="29">
        <v>0</v>
      </c>
      <c r="AK204" s="29">
        <v>0</v>
      </c>
      <c r="AL204" s="29">
        <v>0</v>
      </c>
      <c r="AM204" s="29">
        <v>0</v>
      </c>
      <c r="AN204" s="29">
        <v>0</v>
      </c>
      <c r="AO204" s="29">
        <v>0</v>
      </c>
      <c r="AP204" s="29">
        <v>0</v>
      </c>
      <c r="AQ204" s="29">
        <v>0</v>
      </c>
      <c r="AR204" s="29">
        <v>0</v>
      </c>
      <c r="AS204" s="29">
        <v>0</v>
      </c>
      <c r="AT204" s="29">
        <v>0</v>
      </c>
      <c r="AU204" s="29">
        <v>0</v>
      </c>
      <c r="AV204" s="29">
        <v>0</v>
      </c>
      <c r="AW204" s="29">
        <v>0</v>
      </c>
      <c r="AX204" s="29">
        <v>0</v>
      </c>
      <c r="AY204" s="29">
        <v>0</v>
      </c>
      <c r="AZ204" s="29">
        <v>0</v>
      </c>
      <c r="BA204" s="29">
        <v>0</v>
      </c>
      <c r="BB204" s="29">
        <v>0</v>
      </c>
      <c r="BC204" s="29">
        <v>0</v>
      </c>
      <c r="BD204" s="29">
        <v>0</v>
      </c>
      <c r="BE204" s="29">
        <v>0</v>
      </c>
      <c r="BF204" s="29">
        <v>0</v>
      </c>
      <c r="BG204" s="29">
        <v>0</v>
      </c>
      <c r="BH204" s="29">
        <v>0</v>
      </c>
      <c r="BI204" s="29">
        <v>0</v>
      </c>
      <c r="BJ204" s="29">
        <v>0</v>
      </c>
      <c r="BK204" s="29">
        <v>0</v>
      </c>
      <c r="BL204" s="29">
        <v>0</v>
      </c>
      <c r="BM204" s="29">
        <v>0</v>
      </c>
      <c r="BN204" s="29">
        <v>0</v>
      </c>
      <c r="BO204" s="29">
        <v>0</v>
      </c>
      <c r="BP204" s="29">
        <v>0</v>
      </c>
      <c r="BQ204" s="29">
        <v>0</v>
      </c>
      <c r="BR204" s="29">
        <v>0</v>
      </c>
      <c r="BS204" s="29">
        <v>0</v>
      </c>
      <c r="BT204" s="29">
        <v>0</v>
      </c>
      <c r="BU204" s="29">
        <v>0</v>
      </c>
      <c r="BV204" s="29">
        <v>0</v>
      </c>
      <c r="BW204" s="29">
        <v>0</v>
      </c>
      <c r="BX204" s="29">
        <v>0</v>
      </c>
      <c r="BY204" s="29">
        <v>0</v>
      </c>
      <c r="BZ204" s="29">
        <v>0</v>
      </c>
      <c r="CA204" s="29">
        <v>0</v>
      </c>
      <c r="CB204" s="29">
        <v>0</v>
      </c>
      <c r="CC204" s="29">
        <v>0</v>
      </c>
      <c r="CD204" s="29">
        <v>0</v>
      </c>
      <c r="CE204" s="29">
        <v>0</v>
      </c>
      <c r="CF204" s="29">
        <v>0</v>
      </c>
      <c r="CG204" s="11">
        <v>0</v>
      </c>
      <c r="CH204" s="30">
        <v>0</v>
      </c>
      <c r="CI204" s="28"/>
      <c r="CJ204" s="16"/>
      <c r="CK204" s="16"/>
    </row>
    <row r="205" spans="1:89" x14ac:dyDescent="0.25">
      <c r="A205" s="31"/>
      <c r="B205" s="31" t="s">
        <v>21</v>
      </c>
      <c r="C205" s="31">
        <v>0</v>
      </c>
      <c r="D205" s="31" t="s">
        <v>210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32">
        <v>0</v>
      </c>
      <c r="Z205" s="32">
        <v>0</v>
      </c>
      <c r="AA205" s="32">
        <v>0</v>
      </c>
      <c r="AB205" s="32">
        <v>0</v>
      </c>
      <c r="AC205" s="32">
        <v>0</v>
      </c>
      <c r="AD205" s="32">
        <v>0</v>
      </c>
      <c r="AE205" s="32">
        <v>0</v>
      </c>
      <c r="AF205" s="32">
        <v>0</v>
      </c>
      <c r="AG205" s="32">
        <v>0</v>
      </c>
      <c r="AH205" s="32">
        <v>0</v>
      </c>
      <c r="AI205" s="32">
        <v>0</v>
      </c>
      <c r="AJ205" s="32">
        <v>0</v>
      </c>
      <c r="AK205" s="32">
        <v>0</v>
      </c>
      <c r="AL205" s="32">
        <v>0</v>
      </c>
      <c r="AM205" s="32">
        <v>0</v>
      </c>
      <c r="AN205" s="32">
        <v>0</v>
      </c>
      <c r="AO205" s="32">
        <v>0</v>
      </c>
      <c r="AP205" s="32">
        <v>0</v>
      </c>
      <c r="AQ205" s="32">
        <v>0</v>
      </c>
      <c r="AR205" s="32">
        <v>0</v>
      </c>
      <c r="AS205" s="32">
        <v>0</v>
      </c>
      <c r="AT205" s="32">
        <v>0</v>
      </c>
      <c r="AU205" s="32">
        <v>0</v>
      </c>
      <c r="AV205" s="32">
        <v>0</v>
      </c>
      <c r="AW205" s="32">
        <v>0</v>
      </c>
      <c r="AX205" s="32">
        <v>0</v>
      </c>
      <c r="AY205" s="32">
        <v>0</v>
      </c>
      <c r="AZ205" s="32">
        <v>0</v>
      </c>
      <c r="BA205" s="32">
        <v>0</v>
      </c>
      <c r="BB205" s="32">
        <v>0</v>
      </c>
      <c r="BC205" s="32">
        <v>0</v>
      </c>
      <c r="BD205" s="32">
        <v>0</v>
      </c>
      <c r="BE205" s="32">
        <v>0</v>
      </c>
      <c r="BF205" s="32">
        <v>0</v>
      </c>
      <c r="BG205" s="32">
        <v>0</v>
      </c>
      <c r="BH205" s="32">
        <v>0</v>
      </c>
      <c r="BI205" s="32">
        <v>0</v>
      </c>
      <c r="BJ205" s="32">
        <v>0</v>
      </c>
      <c r="BK205" s="32">
        <v>0</v>
      </c>
      <c r="BL205" s="32">
        <v>0</v>
      </c>
      <c r="BM205" s="32">
        <v>0</v>
      </c>
      <c r="BN205" s="32">
        <v>0</v>
      </c>
      <c r="BO205" s="32">
        <v>0</v>
      </c>
      <c r="BP205" s="32">
        <v>0</v>
      </c>
      <c r="BQ205" s="32">
        <v>0</v>
      </c>
      <c r="BR205" s="32">
        <v>0</v>
      </c>
      <c r="BS205" s="32">
        <v>0</v>
      </c>
      <c r="BT205" s="32">
        <v>0</v>
      </c>
      <c r="BU205" s="32">
        <v>0</v>
      </c>
      <c r="BV205" s="32">
        <v>0</v>
      </c>
      <c r="BW205" s="32">
        <v>0</v>
      </c>
      <c r="BX205" s="32">
        <v>0</v>
      </c>
      <c r="BY205" s="32">
        <v>0</v>
      </c>
      <c r="BZ205" s="32">
        <v>0</v>
      </c>
      <c r="CA205" s="32">
        <v>0</v>
      </c>
      <c r="CB205" s="32">
        <v>0</v>
      </c>
      <c r="CC205" s="32">
        <v>0</v>
      </c>
      <c r="CD205" s="32">
        <v>0</v>
      </c>
      <c r="CE205" s="32">
        <v>0</v>
      </c>
      <c r="CF205" s="32">
        <v>0</v>
      </c>
      <c r="CG205" s="33">
        <v>0</v>
      </c>
      <c r="CH205" s="34">
        <v>0</v>
      </c>
      <c r="CI205" s="28"/>
      <c r="CJ205" s="16"/>
      <c r="CK205" s="16"/>
    </row>
    <row r="206" spans="1:89" x14ac:dyDescent="0.25">
      <c r="A206" s="9" t="s">
        <v>10</v>
      </c>
      <c r="B206" s="9" t="s">
        <v>20</v>
      </c>
      <c r="C206" s="19">
        <v>0</v>
      </c>
      <c r="D206" s="19" t="s">
        <v>210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29">
        <v>0</v>
      </c>
      <c r="V206" s="29">
        <v>0</v>
      </c>
      <c r="W206" s="29">
        <v>0</v>
      </c>
      <c r="X206" s="29">
        <v>0</v>
      </c>
      <c r="Y206" s="29">
        <v>0</v>
      </c>
      <c r="Z206" s="29">
        <v>0</v>
      </c>
      <c r="AA206" s="29">
        <v>0</v>
      </c>
      <c r="AB206" s="29">
        <v>0</v>
      </c>
      <c r="AC206" s="29">
        <v>0</v>
      </c>
      <c r="AD206" s="29">
        <v>0</v>
      </c>
      <c r="AE206" s="29">
        <v>0</v>
      </c>
      <c r="AF206" s="29">
        <v>0</v>
      </c>
      <c r="AG206" s="29">
        <v>0</v>
      </c>
      <c r="AH206" s="29">
        <v>0</v>
      </c>
      <c r="AI206" s="29">
        <v>0</v>
      </c>
      <c r="AJ206" s="29">
        <v>0</v>
      </c>
      <c r="AK206" s="29">
        <v>0</v>
      </c>
      <c r="AL206" s="29">
        <v>0</v>
      </c>
      <c r="AM206" s="29">
        <v>0</v>
      </c>
      <c r="AN206" s="29">
        <v>0</v>
      </c>
      <c r="AO206" s="29">
        <v>0</v>
      </c>
      <c r="AP206" s="29">
        <v>0</v>
      </c>
      <c r="AQ206" s="29">
        <v>0</v>
      </c>
      <c r="AR206" s="29">
        <v>0</v>
      </c>
      <c r="AS206" s="29">
        <v>0</v>
      </c>
      <c r="AT206" s="29">
        <v>0</v>
      </c>
      <c r="AU206" s="29">
        <v>0</v>
      </c>
      <c r="AV206" s="29">
        <v>0</v>
      </c>
      <c r="AW206" s="29">
        <v>0</v>
      </c>
      <c r="AX206" s="29">
        <v>0</v>
      </c>
      <c r="AY206" s="29">
        <v>0</v>
      </c>
      <c r="AZ206" s="29">
        <v>0</v>
      </c>
      <c r="BA206" s="29">
        <v>0</v>
      </c>
      <c r="BB206" s="29">
        <v>0</v>
      </c>
      <c r="BC206" s="29">
        <v>0</v>
      </c>
      <c r="BD206" s="29">
        <v>0</v>
      </c>
      <c r="BE206" s="29">
        <v>0</v>
      </c>
      <c r="BF206" s="29">
        <v>0</v>
      </c>
      <c r="BG206" s="29">
        <v>0</v>
      </c>
      <c r="BH206" s="29">
        <v>0</v>
      </c>
      <c r="BI206" s="29">
        <v>0</v>
      </c>
      <c r="BJ206" s="29">
        <v>0</v>
      </c>
      <c r="BK206" s="29">
        <v>0</v>
      </c>
      <c r="BL206" s="29">
        <v>0</v>
      </c>
      <c r="BM206" s="29">
        <v>0</v>
      </c>
      <c r="BN206" s="29">
        <v>0</v>
      </c>
      <c r="BO206" s="29">
        <v>0</v>
      </c>
      <c r="BP206" s="29">
        <v>0</v>
      </c>
      <c r="BQ206" s="29">
        <v>0</v>
      </c>
      <c r="BR206" s="29">
        <v>0</v>
      </c>
      <c r="BS206" s="29">
        <v>0</v>
      </c>
      <c r="BT206" s="29">
        <v>0</v>
      </c>
      <c r="BU206" s="29">
        <v>0</v>
      </c>
      <c r="BV206" s="29">
        <v>0</v>
      </c>
      <c r="BW206" s="29">
        <v>0</v>
      </c>
      <c r="BX206" s="29">
        <v>0</v>
      </c>
      <c r="BY206" s="29">
        <v>0</v>
      </c>
      <c r="BZ206" s="29">
        <v>0</v>
      </c>
      <c r="CA206" s="29">
        <v>0</v>
      </c>
      <c r="CB206" s="29">
        <v>0</v>
      </c>
      <c r="CC206" s="29">
        <v>0</v>
      </c>
      <c r="CD206" s="29">
        <v>0</v>
      </c>
      <c r="CE206" s="29">
        <v>0</v>
      </c>
      <c r="CF206" s="29">
        <v>0</v>
      </c>
      <c r="CG206" s="11">
        <v>0</v>
      </c>
      <c r="CH206" s="30">
        <v>0</v>
      </c>
      <c r="CI206" s="28"/>
      <c r="CJ206" s="16"/>
      <c r="CK206" s="16"/>
    </row>
    <row r="207" spans="1:89" x14ac:dyDescent="0.25">
      <c r="A207" s="31"/>
      <c r="B207" s="31" t="s">
        <v>21</v>
      </c>
      <c r="C207" s="31">
        <v>0</v>
      </c>
      <c r="D207" s="31" t="s">
        <v>210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32">
        <v>0</v>
      </c>
      <c r="Z207" s="32">
        <v>0</v>
      </c>
      <c r="AA207" s="32">
        <v>0</v>
      </c>
      <c r="AB207" s="32">
        <v>0</v>
      </c>
      <c r="AC207" s="32">
        <v>0</v>
      </c>
      <c r="AD207" s="32">
        <v>0</v>
      </c>
      <c r="AE207" s="32">
        <v>0</v>
      </c>
      <c r="AF207" s="32">
        <v>0</v>
      </c>
      <c r="AG207" s="32">
        <v>0</v>
      </c>
      <c r="AH207" s="32">
        <v>0</v>
      </c>
      <c r="AI207" s="32">
        <v>0</v>
      </c>
      <c r="AJ207" s="32">
        <v>0</v>
      </c>
      <c r="AK207" s="32">
        <v>0</v>
      </c>
      <c r="AL207" s="32">
        <v>0</v>
      </c>
      <c r="AM207" s="32">
        <v>0</v>
      </c>
      <c r="AN207" s="32">
        <v>0</v>
      </c>
      <c r="AO207" s="32">
        <v>0</v>
      </c>
      <c r="AP207" s="32">
        <v>0</v>
      </c>
      <c r="AQ207" s="32">
        <v>0</v>
      </c>
      <c r="AR207" s="32">
        <v>0</v>
      </c>
      <c r="AS207" s="32">
        <v>0</v>
      </c>
      <c r="AT207" s="32">
        <v>0</v>
      </c>
      <c r="AU207" s="32">
        <v>0</v>
      </c>
      <c r="AV207" s="32">
        <v>0</v>
      </c>
      <c r="AW207" s="32">
        <v>0</v>
      </c>
      <c r="AX207" s="32">
        <v>0</v>
      </c>
      <c r="AY207" s="32">
        <v>0</v>
      </c>
      <c r="AZ207" s="32">
        <v>0</v>
      </c>
      <c r="BA207" s="32">
        <v>0</v>
      </c>
      <c r="BB207" s="32">
        <v>0</v>
      </c>
      <c r="BC207" s="32">
        <v>0</v>
      </c>
      <c r="BD207" s="32">
        <v>0</v>
      </c>
      <c r="BE207" s="32">
        <v>0</v>
      </c>
      <c r="BF207" s="32">
        <v>0</v>
      </c>
      <c r="BG207" s="32">
        <v>0</v>
      </c>
      <c r="BH207" s="32">
        <v>0</v>
      </c>
      <c r="BI207" s="32">
        <v>0</v>
      </c>
      <c r="BJ207" s="32">
        <v>0</v>
      </c>
      <c r="BK207" s="32">
        <v>0</v>
      </c>
      <c r="BL207" s="32">
        <v>0</v>
      </c>
      <c r="BM207" s="32">
        <v>0</v>
      </c>
      <c r="BN207" s="32">
        <v>0</v>
      </c>
      <c r="BO207" s="32">
        <v>0</v>
      </c>
      <c r="BP207" s="32">
        <v>0</v>
      </c>
      <c r="BQ207" s="32">
        <v>0</v>
      </c>
      <c r="BR207" s="32">
        <v>0</v>
      </c>
      <c r="BS207" s="32">
        <v>0</v>
      </c>
      <c r="BT207" s="32">
        <v>0</v>
      </c>
      <c r="BU207" s="32">
        <v>0</v>
      </c>
      <c r="BV207" s="32">
        <v>0</v>
      </c>
      <c r="BW207" s="32">
        <v>0</v>
      </c>
      <c r="BX207" s="32">
        <v>0</v>
      </c>
      <c r="BY207" s="32">
        <v>0</v>
      </c>
      <c r="BZ207" s="32">
        <v>0</v>
      </c>
      <c r="CA207" s="32">
        <v>0</v>
      </c>
      <c r="CB207" s="32">
        <v>0</v>
      </c>
      <c r="CC207" s="32">
        <v>0</v>
      </c>
      <c r="CD207" s="32">
        <v>0</v>
      </c>
      <c r="CE207" s="32">
        <v>0</v>
      </c>
      <c r="CF207" s="32">
        <v>0</v>
      </c>
      <c r="CG207" s="33">
        <v>0</v>
      </c>
      <c r="CH207" s="34">
        <v>0</v>
      </c>
      <c r="CI207" s="28"/>
      <c r="CJ207" s="16"/>
      <c r="CK207" s="16"/>
    </row>
    <row r="208" spans="1:89" x14ac:dyDescent="0.25">
      <c r="A208" s="9" t="s">
        <v>32</v>
      </c>
      <c r="B208" s="9" t="s">
        <v>20</v>
      </c>
      <c r="C208" s="19">
        <v>0</v>
      </c>
      <c r="D208" s="19" t="s">
        <v>210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29">
        <v>0</v>
      </c>
      <c r="V208" s="29">
        <v>0</v>
      </c>
      <c r="W208" s="29">
        <v>0</v>
      </c>
      <c r="X208" s="29">
        <v>0</v>
      </c>
      <c r="Y208" s="29">
        <v>0</v>
      </c>
      <c r="Z208" s="29">
        <v>0</v>
      </c>
      <c r="AA208" s="29">
        <v>0</v>
      </c>
      <c r="AB208" s="29">
        <v>0</v>
      </c>
      <c r="AC208" s="29">
        <v>0</v>
      </c>
      <c r="AD208" s="29">
        <v>0</v>
      </c>
      <c r="AE208" s="29">
        <v>0</v>
      </c>
      <c r="AF208" s="29">
        <v>0</v>
      </c>
      <c r="AG208" s="29">
        <v>0</v>
      </c>
      <c r="AH208" s="29">
        <v>0</v>
      </c>
      <c r="AI208" s="29">
        <v>0</v>
      </c>
      <c r="AJ208" s="29">
        <v>0</v>
      </c>
      <c r="AK208" s="29">
        <v>0</v>
      </c>
      <c r="AL208" s="29">
        <v>0</v>
      </c>
      <c r="AM208" s="29">
        <v>0</v>
      </c>
      <c r="AN208" s="29">
        <v>0</v>
      </c>
      <c r="AO208" s="29">
        <v>0</v>
      </c>
      <c r="AP208" s="29">
        <v>0</v>
      </c>
      <c r="AQ208" s="29">
        <v>0</v>
      </c>
      <c r="AR208" s="29">
        <v>0</v>
      </c>
      <c r="AS208" s="29">
        <v>0</v>
      </c>
      <c r="AT208" s="29">
        <v>0</v>
      </c>
      <c r="AU208" s="29">
        <v>0</v>
      </c>
      <c r="AV208" s="29">
        <v>0</v>
      </c>
      <c r="AW208" s="29">
        <v>0</v>
      </c>
      <c r="AX208" s="29">
        <v>0</v>
      </c>
      <c r="AY208" s="29">
        <v>0</v>
      </c>
      <c r="AZ208" s="29">
        <v>0</v>
      </c>
      <c r="BA208" s="29">
        <v>0</v>
      </c>
      <c r="BB208" s="29">
        <v>0</v>
      </c>
      <c r="BC208" s="29">
        <v>0</v>
      </c>
      <c r="BD208" s="29">
        <v>0</v>
      </c>
      <c r="BE208" s="29">
        <v>0</v>
      </c>
      <c r="BF208" s="29">
        <v>0</v>
      </c>
      <c r="BG208" s="29">
        <v>0</v>
      </c>
      <c r="BH208" s="29">
        <v>0</v>
      </c>
      <c r="BI208" s="29">
        <v>0</v>
      </c>
      <c r="BJ208" s="29">
        <v>0</v>
      </c>
      <c r="BK208" s="29">
        <v>0</v>
      </c>
      <c r="BL208" s="29">
        <v>0</v>
      </c>
      <c r="BM208" s="29">
        <v>0</v>
      </c>
      <c r="BN208" s="29">
        <v>0</v>
      </c>
      <c r="BO208" s="29">
        <v>0</v>
      </c>
      <c r="BP208" s="29">
        <v>0</v>
      </c>
      <c r="BQ208" s="29">
        <v>0</v>
      </c>
      <c r="BR208" s="29">
        <v>0</v>
      </c>
      <c r="BS208" s="29">
        <v>0</v>
      </c>
      <c r="BT208" s="29">
        <v>0</v>
      </c>
      <c r="BU208" s="29">
        <v>0</v>
      </c>
      <c r="BV208" s="29">
        <v>0</v>
      </c>
      <c r="BW208" s="29">
        <v>0</v>
      </c>
      <c r="BX208" s="29">
        <v>0</v>
      </c>
      <c r="BY208" s="29">
        <v>0</v>
      </c>
      <c r="BZ208" s="29">
        <v>0</v>
      </c>
      <c r="CA208" s="29">
        <v>0</v>
      </c>
      <c r="CB208" s="29">
        <v>0</v>
      </c>
      <c r="CC208" s="29">
        <v>0</v>
      </c>
      <c r="CD208" s="29">
        <v>0</v>
      </c>
      <c r="CE208" s="29">
        <v>0</v>
      </c>
      <c r="CF208" s="29">
        <v>0</v>
      </c>
      <c r="CG208" s="11">
        <v>0</v>
      </c>
      <c r="CH208" s="30">
        <v>0</v>
      </c>
      <c r="CI208" s="28"/>
      <c r="CJ208" s="16"/>
      <c r="CK208" s="16"/>
    </row>
    <row r="209" spans="1:89" x14ac:dyDescent="0.25">
      <c r="A209" s="31"/>
      <c r="B209" s="31" t="s">
        <v>21</v>
      </c>
      <c r="C209" s="31">
        <v>0</v>
      </c>
      <c r="D209" s="31" t="s">
        <v>210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32">
        <v>0</v>
      </c>
      <c r="AA209" s="32">
        <v>0</v>
      </c>
      <c r="AB209" s="32">
        <v>0</v>
      </c>
      <c r="AC209" s="32">
        <v>0</v>
      </c>
      <c r="AD209" s="32">
        <v>0</v>
      </c>
      <c r="AE209" s="32">
        <v>0</v>
      </c>
      <c r="AF209" s="32">
        <v>0</v>
      </c>
      <c r="AG209" s="32">
        <v>0</v>
      </c>
      <c r="AH209" s="32">
        <v>0</v>
      </c>
      <c r="AI209" s="32">
        <v>0</v>
      </c>
      <c r="AJ209" s="32">
        <v>0</v>
      </c>
      <c r="AK209" s="32">
        <v>0</v>
      </c>
      <c r="AL209" s="32">
        <v>0</v>
      </c>
      <c r="AM209" s="32">
        <v>0</v>
      </c>
      <c r="AN209" s="32">
        <v>0</v>
      </c>
      <c r="AO209" s="32">
        <v>0</v>
      </c>
      <c r="AP209" s="32">
        <v>0</v>
      </c>
      <c r="AQ209" s="32">
        <v>0</v>
      </c>
      <c r="AR209" s="32">
        <v>0</v>
      </c>
      <c r="AS209" s="32">
        <v>0</v>
      </c>
      <c r="AT209" s="32">
        <v>0</v>
      </c>
      <c r="AU209" s="32">
        <v>0</v>
      </c>
      <c r="AV209" s="32">
        <v>0</v>
      </c>
      <c r="AW209" s="32">
        <v>0</v>
      </c>
      <c r="AX209" s="32">
        <v>0</v>
      </c>
      <c r="AY209" s="32">
        <v>0</v>
      </c>
      <c r="AZ209" s="32">
        <v>0</v>
      </c>
      <c r="BA209" s="32">
        <v>0</v>
      </c>
      <c r="BB209" s="32">
        <v>0</v>
      </c>
      <c r="BC209" s="32">
        <v>0</v>
      </c>
      <c r="BD209" s="32">
        <v>0</v>
      </c>
      <c r="BE209" s="32">
        <v>0</v>
      </c>
      <c r="BF209" s="32">
        <v>0</v>
      </c>
      <c r="BG209" s="32">
        <v>0</v>
      </c>
      <c r="BH209" s="32">
        <v>0</v>
      </c>
      <c r="BI209" s="32">
        <v>0</v>
      </c>
      <c r="BJ209" s="32">
        <v>0</v>
      </c>
      <c r="BK209" s="32">
        <v>0</v>
      </c>
      <c r="BL209" s="32">
        <v>0</v>
      </c>
      <c r="BM209" s="32">
        <v>0</v>
      </c>
      <c r="BN209" s="32">
        <v>0</v>
      </c>
      <c r="BO209" s="32">
        <v>0</v>
      </c>
      <c r="BP209" s="32">
        <v>0</v>
      </c>
      <c r="BQ209" s="32">
        <v>0</v>
      </c>
      <c r="BR209" s="32">
        <v>0</v>
      </c>
      <c r="BS209" s="32">
        <v>0</v>
      </c>
      <c r="BT209" s="32">
        <v>0</v>
      </c>
      <c r="BU209" s="32">
        <v>0</v>
      </c>
      <c r="BV209" s="32">
        <v>0</v>
      </c>
      <c r="BW209" s="32">
        <v>0</v>
      </c>
      <c r="BX209" s="32">
        <v>0</v>
      </c>
      <c r="BY209" s="32">
        <v>0</v>
      </c>
      <c r="BZ209" s="32">
        <v>0</v>
      </c>
      <c r="CA209" s="32">
        <v>0</v>
      </c>
      <c r="CB209" s="32">
        <v>0</v>
      </c>
      <c r="CC209" s="32">
        <v>0</v>
      </c>
      <c r="CD209" s="32">
        <v>0</v>
      </c>
      <c r="CE209" s="32">
        <v>0</v>
      </c>
      <c r="CF209" s="32">
        <v>0</v>
      </c>
      <c r="CG209" s="33">
        <v>0</v>
      </c>
      <c r="CH209" s="34">
        <v>0</v>
      </c>
      <c r="CI209" s="28"/>
      <c r="CJ209" s="16"/>
      <c r="CK209" s="16"/>
    </row>
    <row r="210" spans="1:89" x14ac:dyDescent="0.25">
      <c r="A210" s="9" t="s">
        <v>30</v>
      </c>
      <c r="B210" s="9" t="s">
        <v>20</v>
      </c>
      <c r="C210" s="19">
        <v>0</v>
      </c>
      <c r="D210" s="19" t="s">
        <v>210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29">
        <v>0</v>
      </c>
      <c r="V210" s="29">
        <v>0</v>
      </c>
      <c r="W210" s="29">
        <v>0</v>
      </c>
      <c r="X210" s="29">
        <v>0</v>
      </c>
      <c r="Y210" s="29">
        <v>0</v>
      </c>
      <c r="Z210" s="29">
        <v>0</v>
      </c>
      <c r="AA210" s="29">
        <v>0</v>
      </c>
      <c r="AB210" s="29">
        <v>0</v>
      </c>
      <c r="AC210" s="29">
        <v>0</v>
      </c>
      <c r="AD210" s="29">
        <v>0</v>
      </c>
      <c r="AE210" s="29">
        <v>0</v>
      </c>
      <c r="AF210" s="29">
        <v>0</v>
      </c>
      <c r="AG210" s="29">
        <v>0</v>
      </c>
      <c r="AH210" s="29">
        <v>0</v>
      </c>
      <c r="AI210" s="29">
        <v>0</v>
      </c>
      <c r="AJ210" s="29">
        <v>0</v>
      </c>
      <c r="AK210" s="29">
        <v>0</v>
      </c>
      <c r="AL210" s="29">
        <v>0</v>
      </c>
      <c r="AM210" s="29">
        <v>0</v>
      </c>
      <c r="AN210" s="29">
        <v>0</v>
      </c>
      <c r="AO210" s="29">
        <v>0</v>
      </c>
      <c r="AP210" s="29">
        <v>0</v>
      </c>
      <c r="AQ210" s="29">
        <v>0</v>
      </c>
      <c r="AR210" s="29">
        <v>0</v>
      </c>
      <c r="AS210" s="29">
        <v>0</v>
      </c>
      <c r="AT210" s="29">
        <v>0</v>
      </c>
      <c r="AU210" s="29">
        <v>0</v>
      </c>
      <c r="AV210" s="29">
        <v>0</v>
      </c>
      <c r="AW210" s="29">
        <v>0</v>
      </c>
      <c r="AX210" s="29">
        <v>0</v>
      </c>
      <c r="AY210" s="29">
        <v>0</v>
      </c>
      <c r="AZ210" s="29">
        <v>0</v>
      </c>
      <c r="BA210" s="29">
        <v>0</v>
      </c>
      <c r="BB210" s="29">
        <v>0</v>
      </c>
      <c r="BC210" s="29">
        <v>0</v>
      </c>
      <c r="BD210" s="29">
        <v>0</v>
      </c>
      <c r="BE210" s="29">
        <v>0</v>
      </c>
      <c r="BF210" s="29">
        <v>0</v>
      </c>
      <c r="BG210" s="29">
        <v>0</v>
      </c>
      <c r="BH210" s="29">
        <v>0</v>
      </c>
      <c r="BI210" s="29">
        <v>0</v>
      </c>
      <c r="BJ210" s="29">
        <v>0</v>
      </c>
      <c r="BK210" s="29">
        <v>0</v>
      </c>
      <c r="BL210" s="29">
        <v>0</v>
      </c>
      <c r="BM210" s="29">
        <v>0</v>
      </c>
      <c r="BN210" s="29">
        <v>0</v>
      </c>
      <c r="BO210" s="29">
        <v>0</v>
      </c>
      <c r="BP210" s="29">
        <v>0</v>
      </c>
      <c r="BQ210" s="29">
        <v>0</v>
      </c>
      <c r="BR210" s="29">
        <v>0</v>
      </c>
      <c r="BS210" s="29">
        <v>0</v>
      </c>
      <c r="BT210" s="29">
        <v>0</v>
      </c>
      <c r="BU210" s="29">
        <v>0</v>
      </c>
      <c r="BV210" s="29">
        <v>0</v>
      </c>
      <c r="BW210" s="29">
        <v>0</v>
      </c>
      <c r="BX210" s="29">
        <v>0</v>
      </c>
      <c r="BY210" s="29">
        <v>0</v>
      </c>
      <c r="BZ210" s="29">
        <v>0</v>
      </c>
      <c r="CA210" s="29">
        <v>0</v>
      </c>
      <c r="CB210" s="29">
        <v>0</v>
      </c>
      <c r="CC210" s="29">
        <v>0</v>
      </c>
      <c r="CD210" s="29">
        <v>11</v>
      </c>
      <c r="CE210" s="29">
        <v>0</v>
      </c>
      <c r="CF210" s="29">
        <v>0</v>
      </c>
      <c r="CG210" s="11">
        <v>0</v>
      </c>
      <c r="CH210" s="30">
        <v>11</v>
      </c>
      <c r="CI210" s="28"/>
      <c r="CJ210" s="16"/>
      <c r="CK210" s="16"/>
    </row>
    <row r="211" spans="1:89" x14ac:dyDescent="0.25">
      <c r="A211" s="31"/>
      <c r="B211" s="31" t="s">
        <v>21</v>
      </c>
      <c r="C211" s="31">
        <v>0</v>
      </c>
      <c r="D211" s="31" t="s">
        <v>210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32">
        <v>0</v>
      </c>
      <c r="Z211" s="32">
        <v>0</v>
      </c>
      <c r="AA211" s="32">
        <v>0</v>
      </c>
      <c r="AB211" s="32">
        <v>0</v>
      </c>
      <c r="AC211" s="32">
        <v>0</v>
      </c>
      <c r="AD211" s="32">
        <v>0</v>
      </c>
      <c r="AE211" s="32">
        <v>0</v>
      </c>
      <c r="AF211" s="32">
        <v>0</v>
      </c>
      <c r="AG211" s="32">
        <v>0</v>
      </c>
      <c r="AH211" s="32">
        <v>0</v>
      </c>
      <c r="AI211" s="32">
        <v>0</v>
      </c>
      <c r="AJ211" s="32">
        <v>0</v>
      </c>
      <c r="AK211" s="32">
        <v>0</v>
      </c>
      <c r="AL211" s="32">
        <v>0</v>
      </c>
      <c r="AM211" s="32">
        <v>0</v>
      </c>
      <c r="AN211" s="32">
        <v>0</v>
      </c>
      <c r="AO211" s="32">
        <v>0</v>
      </c>
      <c r="AP211" s="32">
        <v>0</v>
      </c>
      <c r="AQ211" s="32">
        <v>0</v>
      </c>
      <c r="AR211" s="32">
        <v>0</v>
      </c>
      <c r="AS211" s="32">
        <v>0</v>
      </c>
      <c r="AT211" s="32">
        <v>0</v>
      </c>
      <c r="AU211" s="32">
        <v>0</v>
      </c>
      <c r="AV211" s="32">
        <v>0</v>
      </c>
      <c r="AW211" s="32">
        <v>0</v>
      </c>
      <c r="AX211" s="32">
        <v>0</v>
      </c>
      <c r="AY211" s="32">
        <v>0</v>
      </c>
      <c r="AZ211" s="32">
        <v>0</v>
      </c>
      <c r="BA211" s="32">
        <v>0</v>
      </c>
      <c r="BB211" s="32">
        <v>0</v>
      </c>
      <c r="BC211" s="32">
        <v>0</v>
      </c>
      <c r="BD211" s="32">
        <v>0</v>
      </c>
      <c r="BE211" s="32">
        <v>0</v>
      </c>
      <c r="BF211" s="32">
        <v>0</v>
      </c>
      <c r="BG211" s="32">
        <v>0</v>
      </c>
      <c r="BH211" s="32">
        <v>0</v>
      </c>
      <c r="BI211" s="32">
        <v>0</v>
      </c>
      <c r="BJ211" s="32">
        <v>0</v>
      </c>
      <c r="BK211" s="32">
        <v>0</v>
      </c>
      <c r="BL211" s="32">
        <v>0</v>
      </c>
      <c r="BM211" s="32">
        <v>0</v>
      </c>
      <c r="BN211" s="32">
        <v>0</v>
      </c>
      <c r="BO211" s="32">
        <v>0</v>
      </c>
      <c r="BP211" s="32">
        <v>0</v>
      </c>
      <c r="BQ211" s="32">
        <v>0</v>
      </c>
      <c r="BR211" s="32">
        <v>0</v>
      </c>
      <c r="BS211" s="32">
        <v>0</v>
      </c>
      <c r="BT211" s="32">
        <v>0</v>
      </c>
      <c r="BU211" s="32">
        <v>0</v>
      </c>
      <c r="BV211" s="32">
        <v>0</v>
      </c>
      <c r="BW211" s="32">
        <v>0</v>
      </c>
      <c r="BX211" s="32">
        <v>0</v>
      </c>
      <c r="BY211" s="32">
        <v>0</v>
      </c>
      <c r="BZ211" s="32">
        <v>0</v>
      </c>
      <c r="CA211" s="32">
        <v>0</v>
      </c>
      <c r="CB211" s="32">
        <v>0</v>
      </c>
      <c r="CC211" s="32">
        <v>0</v>
      </c>
      <c r="CD211" s="32">
        <v>0</v>
      </c>
      <c r="CE211" s="32">
        <v>0</v>
      </c>
      <c r="CF211" s="32">
        <v>0</v>
      </c>
      <c r="CG211" s="33">
        <v>0</v>
      </c>
      <c r="CH211" s="34">
        <v>0</v>
      </c>
      <c r="CI211" s="28"/>
      <c r="CJ211" s="16"/>
      <c r="CK211" s="16"/>
    </row>
    <row r="212" spans="1:89" x14ac:dyDescent="0.25">
      <c r="A212" s="9" t="s">
        <v>31</v>
      </c>
      <c r="B212" s="9" t="s">
        <v>20</v>
      </c>
      <c r="C212" s="19">
        <v>0</v>
      </c>
      <c r="D212" s="19" t="s">
        <v>210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29">
        <v>0</v>
      </c>
      <c r="V212" s="29">
        <v>0</v>
      </c>
      <c r="W212" s="29">
        <v>0</v>
      </c>
      <c r="X212" s="29">
        <v>0</v>
      </c>
      <c r="Y212" s="29">
        <v>0</v>
      </c>
      <c r="Z212" s="29">
        <v>0</v>
      </c>
      <c r="AA212" s="29">
        <v>0</v>
      </c>
      <c r="AB212" s="29">
        <v>0</v>
      </c>
      <c r="AC212" s="29">
        <v>0</v>
      </c>
      <c r="AD212" s="29">
        <v>0</v>
      </c>
      <c r="AE212" s="29">
        <v>0</v>
      </c>
      <c r="AF212" s="29">
        <v>0</v>
      </c>
      <c r="AG212" s="29">
        <v>0</v>
      </c>
      <c r="AH212" s="29">
        <v>0</v>
      </c>
      <c r="AI212" s="29">
        <v>0</v>
      </c>
      <c r="AJ212" s="29">
        <v>0</v>
      </c>
      <c r="AK212" s="29">
        <v>0</v>
      </c>
      <c r="AL212" s="29">
        <v>0</v>
      </c>
      <c r="AM212" s="29">
        <v>0</v>
      </c>
      <c r="AN212" s="29">
        <v>0</v>
      </c>
      <c r="AO212" s="29">
        <v>0</v>
      </c>
      <c r="AP212" s="29">
        <v>0</v>
      </c>
      <c r="AQ212" s="29">
        <v>0</v>
      </c>
      <c r="AR212" s="29">
        <v>0</v>
      </c>
      <c r="AS212" s="29">
        <v>0</v>
      </c>
      <c r="AT212" s="29">
        <v>0</v>
      </c>
      <c r="AU212" s="29">
        <v>0</v>
      </c>
      <c r="AV212" s="29">
        <v>0</v>
      </c>
      <c r="AW212" s="29">
        <v>0</v>
      </c>
      <c r="AX212" s="29">
        <v>0</v>
      </c>
      <c r="AY212" s="29">
        <v>0</v>
      </c>
      <c r="AZ212" s="29">
        <v>0</v>
      </c>
      <c r="BA212" s="29">
        <v>0</v>
      </c>
      <c r="BB212" s="29">
        <v>0</v>
      </c>
      <c r="BC212" s="29">
        <v>0</v>
      </c>
      <c r="BD212" s="29">
        <v>0</v>
      </c>
      <c r="BE212" s="29">
        <v>0</v>
      </c>
      <c r="BF212" s="29">
        <v>0</v>
      </c>
      <c r="BG212" s="29">
        <v>0</v>
      </c>
      <c r="BH212" s="29">
        <v>0</v>
      </c>
      <c r="BI212" s="29">
        <v>0</v>
      </c>
      <c r="BJ212" s="29">
        <v>0</v>
      </c>
      <c r="BK212" s="29">
        <v>0</v>
      </c>
      <c r="BL212" s="29">
        <v>0</v>
      </c>
      <c r="BM212" s="29">
        <v>0</v>
      </c>
      <c r="BN212" s="29">
        <v>0</v>
      </c>
      <c r="BO212" s="29">
        <v>1</v>
      </c>
      <c r="BP212" s="29">
        <v>0</v>
      </c>
      <c r="BQ212" s="29">
        <v>0</v>
      </c>
      <c r="BR212" s="29">
        <v>0</v>
      </c>
      <c r="BS212" s="29">
        <v>0</v>
      </c>
      <c r="BT212" s="29">
        <v>0</v>
      </c>
      <c r="BU212" s="29">
        <v>0</v>
      </c>
      <c r="BV212" s="29">
        <v>0</v>
      </c>
      <c r="BW212" s="29">
        <v>0</v>
      </c>
      <c r="BX212" s="29">
        <v>0</v>
      </c>
      <c r="BY212" s="29">
        <v>0</v>
      </c>
      <c r="BZ212" s="29">
        <v>0</v>
      </c>
      <c r="CA212" s="29">
        <v>0</v>
      </c>
      <c r="CB212" s="29">
        <v>0</v>
      </c>
      <c r="CC212" s="29">
        <v>0</v>
      </c>
      <c r="CD212" s="29">
        <v>0</v>
      </c>
      <c r="CE212" s="29">
        <v>0</v>
      </c>
      <c r="CF212" s="29">
        <v>0</v>
      </c>
      <c r="CG212" s="11">
        <v>0</v>
      </c>
      <c r="CH212" s="30">
        <v>1</v>
      </c>
      <c r="CI212" s="28"/>
      <c r="CJ212" s="16"/>
      <c r="CK212" s="16"/>
    </row>
    <row r="213" spans="1:89" x14ac:dyDescent="0.25">
      <c r="A213" s="31"/>
      <c r="B213" s="31" t="s">
        <v>21</v>
      </c>
      <c r="C213" s="31">
        <v>0</v>
      </c>
      <c r="D213" s="31" t="s">
        <v>210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32">
        <v>0</v>
      </c>
      <c r="Z213" s="32">
        <v>0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32">
        <v>0</v>
      </c>
      <c r="AG213" s="32">
        <v>0</v>
      </c>
      <c r="AH213" s="32">
        <v>0</v>
      </c>
      <c r="AI213" s="32">
        <v>0</v>
      </c>
      <c r="AJ213" s="32">
        <v>0</v>
      </c>
      <c r="AK213" s="32">
        <v>0</v>
      </c>
      <c r="AL213" s="32">
        <v>0</v>
      </c>
      <c r="AM213" s="32">
        <v>0</v>
      </c>
      <c r="AN213" s="32">
        <v>0</v>
      </c>
      <c r="AO213" s="32">
        <v>0</v>
      </c>
      <c r="AP213" s="32">
        <v>0</v>
      </c>
      <c r="AQ213" s="32">
        <v>0</v>
      </c>
      <c r="AR213" s="32">
        <v>0</v>
      </c>
      <c r="AS213" s="32">
        <v>0</v>
      </c>
      <c r="AT213" s="32">
        <v>0</v>
      </c>
      <c r="AU213" s="32">
        <v>0</v>
      </c>
      <c r="AV213" s="32">
        <v>0</v>
      </c>
      <c r="AW213" s="32">
        <v>0</v>
      </c>
      <c r="AX213" s="32">
        <v>0</v>
      </c>
      <c r="AY213" s="32">
        <v>0</v>
      </c>
      <c r="AZ213" s="32">
        <v>0</v>
      </c>
      <c r="BA213" s="32">
        <v>0</v>
      </c>
      <c r="BB213" s="32">
        <v>0</v>
      </c>
      <c r="BC213" s="32">
        <v>0</v>
      </c>
      <c r="BD213" s="32">
        <v>0</v>
      </c>
      <c r="BE213" s="32">
        <v>0</v>
      </c>
      <c r="BF213" s="32">
        <v>0</v>
      </c>
      <c r="BG213" s="32">
        <v>0</v>
      </c>
      <c r="BH213" s="32">
        <v>0</v>
      </c>
      <c r="BI213" s="32">
        <v>0</v>
      </c>
      <c r="BJ213" s="32">
        <v>0</v>
      </c>
      <c r="BK213" s="32">
        <v>0</v>
      </c>
      <c r="BL213" s="32">
        <v>0</v>
      </c>
      <c r="BM213" s="32">
        <v>0</v>
      </c>
      <c r="BN213" s="32">
        <v>0</v>
      </c>
      <c r="BO213" s="32">
        <v>0</v>
      </c>
      <c r="BP213" s="32">
        <v>0</v>
      </c>
      <c r="BQ213" s="32">
        <v>0</v>
      </c>
      <c r="BR213" s="32">
        <v>0</v>
      </c>
      <c r="BS213" s="32">
        <v>0</v>
      </c>
      <c r="BT213" s="32">
        <v>0</v>
      </c>
      <c r="BU213" s="32">
        <v>0</v>
      </c>
      <c r="BV213" s="32">
        <v>0</v>
      </c>
      <c r="BW213" s="32">
        <v>0</v>
      </c>
      <c r="BX213" s="32">
        <v>0</v>
      </c>
      <c r="BY213" s="32">
        <v>0</v>
      </c>
      <c r="BZ213" s="32">
        <v>0</v>
      </c>
      <c r="CA213" s="32">
        <v>0</v>
      </c>
      <c r="CB213" s="32">
        <v>0</v>
      </c>
      <c r="CC213" s="32">
        <v>0</v>
      </c>
      <c r="CD213" s="32">
        <v>0</v>
      </c>
      <c r="CE213" s="32">
        <v>0</v>
      </c>
      <c r="CF213" s="32">
        <v>0</v>
      </c>
      <c r="CG213" s="33">
        <v>0</v>
      </c>
      <c r="CH213" s="34">
        <v>0</v>
      </c>
      <c r="CI213" s="28"/>
      <c r="CJ213" s="16"/>
      <c r="CK213" s="16"/>
    </row>
    <row r="214" spans="1:89" x14ac:dyDescent="0.25">
      <c r="A214" s="9" t="s">
        <v>11</v>
      </c>
      <c r="B214" s="9" t="s">
        <v>20</v>
      </c>
      <c r="C214" s="19">
        <v>0</v>
      </c>
      <c r="D214" s="19" t="s">
        <v>210</v>
      </c>
      <c r="E214" s="19">
        <v>0</v>
      </c>
      <c r="F214" s="19">
        <v>1</v>
      </c>
      <c r="G214" s="19">
        <v>0</v>
      </c>
      <c r="H214" s="19">
        <v>0</v>
      </c>
      <c r="I214" s="19">
        <v>0</v>
      </c>
      <c r="J214" s="19">
        <v>2</v>
      </c>
      <c r="K214" s="19">
        <v>0</v>
      </c>
      <c r="L214" s="19">
        <v>0</v>
      </c>
      <c r="M214" s="19">
        <v>1</v>
      </c>
      <c r="N214" s="19">
        <v>0</v>
      </c>
      <c r="O214" s="19">
        <v>0</v>
      </c>
      <c r="P214" s="19">
        <v>0</v>
      </c>
      <c r="Q214" s="19">
        <v>1</v>
      </c>
      <c r="R214" s="19">
        <v>1</v>
      </c>
      <c r="S214" s="19">
        <v>2</v>
      </c>
      <c r="T214" s="19">
        <v>0</v>
      </c>
      <c r="U214" s="29">
        <v>2</v>
      </c>
      <c r="V214" s="29">
        <v>0</v>
      </c>
      <c r="W214" s="29">
        <v>1</v>
      </c>
      <c r="X214" s="29">
        <v>0</v>
      </c>
      <c r="Y214" s="29">
        <v>0</v>
      </c>
      <c r="Z214" s="29">
        <v>0</v>
      </c>
      <c r="AA214" s="29">
        <v>1</v>
      </c>
      <c r="AB214" s="29">
        <v>0</v>
      </c>
      <c r="AC214" s="29">
        <v>0</v>
      </c>
      <c r="AD214" s="29">
        <v>0</v>
      </c>
      <c r="AE214" s="29">
        <v>4</v>
      </c>
      <c r="AF214" s="29">
        <v>0</v>
      </c>
      <c r="AG214" s="29">
        <v>0</v>
      </c>
      <c r="AH214" s="29">
        <v>0</v>
      </c>
      <c r="AI214" s="29">
        <v>0</v>
      </c>
      <c r="AJ214" s="29">
        <v>1</v>
      </c>
      <c r="AK214" s="29">
        <v>2</v>
      </c>
      <c r="AL214" s="29">
        <v>2</v>
      </c>
      <c r="AM214" s="29">
        <v>0</v>
      </c>
      <c r="AN214" s="29">
        <v>0</v>
      </c>
      <c r="AO214" s="29">
        <v>7</v>
      </c>
      <c r="AP214" s="29">
        <v>2</v>
      </c>
      <c r="AQ214" s="29">
        <v>0</v>
      </c>
      <c r="AR214" s="29">
        <v>2</v>
      </c>
      <c r="AS214" s="29">
        <v>3</v>
      </c>
      <c r="AT214" s="29">
        <v>0</v>
      </c>
      <c r="AU214" s="29">
        <v>1</v>
      </c>
      <c r="AV214" s="29">
        <v>0</v>
      </c>
      <c r="AW214" s="29">
        <v>1</v>
      </c>
      <c r="AX214" s="29">
        <v>1</v>
      </c>
      <c r="AY214" s="29">
        <v>0</v>
      </c>
      <c r="AZ214" s="29">
        <v>1</v>
      </c>
      <c r="BA214" s="29">
        <v>1</v>
      </c>
      <c r="BB214" s="29">
        <v>1</v>
      </c>
      <c r="BC214" s="29">
        <v>0</v>
      </c>
      <c r="BD214" s="29">
        <v>0</v>
      </c>
      <c r="BE214" s="29">
        <v>0</v>
      </c>
      <c r="BF214" s="29">
        <v>0</v>
      </c>
      <c r="BG214" s="29">
        <v>0</v>
      </c>
      <c r="BH214" s="29">
        <v>0</v>
      </c>
      <c r="BI214" s="29">
        <v>0</v>
      </c>
      <c r="BJ214" s="29">
        <v>144</v>
      </c>
      <c r="BK214" s="29">
        <v>2</v>
      </c>
      <c r="BL214" s="29">
        <v>0</v>
      </c>
      <c r="BM214" s="29">
        <v>0</v>
      </c>
      <c r="BN214" s="29">
        <v>1</v>
      </c>
      <c r="BO214" s="29">
        <v>0</v>
      </c>
      <c r="BP214" s="29">
        <v>1</v>
      </c>
      <c r="BQ214" s="29">
        <v>0</v>
      </c>
      <c r="BR214" s="29">
        <v>2</v>
      </c>
      <c r="BS214" s="29">
        <v>1</v>
      </c>
      <c r="BT214" s="29">
        <v>22</v>
      </c>
      <c r="BU214" s="29">
        <v>0</v>
      </c>
      <c r="BV214" s="29">
        <v>5</v>
      </c>
      <c r="BW214" s="29">
        <v>0</v>
      </c>
      <c r="BX214" s="29">
        <v>0</v>
      </c>
      <c r="BY214" s="29">
        <v>7</v>
      </c>
      <c r="BZ214" s="29">
        <v>0</v>
      </c>
      <c r="CA214" s="29">
        <v>1</v>
      </c>
      <c r="CB214" s="29">
        <v>4</v>
      </c>
      <c r="CC214" s="29">
        <v>4</v>
      </c>
      <c r="CD214" s="29">
        <v>1</v>
      </c>
      <c r="CE214" s="29">
        <v>1</v>
      </c>
      <c r="CF214" s="29">
        <v>0</v>
      </c>
      <c r="CG214" s="11">
        <v>1</v>
      </c>
      <c r="CH214" s="30">
        <v>238</v>
      </c>
      <c r="CI214" s="28"/>
      <c r="CJ214" s="16"/>
      <c r="CK214" s="16"/>
    </row>
    <row r="215" spans="1:89" x14ac:dyDescent="0.25">
      <c r="A215" s="31"/>
      <c r="B215" s="31" t="s">
        <v>21</v>
      </c>
      <c r="C215" s="31">
        <v>0</v>
      </c>
      <c r="D215" s="31" t="s">
        <v>210</v>
      </c>
      <c r="E215" s="31">
        <v>0</v>
      </c>
      <c r="F215" s="31">
        <v>0</v>
      </c>
      <c r="G215" s="31">
        <v>0</v>
      </c>
      <c r="H215" s="31">
        <v>3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32">
        <v>0</v>
      </c>
      <c r="Z215" s="32">
        <v>0</v>
      </c>
      <c r="AA215" s="32">
        <v>0</v>
      </c>
      <c r="AB215" s="32">
        <v>0</v>
      </c>
      <c r="AC215" s="32">
        <v>0</v>
      </c>
      <c r="AD215" s="32">
        <v>0</v>
      </c>
      <c r="AE215" s="32">
        <v>0</v>
      </c>
      <c r="AF215" s="32">
        <v>0</v>
      </c>
      <c r="AG215" s="32">
        <v>0</v>
      </c>
      <c r="AH215" s="32">
        <v>0</v>
      </c>
      <c r="AI215" s="32">
        <v>0</v>
      </c>
      <c r="AJ215" s="32">
        <v>0</v>
      </c>
      <c r="AK215" s="32">
        <v>0</v>
      </c>
      <c r="AL215" s="32">
        <v>0</v>
      </c>
      <c r="AM215" s="32">
        <v>0</v>
      </c>
      <c r="AN215" s="32">
        <v>0</v>
      </c>
      <c r="AO215" s="32">
        <v>2</v>
      </c>
      <c r="AP215" s="32">
        <v>0</v>
      </c>
      <c r="AQ215" s="32">
        <v>0</v>
      </c>
      <c r="AR215" s="32">
        <v>3</v>
      </c>
      <c r="AS215" s="32">
        <v>1</v>
      </c>
      <c r="AT215" s="32">
        <v>0</v>
      </c>
      <c r="AU215" s="32">
        <v>0</v>
      </c>
      <c r="AV215" s="32">
        <v>0</v>
      </c>
      <c r="AW215" s="32">
        <v>0</v>
      </c>
      <c r="AX215" s="32">
        <v>1</v>
      </c>
      <c r="AY215" s="32">
        <v>0</v>
      </c>
      <c r="AZ215" s="32">
        <v>0</v>
      </c>
      <c r="BA215" s="32">
        <v>0</v>
      </c>
      <c r="BB215" s="32">
        <v>0</v>
      </c>
      <c r="BC215" s="32">
        <v>0</v>
      </c>
      <c r="BD215" s="32">
        <v>0</v>
      </c>
      <c r="BE215" s="32">
        <v>0</v>
      </c>
      <c r="BF215" s="32">
        <v>0</v>
      </c>
      <c r="BG215" s="32">
        <v>0</v>
      </c>
      <c r="BH215" s="32">
        <v>0</v>
      </c>
      <c r="BI215" s="32">
        <v>0</v>
      </c>
      <c r="BJ215" s="32">
        <v>56</v>
      </c>
      <c r="BK215" s="32">
        <v>0</v>
      </c>
      <c r="BL215" s="32">
        <v>0</v>
      </c>
      <c r="BM215" s="32">
        <v>0</v>
      </c>
      <c r="BN215" s="32">
        <v>0</v>
      </c>
      <c r="BO215" s="32">
        <v>0</v>
      </c>
      <c r="BP215" s="32">
        <v>0</v>
      </c>
      <c r="BQ215" s="32">
        <v>0</v>
      </c>
      <c r="BR215" s="32">
        <v>0</v>
      </c>
      <c r="BS215" s="32">
        <v>0</v>
      </c>
      <c r="BT215" s="32">
        <v>62</v>
      </c>
      <c r="BU215" s="32">
        <v>0</v>
      </c>
      <c r="BV215" s="32">
        <v>0</v>
      </c>
      <c r="BW215" s="32">
        <v>0</v>
      </c>
      <c r="BX215" s="32">
        <v>0</v>
      </c>
      <c r="BY215" s="32">
        <v>1</v>
      </c>
      <c r="BZ215" s="32">
        <v>0</v>
      </c>
      <c r="CA215" s="32">
        <v>0</v>
      </c>
      <c r="CB215" s="32">
        <v>1</v>
      </c>
      <c r="CC215" s="32">
        <v>0</v>
      </c>
      <c r="CD215" s="32">
        <v>0</v>
      </c>
      <c r="CE215" s="32">
        <v>0</v>
      </c>
      <c r="CF215" s="32">
        <v>0</v>
      </c>
      <c r="CG215" s="33">
        <v>0</v>
      </c>
      <c r="CH215" s="34">
        <v>130</v>
      </c>
      <c r="CI215" s="28"/>
      <c r="CJ215" s="16"/>
      <c r="CK215" s="16"/>
    </row>
    <row r="216" spans="1:89" x14ac:dyDescent="0.25">
      <c r="A216" s="9" t="s">
        <v>196</v>
      </c>
      <c r="B216" s="9" t="s">
        <v>20</v>
      </c>
      <c r="C216" s="19">
        <v>0</v>
      </c>
      <c r="D216" s="19" t="s">
        <v>210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v>2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">
        <v>0</v>
      </c>
      <c r="AP216" s="19">
        <v>0</v>
      </c>
      <c r="AQ216" s="19">
        <v>0</v>
      </c>
      <c r="AR216" s="19">
        <v>0</v>
      </c>
      <c r="AS216" s="19">
        <v>0</v>
      </c>
      <c r="AT216" s="19">
        <v>0</v>
      </c>
      <c r="AU216" s="19">
        <v>0</v>
      </c>
      <c r="AV216" s="19">
        <v>0</v>
      </c>
      <c r="AW216" s="19">
        <v>0</v>
      </c>
      <c r="AX216" s="19">
        <v>0</v>
      </c>
      <c r="AY216" s="19">
        <v>0</v>
      </c>
      <c r="AZ216" s="19">
        <v>0</v>
      </c>
      <c r="BA216" s="19">
        <v>0</v>
      </c>
      <c r="BB216" s="19">
        <v>0</v>
      </c>
      <c r="BC216" s="19">
        <v>0</v>
      </c>
      <c r="BD216" s="19">
        <v>0</v>
      </c>
      <c r="BE216" s="19">
        <v>0</v>
      </c>
      <c r="BF216" s="19">
        <v>0</v>
      </c>
      <c r="BG216" s="19">
        <v>0</v>
      </c>
      <c r="BH216" s="19">
        <v>0</v>
      </c>
      <c r="BI216" s="19">
        <v>0</v>
      </c>
      <c r="BJ216" s="19">
        <v>1</v>
      </c>
      <c r="BK216" s="19">
        <v>0</v>
      </c>
      <c r="BL216" s="19">
        <v>0</v>
      </c>
      <c r="BM216" s="19">
        <v>0</v>
      </c>
      <c r="BN216" s="19">
        <v>0</v>
      </c>
      <c r="BO216" s="19">
        <v>0</v>
      </c>
      <c r="BP216" s="19">
        <v>0</v>
      </c>
      <c r="BQ216" s="19">
        <v>0</v>
      </c>
      <c r="BR216" s="19">
        <v>0</v>
      </c>
      <c r="BS216" s="19">
        <v>0</v>
      </c>
      <c r="BT216" s="19">
        <v>0</v>
      </c>
      <c r="BU216" s="19">
        <v>0</v>
      </c>
      <c r="BV216" s="19">
        <v>0</v>
      </c>
      <c r="BW216" s="19">
        <v>0</v>
      </c>
      <c r="BX216" s="19">
        <v>0</v>
      </c>
      <c r="BY216" s="19">
        <v>0</v>
      </c>
      <c r="BZ216" s="19">
        <v>0</v>
      </c>
      <c r="CA216" s="19">
        <v>0</v>
      </c>
      <c r="CB216" s="19">
        <v>0</v>
      </c>
      <c r="CC216" s="19">
        <v>0</v>
      </c>
      <c r="CD216" s="19">
        <v>0</v>
      </c>
      <c r="CE216" s="19">
        <v>0</v>
      </c>
      <c r="CF216" s="19">
        <v>0</v>
      </c>
      <c r="CG216" s="11">
        <v>0</v>
      </c>
      <c r="CH216" s="30">
        <v>3</v>
      </c>
      <c r="CI216" s="28"/>
      <c r="CJ216" s="16"/>
      <c r="CK216" s="16"/>
    </row>
    <row r="217" spans="1:89" x14ac:dyDescent="0.25">
      <c r="A217" s="31"/>
      <c r="B217" s="31" t="s">
        <v>21</v>
      </c>
      <c r="C217" s="31">
        <v>0</v>
      </c>
      <c r="D217" s="31" t="s">
        <v>210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0</v>
      </c>
      <c r="AC217" s="31">
        <v>0</v>
      </c>
      <c r="AD217" s="31">
        <v>0</v>
      </c>
      <c r="AE217" s="31">
        <v>0</v>
      </c>
      <c r="AF217" s="31">
        <v>0</v>
      </c>
      <c r="AG217" s="31">
        <v>0</v>
      </c>
      <c r="AH217" s="31">
        <v>0</v>
      </c>
      <c r="AI217" s="31">
        <v>0</v>
      </c>
      <c r="AJ217" s="31">
        <v>0</v>
      </c>
      <c r="AK217" s="31">
        <v>0</v>
      </c>
      <c r="AL217" s="31">
        <v>0</v>
      </c>
      <c r="AM217" s="31">
        <v>0</v>
      </c>
      <c r="AN217" s="31">
        <v>0</v>
      </c>
      <c r="AO217" s="31">
        <v>0</v>
      </c>
      <c r="AP217" s="31">
        <v>0</v>
      </c>
      <c r="AQ217" s="31">
        <v>0</v>
      </c>
      <c r="AR217" s="31">
        <v>0</v>
      </c>
      <c r="AS217" s="31">
        <v>0</v>
      </c>
      <c r="AT217" s="31">
        <v>0</v>
      </c>
      <c r="AU217" s="31">
        <v>0</v>
      </c>
      <c r="AV217" s="31">
        <v>0</v>
      </c>
      <c r="AW217" s="31">
        <v>0</v>
      </c>
      <c r="AX217" s="31">
        <v>0</v>
      </c>
      <c r="AY217" s="31">
        <v>0</v>
      </c>
      <c r="AZ217" s="31">
        <v>0</v>
      </c>
      <c r="BA217" s="31">
        <v>0</v>
      </c>
      <c r="BB217" s="31">
        <v>0</v>
      </c>
      <c r="BC217" s="31">
        <v>0</v>
      </c>
      <c r="BD217" s="31">
        <v>0</v>
      </c>
      <c r="BE217" s="31">
        <v>0</v>
      </c>
      <c r="BF217" s="31">
        <v>0</v>
      </c>
      <c r="BG217" s="31">
        <v>0</v>
      </c>
      <c r="BH217" s="31">
        <v>0</v>
      </c>
      <c r="BI217" s="31">
        <v>0</v>
      </c>
      <c r="BJ217" s="31">
        <v>3</v>
      </c>
      <c r="BK217" s="31">
        <v>0</v>
      </c>
      <c r="BL217" s="31">
        <v>0</v>
      </c>
      <c r="BM217" s="31">
        <v>0</v>
      </c>
      <c r="BN217" s="31">
        <v>0</v>
      </c>
      <c r="BO217" s="31">
        <v>0</v>
      </c>
      <c r="BP217" s="31">
        <v>0</v>
      </c>
      <c r="BQ217" s="31">
        <v>0</v>
      </c>
      <c r="BR217" s="31">
        <v>0</v>
      </c>
      <c r="BS217" s="31">
        <v>0</v>
      </c>
      <c r="BT217" s="31">
        <v>2</v>
      </c>
      <c r="BU217" s="31">
        <v>0</v>
      </c>
      <c r="BV217" s="31">
        <v>0</v>
      </c>
      <c r="BW217" s="31">
        <v>0</v>
      </c>
      <c r="BX217" s="31">
        <v>0</v>
      </c>
      <c r="BY217" s="31">
        <v>0</v>
      </c>
      <c r="BZ217" s="31">
        <v>0</v>
      </c>
      <c r="CA217" s="31">
        <v>0</v>
      </c>
      <c r="CB217" s="31">
        <v>0</v>
      </c>
      <c r="CC217" s="31">
        <v>0</v>
      </c>
      <c r="CD217" s="31">
        <v>0</v>
      </c>
      <c r="CE217" s="31">
        <v>0</v>
      </c>
      <c r="CF217" s="31">
        <v>0</v>
      </c>
      <c r="CG217" s="33">
        <v>0</v>
      </c>
      <c r="CH217" s="34">
        <v>5</v>
      </c>
      <c r="CI217" s="28"/>
      <c r="CJ217" s="16"/>
      <c r="CK217" s="16"/>
    </row>
    <row r="218" spans="1:89" x14ac:dyDescent="0.25">
      <c r="A218" s="9" t="s">
        <v>12</v>
      </c>
      <c r="B218" s="9" t="s">
        <v>20</v>
      </c>
      <c r="C218" s="19">
        <v>0</v>
      </c>
      <c r="D218" s="19" t="s">
        <v>210</v>
      </c>
      <c r="E218" s="19">
        <v>0</v>
      </c>
      <c r="F218" s="19">
        <v>1</v>
      </c>
      <c r="G218" s="19">
        <v>0</v>
      </c>
      <c r="H218" s="19">
        <v>0</v>
      </c>
      <c r="I218" s="19">
        <v>0</v>
      </c>
      <c r="J218" s="19">
        <v>1</v>
      </c>
      <c r="K218" s="19">
        <v>0</v>
      </c>
      <c r="L218" s="19">
        <v>0</v>
      </c>
      <c r="M218" s="19">
        <v>1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2</v>
      </c>
      <c r="T218" s="1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29">
        <v>0</v>
      </c>
      <c r="AB218" s="29">
        <v>0</v>
      </c>
      <c r="AC218" s="29">
        <v>1</v>
      </c>
      <c r="AD218" s="29">
        <v>0</v>
      </c>
      <c r="AE218" s="29">
        <v>0</v>
      </c>
      <c r="AF218" s="29">
        <v>0</v>
      </c>
      <c r="AG218" s="29">
        <v>0</v>
      </c>
      <c r="AH218" s="29">
        <v>0</v>
      </c>
      <c r="AI218" s="29">
        <v>0</v>
      </c>
      <c r="AJ218" s="29">
        <v>0</v>
      </c>
      <c r="AK218" s="29">
        <v>0</v>
      </c>
      <c r="AL218" s="29">
        <v>0</v>
      </c>
      <c r="AM218" s="29">
        <v>0</v>
      </c>
      <c r="AN218" s="29">
        <v>0</v>
      </c>
      <c r="AO218" s="29">
        <v>0</v>
      </c>
      <c r="AP218" s="29">
        <v>0</v>
      </c>
      <c r="AQ218" s="29">
        <v>0</v>
      </c>
      <c r="AR218" s="29">
        <v>0</v>
      </c>
      <c r="AS218" s="29">
        <v>0</v>
      </c>
      <c r="AT218" s="29">
        <v>0</v>
      </c>
      <c r="AU218" s="29">
        <v>0</v>
      </c>
      <c r="AV218" s="29">
        <v>1</v>
      </c>
      <c r="AW218" s="29">
        <v>0</v>
      </c>
      <c r="AX218" s="29">
        <v>0</v>
      </c>
      <c r="AY218" s="29">
        <v>0</v>
      </c>
      <c r="AZ218" s="29">
        <v>0</v>
      </c>
      <c r="BA218" s="29">
        <v>0</v>
      </c>
      <c r="BB218" s="29">
        <v>0</v>
      </c>
      <c r="BC218" s="29">
        <v>0</v>
      </c>
      <c r="BD218" s="29">
        <v>0</v>
      </c>
      <c r="BE218" s="29">
        <v>0</v>
      </c>
      <c r="BF218" s="29">
        <v>0</v>
      </c>
      <c r="BG218" s="29">
        <v>0</v>
      </c>
      <c r="BH218" s="29">
        <v>1</v>
      </c>
      <c r="BI218" s="29">
        <v>0</v>
      </c>
      <c r="BJ218" s="29">
        <v>12</v>
      </c>
      <c r="BK218" s="29">
        <v>0</v>
      </c>
      <c r="BL218" s="29">
        <v>0</v>
      </c>
      <c r="BM218" s="29">
        <v>0</v>
      </c>
      <c r="BN218" s="29">
        <v>1</v>
      </c>
      <c r="BO218" s="29">
        <v>1</v>
      </c>
      <c r="BP218" s="29">
        <v>0</v>
      </c>
      <c r="BQ218" s="29">
        <v>0</v>
      </c>
      <c r="BR218" s="29">
        <v>0</v>
      </c>
      <c r="BS218" s="29">
        <v>1</v>
      </c>
      <c r="BT218" s="29">
        <v>0</v>
      </c>
      <c r="BU218" s="29">
        <v>0</v>
      </c>
      <c r="BV218" s="29">
        <v>1</v>
      </c>
      <c r="BW218" s="29">
        <v>0</v>
      </c>
      <c r="BX218" s="29">
        <v>0</v>
      </c>
      <c r="BY218" s="29">
        <v>2</v>
      </c>
      <c r="BZ218" s="29">
        <v>0</v>
      </c>
      <c r="CA218" s="29">
        <v>0</v>
      </c>
      <c r="CB218" s="29">
        <v>2</v>
      </c>
      <c r="CC218" s="29">
        <v>1</v>
      </c>
      <c r="CD218" s="29">
        <v>0</v>
      </c>
      <c r="CE218" s="29">
        <v>0</v>
      </c>
      <c r="CF218" s="29">
        <v>0</v>
      </c>
      <c r="CG218" s="11">
        <v>0</v>
      </c>
      <c r="CH218" s="30">
        <v>29</v>
      </c>
      <c r="CI218" s="28"/>
      <c r="CJ218" s="16"/>
      <c r="CK218" s="16"/>
    </row>
    <row r="219" spans="1:89" x14ac:dyDescent="0.25">
      <c r="A219" s="31"/>
      <c r="B219" s="31" t="s">
        <v>21</v>
      </c>
      <c r="C219" s="31">
        <v>0</v>
      </c>
      <c r="D219" s="31" t="s">
        <v>210</v>
      </c>
      <c r="E219" s="31">
        <v>0</v>
      </c>
      <c r="F219" s="31">
        <v>0</v>
      </c>
      <c r="G219" s="31">
        <v>0</v>
      </c>
      <c r="H219" s="31">
        <v>1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2">
        <v>0</v>
      </c>
      <c r="AA219" s="32">
        <v>1</v>
      </c>
      <c r="AB219" s="32">
        <v>0</v>
      </c>
      <c r="AC219" s="32">
        <v>0</v>
      </c>
      <c r="AD219" s="32">
        <v>0</v>
      </c>
      <c r="AE219" s="32">
        <v>0</v>
      </c>
      <c r="AF219" s="32">
        <v>0</v>
      </c>
      <c r="AG219" s="32">
        <v>0</v>
      </c>
      <c r="AH219" s="32">
        <v>0</v>
      </c>
      <c r="AI219" s="32">
        <v>0</v>
      </c>
      <c r="AJ219" s="32">
        <v>0</v>
      </c>
      <c r="AK219" s="32">
        <v>0</v>
      </c>
      <c r="AL219" s="32">
        <v>0</v>
      </c>
      <c r="AM219" s="32">
        <v>0</v>
      </c>
      <c r="AN219" s="32">
        <v>0</v>
      </c>
      <c r="AO219" s="32">
        <v>0</v>
      </c>
      <c r="AP219" s="32">
        <v>1</v>
      </c>
      <c r="AQ219" s="32">
        <v>0</v>
      </c>
      <c r="AR219" s="32">
        <v>0</v>
      </c>
      <c r="AS219" s="32">
        <v>0</v>
      </c>
      <c r="AT219" s="32">
        <v>1</v>
      </c>
      <c r="AU219" s="32">
        <v>0</v>
      </c>
      <c r="AV219" s="32">
        <v>0</v>
      </c>
      <c r="AW219" s="32">
        <v>0</v>
      </c>
      <c r="AX219" s="32">
        <v>0</v>
      </c>
      <c r="AY219" s="32">
        <v>0</v>
      </c>
      <c r="AZ219" s="32">
        <v>0</v>
      </c>
      <c r="BA219" s="32">
        <v>0</v>
      </c>
      <c r="BB219" s="32">
        <v>0</v>
      </c>
      <c r="BC219" s="32">
        <v>0</v>
      </c>
      <c r="BD219" s="32">
        <v>0</v>
      </c>
      <c r="BE219" s="32">
        <v>0</v>
      </c>
      <c r="BF219" s="32">
        <v>0</v>
      </c>
      <c r="BG219" s="32">
        <v>0</v>
      </c>
      <c r="BH219" s="32">
        <v>0</v>
      </c>
      <c r="BI219" s="32">
        <v>0</v>
      </c>
      <c r="BJ219" s="32">
        <v>13</v>
      </c>
      <c r="BK219" s="32">
        <v>0</v>
      </c>
      <c r="BL219" s="32">
        <v>0</v>
      </c>
      <c r="BM219" s="32">
        <v>0</v>
      </c>
      <c r="BN219" s="32">
        <v>0</v>
      </c>
      <c r="BO219" s="32">
        <v>0</v>
      </c>
      <c r="BP219" s="32">
        <v>0</v>
      </c>
      <c r="BQ219" s="32">
        <v>0</v>
      </c>
      <c r="BR219" s="32">
        <v>0</v>
      </c>
      <c r="BS219" s="32">
        <v>0</v>
      </c>
      <c r="BT219" s="32">
        <v>15</v>
      </c>
      <c r="BU219" s="32">
        <v>0</v>
      </c>
      <c r="BV219" s="32">
        <v>0</v>
      </c>
      <c r="BW219" s="32">
        <v>0</v>
      </c>
      <c r="BX219" s="32">
        <v>0</v>
      </c>
      <c r="BY219" s="32">
        <v>0</v>
      </c>
      <c r="BZ219" s="32">
        <v>0</v>
      </c>
      <c r="CA219" s="32">
        <v>0</v>
      </c>
      <c r="CB219" s="32">
        <v>0</v>
      </c>
      <c r="CC219" s="32">
        <v>0</v>
      </c>
      <c r="CD219" s="32">
        <v>0</v>
      </c>
      <c r="CE219" s="32">
        <v>0</v>
      </c>
      <c r="CF219" s="32">
        <v>0</v>
      </c>
      <c r="CG219" s="33">
        <v>0</v>
      </c>
      <c r="CH219" s="34">
        <v>32</v>
      </c>
      <c r="CI219" s="28"/>
      <c r="CJ219" s="16"/>
      <c r="CK219" s="16"/>
    </row>
    <row r="220" spans="1:89" x14ac:dyDescent="0.25">
      <c r="A220" s="9" t="s">
        <v>15</v>
      </c>
      <c r="B220" s="9" t="s">
        <v>20</v>
      </c>
      <c r="C220" s="19">
        <v>0</v>
      </c>
      <c r="D220" s="19" t="s">
        <v>210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29">
        <v>0</v>
      </c>
      <c r="V220" s="29">
        <v>0</v>
      </c>
      <c r="W220" s="29">
        <v>0</v>
      </c>
      <c r="X220" s="29">
        <v>0</v>
      </c>
      <c r="Y220" s="29">
        <v>0</v>
      </c>
      <c r="Z220" s="29">
        <v>0</v>
      </c>
      <c r="AA220" s="29">
        <v>0</v>
      </c>
      <c r="AB220" s="29">
        <v>0</v>
      </c>
      <c r="AC220" s="29">
        <v>0</v>
      </c>
      <c r="AD220" s="29">
        <v>0</v>
      </c>
      <c r="AE220" s="29">
        <v>0</v>
      </c>
      <c r="AF220" s="29">
        <v>0</v>
      </c>
      <c r="AG220" s="29">
        <v>0</v>
      </c>
      <c r="AH220" s="29">
        <v>0</v>
      </c>
      <c r="AI220" s="29">
        <v>0</v>
      </c>
      <c r="AJ220" s="29">
        <v>0</v>
      </c>
      <c r="AK220" s="29">
        <v>0</v>
      </c>
      <c r="AL220" s="29">
        <v>0</v>
      </c>
      <c r="AM220" s="29">
        <v>0</v>
      </c>
      <c r="AN220" s="29">
        <v>0</v>
      </c>
      <c r="AO220" s="29">
        <v>0</v>
      </c>
      <c r="AP220" s="29">
        <v>0</v>
      </c>
      <c r="AQ220" s="29">
        <v>0</v>
      </c>
      <c r="AR220" s="29">
        <v>0</v>
      </c>
      <c r="AS220" s="29">
        <v>0</v>
      </c>
      <c r="AT220" s="29">
        <v>0</v>
      </c>
      <c r="AU220" s="29">
        <v>0</v>
      </c>
      <c r="AV220" s="29">
        <v>0</v>
      </c>
      <c r="AW220" s="29">
        <v>0</v>
      </c>
      <c r="AX220" s="29">
        <v>0</v>
      </c>
      <c r="AY220" s="29">
        <v>0</v>
      </c>
      <c r="AZ220" s="29">
        <v>0</v>
      </c>
      <c r="BA220" s="29">
        <v>0</v>
      </c>
      <c r="BB220" s="29">
        <v>0</v>
      </c>
      <c r="BC220" s="29">
        <v>0</v>
      </c>
      <c r="BD220" s="29">
        <v>0</v>
      </c>
      <c r="BE220" s="29">
        <v>0</v>
      </c>
      <c r="BF220" s="29">
        <v>0</v>
      </c>
      <c r="BG220" s="29">
        <v>0</v>
      </c>
      <c r="BH220" s="29">
        <v>0</v>
      </c>
      <c r="BI220" s="29">
        <v>0</v>
      </c>
      <c r="BJ220" s="29">
        <v>0</v>
      </c>
      <c r="BK220" s="29">
        <v>0</v>
      </c>
      <c r="BL220" s="29">
        <v>0</v>
      </c>
      <c r="BM220" s="29">
        <v>0</v>
      </c>
      <c r="BN220" s="29">
        <v>1</v>
      </c>
      <c r="BO220" s="29">
        <v>0</v>
      </c>
      <c r="BP220" s="29">
        <v>0</v>
      </c>
      <c r="BQ220" s="29">
        <v>0</v>
      </c>
      <c r="BR220" s="29">
        <v>1</v>
      </c>
      <c r="BS220" s="29">
        <v>0</v>
      </c>
      <c r="BT220" s="29">
        <v>1</v>
      </c>
      <c r="BU220" s="29">
        <v>0</v>
      </c>
      <c r="BV220" s="29">
        <v>0</v>
      </c>
      <c r="BW220" s="29">
        <v>0</v>
      </c>
      <c r="BX220" s="29">
        <v>0</v>
      </c>
      <c r="BY220" s="29">
        <v>0</v>
      </c>
      <c r="BZ220" s="29">
        <v>0</v>
      </c>
      <c r="CA220" s="29">
        <v>0</v>
      </c>
      <c r="CB220" s="29">
        <v>0</v>
      </c>
      <c r="CC220" s="29">
        <v>0</v>
      </c>
      <c r="CD220" s="29">
        <v>1</v>
      </c>
      <c r="CE220" s="29">
        <v>0</v>
      </c>
      <c r="CF220" s="29">
        <v>0</v>
      </c>
      <c r="CG220" s="11">
        <v>0</v>
      </c>
      <c r="CH220" s="30">
        <v>4</v>
      </c>
      <c r="CI220" s="28"/>
      <c r="CJ220" s="16"/>
      <c r="CK220" s="16"/>
    </row>
    <row r="221" spans="1:89" x14ac:dyDescent="0.25">
      <c r="A221" s="31"/>
      <c r="B221" s="31" t="s">
        <v>21</v>
      </c>
      <c r="C221" s="31">
        <v>0</v>
      </c>
      <c r="D221" s="31" t="s">
        <v>210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32">
        <v>0</v>
      </c>
      <c r="Z221" s="32">
        <v>0</v>
      </c>
      <c r="AA221" s="32">
        <v>0</v>
      </c>
      <c r="AB221" s="32">
        <v>0</v>
      </c>
      <c r="AC221" s="32">
        <v>0</v>
      </c>
      <c r="AD221" s="32">
        <v>0</v>
      </c>
      <c r="AE221" s="32">
        <v>0</v>
      </c>
      <c r="AF221" s="32">
        <v>0</v>
      </c>
      <c r="AG221" s="32">
        <v>0</v>
      </c>
      <c r="AH221" s="32">
        <v>0</v>
      </c>
      <c r="AI221" s="32">
        <v>0</v>
      </c>
      <c r="AJ221" s="32">
        <v>0</v>
      </c>
      <c r="AK221" s="32">
        <v>0</v>
      </c>
      <c r="AL221" s="32">
        <v>0</v>
      </c>
      <c r="AM221" s="32">
        <v>0</v>
      </c>
      <c r="AN221" s="32">
        <v>0</v>
      </c>
      <c r="AO221" s="32">
        <v>0</v>
      </c>
      <c r="AP221" s="32">
        <v>0</v>
      </c>
      <c r="AQ221" s="32">
        <v>0</v>
      </c>
      <c r="AR221" s="32">
        <v>0</v>
      </c>
      <c r="AS221" s="32">
        <v>0</v>
      </c>
      <c r="AT221" s="32">
        <v>0</v>
      </c>
      <c r="AU221" s="32">
        <v>0</v>
      </c>
      <c r="AV221" s="32">
        <v>0</v>
      </c>
      <c r="AW221" s="32">
        <v>0</v>
      </c>
      <c r="AX221" s="32">
        <v>0</v>
      </c>
      <c r="AY221" s="32">
        <v>0</v>
      </c>
      <c r="AZ221" s="32">
        <v>0</v>
      </c>
      <c r="BA221" s="32">
        <v>0</v>
      </c>
      <c r="BB221" s="32">
        <v>0</v>
      </c>
      <c r="BC221" s="32">
        <v>0</v>
      </c>
      <c r="BD221" s="32">
        <v>0</v>
      </c>
      <c r="BE221" s="32">
        <v>0</v>
      </c>
      <c r="BF221" s="32">
        <v>0</v>
      </c>
      <c r="BG221" s="32">
        <v>0</v>
      </c>
      <c r="BH221" s="32">
        <v>0</v>
      </c>
      <c r="BI221" s="32">
        <v>0</v>
      </c>
      <c r="BJ221" s="32">
        <v>3</v>
      </c>
      <c r="BK221" s="32">
        <v>0</v>
      </c>
      <c r="BL221" s="32">
        <v>0</v>
      </c>
      <c r="BM221" s="32">
        <v>0</v>
      </c>
      <c r="BN221" s="32">
        <v>0</v>
      </c>
      <c r="BO221" s="32">
        <v>0</v>
      </c>
      <c r="BP221" s="32">
        <v>0</v>
      </c>
      <c r="BQ221" s="32">
        <v>0</v>
      </c>
      <c r="BR221" s="32">
        <v>0</v>
      </c>
      <c r="BS221" s="32">
        <v>0</v>
      </c>
      <c r="BT221" s="32">
        <v>6</v>
      </c>
      <c r="BU221" s="32">
        <v>0</v>
      </c>
      <c r="BV221" s="32">
        <v>0</v>
      </c>
      <c r="BW221" s="32">
        <v>0</v>
      </c>
      <c r="BX221" s="32">
        <v>0</v>
      </c>
      <c r="BY221" s="32">
        <v>1</v>
      </c>
      <c r="BZ221" s="32">
        <v>0</v>
      </c>
      <c r="CA221" s="32">
        <v>0</v>
      </c>
      <c r="CB221" s="32">
        <v>0</v>
      </c>
      <c r="CC221" s="32">
        <v>0</v>
      </c>
      <c r="CD221" s="32">
        <v>0</v>
      </c>
      <c r="CE221" s="32">
        <v>0</v>
      </c>
      <c r="CF221" s="32">
        <v>0</v>
      </c>
      <c r="CG221" s="33">
        <v>0</v>
      </c>
      <c r="CH221" s="34">
        <v>10</v>
      </c>
      <c r="CI221" s="28"/>
      <c r="CJ221" s="16"/>
      <c r="CK221" s="16"/>
    </row>
    <row r="222" spans="1:89" x14ac:dyDescent="0.25">
      <c r="A222" s="9" t="s">
        <v>14</v>
      </c>
      <c r="B222" s="9" t="s">
        <v>20</v>
      </c>
      <c r="C222" s="19">
        <v>0</v>
      </c>
      <c r="D222" s="19" t="s">
        <v>210</v>
      </c>
      <c r="E222" s="19">
        <v>1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2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1</v>
      </c>
      <c r="S222" s="19">
        <v>0</v>
      </c>
      <c r="T222" s="19">
        <v>0</v>
      </c>
      <c r="U222" s="29">
        <v>1</v>
      </c>
      <c r="V222" s="29">
        <v>0</v>
      </c>
      <c r="W222" s="29">
        <v>0</v>
      </c>
      <c r="X222" s="29">
        <v>0</v>
      </c>
      <c r="Y222" s="29">
        <v>0</v>
      </c>
      <c r="Z222" s="29">
        <v>0</v>
      </c>
      <c r="AA222" s="29">
        <v>0</v>
      </c>
      <c r="AB222" s="29">
        <v>0</v>
      </c>
      <c r="AC222" s="29">
        <v>0</v>
      </c>
      <c r="AD222" s="29">
        <v>0</v>
      </c>
      <c r="AE222" s="29">
        <v>0</v>
      </c>
      <c r="AF222" s="29">
        <v>0</v>
      </c>
      <c r="AG222" s="29">
        <v>0</v>
      </c>
      <c r="AH222" s="29">
        <v>1</v>
      </c>
      <c r="AI222" s="29">
        <v>0</v>
      </c>
      <c r="AJ222" s="29">
        <v>0</v>
      </c>
      <c r="AK222" s="29">
        <v>0</v>
      </c>
      <c r="AL222" s="29">
        <v>1</v>
      </c>
      <c r="AM222" s="29">
        <v>0</v>
      </c>
      <c r="AN222" s="29">
        <v>0</v>
      </c>
      <c r="AO222" s="29">
        <v>1</v>
      </c>
      <c r="AP222" s="29">
        <v>0</v>
      </c>
      <c r="AQ222" s="29">
        <v>0</v>
      </c>
      <c r="AR222" s="29">
        <v>0</v>
      </c>
      <c r="AS222" s="29">
        <v>0</v>
      </c>
      <c r="AT222" s="29">
        <v>0</v>
      </c>
      <c r="AU222" s="29">
        <v>0</v>
      </c>
      <c r="AV222" s="29">
        <v>0</v>
      </c>
      <c r="AW222" s="29">
        <v>0</v>
      </c>
      <c r="AX222" s="29">
        <v>0</v>
      </c>
      <c r="AY222" s="29">
        <v>0</v>
      </c>
      <c r="AZ222" s="29">
        <v>0</v>
      </c>
      <c r="BA222" s="29">
        <v>0</v>
      </c>
      <c r="BB222" s="29">
        <v>0</v>
      </c>
      <c r="BC222" s="29">
        <v>0</v>
      </c>
      <c r="BD222" s="29">
        <v>0</v>
      </c>
      <c r="BE222" s="29">
        <v>0</v>
      </c>
      <c r="BF222" s="29">
        <v>0</v>
      </c>
      <c r="BG222" s="29">
        <v>0</v>
      </c>
      <c r="BH222" s="29">
        <v>0</v>
      </c>
      <c r="BI222" s="29">
        <v>0</v>
      </c>
      <c r="BJ222" s="29">
        <v>2</v>
      </c>
      <c r="BK222" s="29">
        <v>0</v>
      </c>
      <c r="BL222" s="29">
        <v>0</v>
      </c>
      <c r="BM222" s="29">
        <v>0</v>
      </c>
      <c r="BN222" s="29">
        <v>1</v>
      </c>
      <c r="BO222" s="29">
        <v>0</v>
      </c>
      <c r="BP222" s="29">
        <v>0</v>
      </c>
      <c r="BQ222" s="29">
        <v>0</v>
      </c>
      <c r="BR222" s="29">
        <v>0</v>
      </c>
      <c r="BS222" s="29">
        <v>0</v>
      </c>
      <c r="BT222" s="29">
        <v>1</v>
      </c>
      <c r="BU222" s="29">
        <v>0</v>
      </c>
      <c r="BV222" s="29">
        <v>1</v>
      </c>
      <c r="BW222" s="29">
        <v>0</v>
      </c>
      <c r="BX222" s="29">
        <v>0</v>
      </c>
      <c r="BY222" s="29">
        <v>0</v>
      </c>
      <c r="BZ222" s="29">
        <v>0</v>
      </c>
      <c r="CA222" s="29">
        <v>0</v>
      </c>
      <c r="CB222" s="29">
        <v>0</v>
      </c>
      <c r="CC222" s="29">
        <v>0</v>
      </c>
      <c r="CD222" s="29">
        <v>0</v>
      </c>
      <c r="CE222" s="29">
        <v>0</v>
      </c>
      <c r="CF222" s="29">
        <v>0</v>
      </c>
      <c r="CG222" s="11">
        <v>0</v>
      </c>
      <c r="CH222" s="30">
        <v>13</v>
      </c>
      <c r="CI222" s="28"/>
      <c r="CJ222" s="16"/>
      <c r="CK222" s="16"/>
    </row>
    <row r="223" spans="1:89" x14ac:dyDescent="0.25">
      <c r="A223" s="31"/>
      <c r="B223" s="31" t="s">
        <v>21</v>
      </c>
      <c r="C223" s="31">
        <v>0</v>
      </c>
      <c r="D223" s="31" t="s">
        <v>210</v>
      </c>
      <c r="E223" s="31">
        <v>0</v>
      </c>
      <c r="F223" s="31">
        <v>0</v>
      </c>
      <c r="G223" s="31">
        <v>0</v>
      </c>
      <c r="H223" s="31">
        <v>1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1</v>
      </c>
      <c r="P223" s="31">
        <v>0</v>
      </c>
      <c r="Q223" s="31">
        <v>0</v>
      </c>
      <c r="R223" s="31">
        <v>0</v>
      </c>
      <c r="S223" s="31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32">
        <v>0</v>
      </c>
      <c r="AC223" s="32">
        <v>0</v>
      </c>
      <c r="AD223" s="32">
        <v>0</v>
      </c>
      <c r="AE223" s="32">
        <v>0</v>
      </c>
      <c r="AF223" s="32">
        <v>0</v>
      </c>
      <c r="AG223" s="32">
        <v>0</v>
      </c>
      <c r="AH223" s="32">
        <v>0</v>
      </c>
      <c r="AI223" s="32">
        <v>0</v>
      </c>
      <c r="AJ223" s="32">
        <v>0</v>
      </c>
      <c r="AK223" s="32">
        <v>0</v>
      </c>
      <c r="AL223" s="32">
        <v>0</v>
      </c>
      <c r="AM223" s="32">
        <v>0</v>
      </c>
      <c r="AN223" s="32">
        <v>0</v>
      </c>
      <c r="AO223" s="32">
        <v>0</v>
      </c>
      <c r="AP223" s="32">
        <v>0</v>
      </c>
      <c r="AQ223" s="32">
        <v>0</v>
      </c>
      <c r="AR223" s="32">
        <v>0</v>
      </c>
      <c r="AS223" s="32">
        <v>0</v>
      </c>
      <c r="AT223" s="32">
        <v>0</v>
      </c>
      <c r="AU223" s="32">
        <v>0</v>
      </c>
      <c r="AV223" s="32">
        <v>0</v>
      </c>
      <c r="AW223" s="32">
        <v>0</v>
      </c>
      <c r="AX223" s="32">
        <v>0</v>
      </c>
      <c r="AY223" s="32">
        <v>0</v>
      </c>
      <c r="AZ223" s="32">
        <v>0</v>
      </c>
      <c r="BA223" s="32">
        <v>0</v>
      </c>
      <c r="BB223" s="32">
        <v>0</v>
      </c>
      <c r="BC223" s="32">
        <v>0</v>
      </c>
      <c r="BD223" s="32">
        <v>0</v>
      </c>
      <c r="BE223" s="32">
        <v>0</v>
      </c>
      <c r="BF223" s="32">
        <v>0</v>
      </c>
      <c r="BG223" s="32">
        <v>0</v>
      </c>
      <c r="BH223" s="32">
        <v>0</v>
      </c>
      <c r="BI223" s="32">
        <v>0</v>
      </c>
      <c r="BJ223" s="32">
        <v>5</v>
      </c>
      <c r="BK223" s="32">
        <v>0</v>
      </c>
      <c r="BL223" s="32">
        <v>0</v>
      </c>
      <c r="BM223" s="32">
        <v>0</v>
      </c>
      <c r="BN223" s="32">
        <v>0</v>
      </c>
      <c r="BO223" s="32">
        <v>0</v>
      </c>
      <c r="BP223" s="32">
        <v>0</v>
      </c>
      <c r="BQ223" s="32">
        <v>0</v>
      </c>
      <c r="BR223" s="32">
        <v>0</v>
      </c>
      <c r="BS223" s="32">
        <v>0</v>
      </c>
      <c r="BT223" s="32">
        <v>14</v>
      </c>
      <c r="BU223" s="32">
        <v>0</v>
      </c>
      <c r="BV223" s="32">
        <v>0</v>
      </c>
      <c r="BW223" s="32">
        <v>0</v>
      </c>
      <c r="BX223" s="32">
        <v>0</v>
      </c>
      <c r="BY223" s="32">
        <v>0</v>
      </c>
      <c r="BZ223" s="32">
        <v>0</v>
      </c>
      <c r="CA223" s="32">
        <v>0</v>
      </c>
      <c r="CB223" s="32">
        <v>0</v>
      </c>
      <c r="CC223" s="32">
        <v>0</v>
      </c>
      <c r="CD223" s="32">
        <v>0</v>
      </c>
      <c r="CE223" s="32">
        <v>0</v>
      </c>
      <c r="CF223" s="32">
        <v>0</v>
      </c>
      <c r="CG223" s="33">
        <v>0</v>
      </c>
      <c r="CH223" s="34">
        <v>21</v>
      </c>
      <c r="CI223" s="28"/>
      <c r="CJ223" s="16"/>
      <c r="CK223" s="16"/>
    </row>
    <row r="224" spans="1:89" x14ac:dyDescent="0.25">
      <c r="A224" s="9" t="s">
        <v>34</v>
      </c>
      <c r="B224" s="9" t="s">
        <v>20</v>
      </c>
      <c r="C224" s="19">
        <v>0</v>
      </c>
      <c r="D224" s="19" t="s">
        <v>210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29">
        <v>0</v>
      </c>
      <c r="V224" s="29">
        <v>0</v>
      </c>
      <c r="W224" s="29">
        <v>0</v>
      </c>
      <c r="X224" s="29">
        <v>0</v>
      </c>
      <c r="Y224" s="29">
        <v>0</v>
      </c>
      <c r="Z224" s="29">
        <v>0</v>
      </c>
      <c r="AA224" s="29">
        <v>0</v>
      </c>
      <c r="AB224" s="29">
        <v>0</v>
      </c>
      <c r="AC224" s="29">
        <v>1</v>
      </c>
      <c r="AD224" s="29">
        <v>0</v>
      </c>
      <c r="AE224" s="29">
        <v>0</v>
      </c>
      <c r="AF224" s="29">
        <v>0</v>
      </c>
      <c r="AG224" s="29">
        <v>0</v>
      </c>
      <c r="AH224" s="29">
        <v>0</v>
      </c>
      <c r="AI224" s="29">
        <v>0</v>
      </c>
      <c r="AJ224" s="29">
        <v>0</v>
      </c>
      <c r="AK224" s="29">
        <v>0</v>
      </c>
      <c r="AL224" s="29">
        <v>0</v>
      </c>
      <c r="AM224" s="29">
        <v>0</v>
      </c>
      <c r="AN224" s="29">
        <v>0</v>
      </c>
      <c r="AO224" s="29">
        <v>1</v>
      </c>
      <c r="AP224" s="29">
        <v>0</v>
      </c>
      <c r="AQ224" s="29">
        <v>0</v>
      </c>
      <c r="AR224" s="29">
        <v>0</v>
      </c>
      <c r="AS224" s="29">
        <v>0</v>
      </c>
      <c r="AT224" s="29">
        <v>0</v>
      </c>
      <c r="AU224" s="29">
        <v>0</v>
      </c>
      <c r="AV224" s="29">
        <v>0</v>
      </c>
      <c r="AW224" s="29">
        <v>0</v>
      </c>
      <c r="AX224" s="29">
        <v>0</v>
      </c>
      <c r="AY224" s="29">
        <v>0</v>
      </c>
      <c r="AZ224" s="29">
        <v>0</v>
      </c>
      <c r="BA224" s="29">
        <v>0</v>
      </c>
      <c r="BB224" s="29">
        <v>0</v>
      </c>
      <c r="BC224" s="29">
        <v>0</v>
      </c>
      <c r="BD224" s="29">
        <v>0</v>
      </c>
      <c r="BE224" s="29">
        <v>0</v>
      </c>
      <c r="BF224" s="29">
        <v>0</v>
      </c>
      <c r="BG224" s="29">
        <v>0</v>
      </c>
      <c r="BH224" s="29">
        <v>1</v>
      </c>
      <c r="BI224" s="29">
        <v>0</v>
      </c>
      <c r="BJ224" s="29">
        <v>3</v>
      </c>
      <c r="BK224" s="29">
        <v>0</v>
      </c>
      <c r="BL224" s="29">
        <v>0</v>
      </c>
      <c r="BM224" s="29">
        <v>0</v>
      </c>
      <c r="BN224" s="29">
        <v>0</v>
      </c>
      <c r="BO224" s="29">
        <v>0</v>
      </c>
      <c r="BP224" s="29">
        <v>0</v>
      </c>
      <c r="BQ224" s="29">
        <v>0</v>
      </c>
      <c r="BR224" s="29">
        <v>0</v>
      </c>
      <c r="BS224" s="29">
        <v>0</v>
      </c>
      <c r="BT224" s="29">
        <v>0</v>
      </c>
      <c r="BU224" s="29">
        <v>0</v>
      </c>
      <c r="BV224" s="29">
        <v>0</v>
      </c>
      <c r="BW224" s="29">
        <v>0</v>
      </c>
      <c r="BX224" s="29">
        <v>0</v>
      </c>
      <c r="BY224" s="29">
        <v>0</v>
      </c>
      <c r="BZ224" s="29">
        <v>0</v>
      </c>
      <c r="CA224" s="29">
        <v>0</v>
      </c>
      <c r="CB224" s="29">
        <v>1</v>
      </c>
      <c r="CC224" s="29">
        <v>0</v>
      </c>
      <c r="CD224" s="29">
        <v>0</v>
      </c>
      <c r="CE224" s="29">
        <v>0</v>
      </c>
      <c r="CF224" s="29">
        <v>0</v>
      </c>
      <c r="CG224" s="11">
        <v>0</v>
      </c>
      <c r="CH224" s="30">
        <v>7</v>
      </c>
      <c r="CI224" s="28"/>
      <c r="CJ224" s="16"/>
      <c r="CK224" s="16"/>
    </row>
    <row r="225" spans="1:89" x14ac:dyDescent="0.25">
      <c r="A225" s="31"/>
      <c r="B225" s="31" t="s">
        <v>21</v>
      </c>
      <c r="C225" s="31">
        <v>0</v>
      </c>
      <c r="D225" s="31" t="s">
        <v>210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32">
        <v>0</v>
      </c>
      <c r="Z225" s="32">
        <v>0</v>
      </c>
      <c r="AA225" s="32">
        <v>0</v>
      </c>
      <c r="AB225" s="32">
        <v>0</v>
      </c>
      <c r="AC225" s="32">
        <v>0</v>
      </c>
      <c r="AD225" s="32">
        <v>0</v>
      </c>
      <c r="AE225" s="32">
        <v>0</v>
      </c>
      <c r="AF225" s="32">
        <v>0</v>
      </c>
      <c r="AG225" s="32">
        <v>0</v>
      </c>
      <c r="AH225" s="32">
        <v>0</v>
      </c>
      <c r="AI225" s="32">
        <v>0</v>
      </c>
      <c r="AJ225" s="32">
        <v>0</v>
      </c>
      <c r="AK225" s="32">
        <v>0</v>
      </c>
      <c r="AL225" s="32">
        <v>0</v>
      </c>
      <c r="AM225" s="32">
        <v>0</v>
      </c>
      <c r="AN225" s="32">
        <v>0</v>
      </c>
      <c r="AO225" s="32">
        <v>0</v>
      </c>
      <c r="AP225" s="32">
        <v>0</v>
      </c>
      <c r="AQ225" s="32">
        <v>0</v>
      </c>
      <c r="AR225" s="32">
        <v>0</v>
      </c>
      <c r="AS225" s="32">
        <v>0</v>
      </c>
      <c r="AT225" s="32">
        <v>0</v>
      </c>
      <c r="AU225" s="32">
        <v>0</v>
      </c>
      <c r="AV225" s="32">
        <v>0</v>
      </c>
      <c r="AW225" s="32">
        <v>0</v>
      </c>
      <c r="AX225" s="32">
        <v>0</v>
      </c>
      <c r="AY225" s="32">
        <v>0</v>
      </c>
      <c r="AZ225" s="32">
        <v>0</v>
      </c>
      <c r="BA225" s="32">
        <v>0</v>
      </c>
      <c r="BB225" s="32">
        <v>0</v>
      </c>
      <c r="BC225" s="32">
        <v>0</v>
      </c>
      <c r="BD225" s="32">
        <v>0</v>
      </c>
      <c r="BE225" s="32">
        <v>0</v>
      </c>
      <c r="BF225" s="32">
        <v>0</v>
      </c>
      <c r="BG225" s="32">
        <v>0</v>
      </c>
      <c r="BH225" s="32">
        <v>0</v>
      </c>
      <c r="BI225" s="32">
        <v>0</v>
      </c>
      <c r="BJ225" s="32">
        <v>8</v>
      </c>
      <c r="BK225" s="32">
        <v>0</v>
      </c>
      <c r="BL225" s="32">
        <v>0</v>
      </c>
      <c r="BM225" s="32">
        <v>0</v>
      </c>
      <c r="BN225" s="32">
        <v>0</v>
      </c>
      <c r="BO225" s="32">
        <v>0</v>
      </c>
      <c r="BP225" s="32">
        <v>0</v>
      </c>
      <c r="BQ225" s="32">
        <v>0</v>
      </c>
      <c r="BR225" s="32">
        <v>0</v>
      </c>
      <c r="BS225" s="32">
        <v>0</v>
      </c>
      <c r="BT225" s="32">
        <v>8</v>
      </c>
      <c r="BU225" s="32">
        <v>0</v>
      </c>
      <c r="BV225" s="32">
        <v>0</v>
      </c>
      <c r="BW225" s="32">
        <v>0</v>
      </c>
      <c r="BX225" s="32">
        <v>0</v>
      </c>
      <c r="BY225" s="32">
        <v>0</v>
      </c>
      <c r="BZ225" s="32">
        <v>0</v>
      </c>
      <c r="CA225" s="32">
        <v>0</v>
      </c>
      <c r="CB225" s="32">
        <v>0</v>
      </c>
      <c r="CC225" s="32">
        <v>0</v>
      </c>
      <c r="CD225" s="32">
        <v>0</v>
      </c>
      <c r="CE225" s="32">
        <v>0</v>
      </c>
      <c r="CF225" s="32">
        <v>0</v>
      </c>
      <c r="CG225" s="33">
        <v>0</v>
      </c>
      <c r="CH225" s="34">
        <v>16</v>
      </c>
      <c r="CI225" s="28"/>
      <c r="CJ225" s="16"/>
      <c r="CK225" s="16"/>
    </row>
    <row r="226" spans="1:89" x14ac:dyDescent="0.25">
      <c r="A226" s="9" t="s">
        <v>33</v>
      </c>
      <c r="B226" s="9" t="s">
        <v>20</v>
      </c>
      <c r="C226" s="19">
        <v>0</v>
      </c>
      <c r="D226" s="19" t="s">
        <v>210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0</v>
      </c>
      <c r="AA226" s="29">
        <v>0</v>
      </c>
      <c r="AB226" s="29">
        <v>0</v>
      </c>
      <c r="AC226" s="29">
        <v>0</v>
      </c>
      <c r="AD226" s="29">
        <v>0</v>
      </c>
      <c r="AE226" s="29">
        <v>0</v>
      </c>
      <c r="AF226" s="29">
        <v>0</v>
      </c>
      <c r="AG226" s="29">
        <v>0</v>
      </c>
      <c r="AH226" s="29">
        <v>0</v>
      </c>
      <c r="AI226" s="29">
        <v>0</v>
      </c>
      <c r="AJ226" s="29">
        <v>0</v>
      </c>
      <c r="AK226" s="29">
        <v>0</v>
      </c>
      <c r="AL226" s="29">
        <v>0</v>
      </c>
      <c r="AM226" s="29">
        <v>0</v>
      </c>
      <c r="AN226" s="29">
        <v>0</v>
      </c>
      <c r="AO226" s="29">
        <v>0</v>
      </c>
      <c r="AP226" s="29">
        <v>0</v>
      </c>
      <c r="AQ226" s="29">
        <v>0</v>
      </c>
      <c r="AR226" s="29">
        <v>0</v>
      </c>
      <c r="AS226" s="29">
        <v>0</v>
      </c>
      <c r="AT226" s="29">
        <v>0</v>
      </c>
      <c r="AU226" s="29">
        <v>0</v>
      </c>
      <c r="AV226" s="29">
        <v>0</v>
      </c>
      <c r="AW226" s="29">
        <v>0</v>
      </c>
      <c r="AX226" s="29">
        <v>0</v>
      </c>
      <c r="AY226" s="29">
        <v>0</v>
      </c>
      <c r="AZ226" s="29">
        <v>0</v>
      </c>
      <c r="BA226" s="29">
        <v>0</v>
      </c>
      <c r="BB226" s="29">
        <v>0</v>
      </c>
      <c r="BC226" s="29">
        <v>0</v>
      </c>
      <c r="BD226" s="29">
        <v>0</v>
      </c>
      <c r="BE226" s="29">
        <v>0</v>
      </c>
      <c r="BF226" s="29">
        <v>0</v>
      </c>
      <c r="BG226" s="29">
        <v>0</v>
      </c>
      <c r="BH226" s="29">
        <v>0</v>
      </c>
      <c r="BI226" s="29">
        <v>0</v>
      </c>
      <c r="BJ226" s="29">
        <v>0</v>
      </c>
      <c r="BK226" s="29">
        <v>0</v>
      </c>
      <c r="BL226" s="29">
        <v>0</v>
      </c>
      <c r="BM226" s="29">
        <v>0</v>
      </c>
      <c r="BN226" s="29">
        <v>0</v>
      </c>
      <c r="BO226" s="29">
        <v>0</v>
      </c>
      <c r="BP226" s="29">
        <v>0</v>
      </c>
      <c r="BQ226" s="29">
        <v>0</v>
      </c>
      <c r="BR226" s="29">
        <v>0</v>
      </c>
      <c r="BS226" s="29">
        <v>0</v>
      </c>
      <c r="BT226" s="29">
        <v>0</v>
      </c>
      <c r="BU226" s="29">
        <v>0</v>
      </c>
      <c r="BV226" s="29">
        <v>0</v>
      </c>
      <c r="BW226" s="29">
        <v>0</v>
      </c>
      <c r="BX226" s="29">
        <v>0</v>
      </c>
      <c r="BY226" s="29">
        <v>0</v>
      </c>
      <c r="BZ226" s="29">
        <v>0</v>
      </c>
      <c r="CA226" s="29">
        <v>0</v>
      </c>
      <c r="CB226" s="29">
        <v>0</v>
      </c>
      <c r="CC226" s="29">
        <v>0</v>
      </c>
      <c r="CD226" s="29">
        <v>0</v>
      </c>
      <c r="CE226" s="29">
        <v>0</v>
      </c>
      <c r="CF226" s="29">
        <v>0</v>
      </c>
      <c r="CG226" s="11">
        <v>0</v>
      </c>
      <c r="CH226" s="30">
        <v>0</v>
      </c>
      <c r="CI226" s="28"/>
      <c r="CJ226" s="16"/>
      <c r="CK226" s="16"/>
    </row>
    <row r="227" spans="1:89" x14ac:dyDescent="0.25">
      <c r="A227" s="31"/>
      <c r="B227" s="31" t="s">
        <v>21</v>
      </c>
      <c r="C227" s="31">
        <v>0</v>
      </c>
      <c r="D227" s="31" t="s">
        <v>210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32">
        <v>0</v>
      </c>
      <c r="Z227" s="32">
        <v>0</v>
      </c>
      <c r="AA227" s="32">
        <v>0</v>
      </c>
      <c r="AB227" s="32">
        <v>0</v>
      </c>
      <c r="AC227" s="32">
        <v>0</v>
      </c>
      <c r="AD227" s="32">
        <v>0</v>
      </c>
      <c r="AE227" s="32">
        <v>0</v>
      </c>
      <c r="AF227" s="32">
        <v>0</v>
      </c>
      <c r="AG227" s="32">
        <v>0</v>
      </c>
      <c r="AH227" s="32">
        <v>0</v>
      </c>
      <c r="AI227" s="32">
        <v>0</v>
      </c>
      <c r="AJ227" s="32">
        <v>0</v>
      </c>
      <c r="AK227" s="32">
        <v>0</v>
      </c>
      <c r="AL227" s="32">
        <v>0</v>
      </c>
      <c r="AM227" s="32">
        <v>0</v>
      </c>
      <c r="AN227" s="32">
        <v>0</v>
      </c>
      <c r="AO227" s="32">
        <v>0</v>
      </c>
      <c r="AP227" s="32">
        <v>0</v>
      </c>
      <c r="AQ227" s="32">
        <v>0</v>
      </c>
      <c r="AR227" s="32">
        <v>0</v>
      </c>
      <c r="AS227" s="32">
        <v>0</v>
      </c>
      <c r="AT227" s="32">
        <v>0</v>
      </c>
      <c r="AU227" s="32">
        <v>0</v>
      </c>
      <c r="AV227" s="32">
        <v>0</v>
      </c>
      <c r="AW227" s="32">
        <v>0</v>
      </c>
      <c r="AX227" s="32">
        <v>0</v>
      </c>
      <c r="AY227" s="32">
        <v>0</v>
      </c>
      <c r="AZ227" s="32">
        <v>0</v>
      </c>
      <c r="BA227" s="32">
        <v>0</v>
      </c>
      <c r="BB227" s="32">
        <v>0</v>
      </c>
      <c r="BC227" s="32">
        <v>0</v>
      </c>
      <c r="BD227" s="32">
        <v>0</v>
      </c>
      <c r="BE227" s="32">
        <v>0</v>
      </c>
      <c r="BF227" s="32">
        <v>0</v>
      </c>
      <c r="BG227" s="32">
        <v>0</v>
      </c>
      <c r="BH227" s="32">
        <v>0</v>
      </c>
      <c r="BI227" s="32">
        <v>0</v>
      </c>
      <c r="BJ227" s="32">
        <v>0</v>
      </c>
      <c r="BK227" s="32">
        <v>0</v>
      </c>
      <c r="BL227" s="32">
        <v>0</v>
      </c>
      <c r="BM227" s="32">
        <v>0</v>
      </c>
      <c r="BN227" s="32">
        <v>0</v>
      </c>
      <c r="BO227" s="32">
        <v>0</v>
      </c>
      <c r="BP227" s="32">
        <v>0</v>
      </c>
      <c r="BQ227" s="32">
        <v>0</v>
      </c>
      <c r="BR227" s="32">
        <v>0</v>
      </c>
      <c r="BS227" s="32">
        <v>0</v>
      </c>
      <c r="BT227" s="32">
        <v>0</v>
      </c>
      <c r="BU227" s="32">
        <v>0</v>
      </c>
      <c r="BV227" s="32">
        <v>0</v>
      </c>
      <c r="BW227" s="32">
        <v>0</v>
      </c>
      <c r="BX227" s="32">
        <v>0</v>
      </c>
      <c r="BY227" s="32">
        <v>0</v>
      </c>
      <c r="BZ227" s="32">
        <v>0</v>
      </c>
      <c r="CA227" s="32">
        <v>0</v>
      </c>
      <c r="CB227" s="32">
        <v>0</v>
      </c>
      <c r="CC227" s="32">
        <v>0</v>
      </c>
      <c r="CD227" s="32">
        <v>0</v>
      </c>
      <c r="CE227" s="32">
        <v>0</v>
      </c>
      <c r="CF227" s="32">
        <v>0</v>
      </c>
      <c r="CG227" s="33">
        <v>0</v>
      </c>
      <c r="CH227" s="34">
        <v>0</v>
      </c>
      <c r="CI227" s="28"/>
      <c r="CJ227" s="16"/>
      <c r="CK227" s="16"/>
    </row>
    <row r="228" spans="1:89" x14ac:dyDescent="0.25">
      <c r="A228" s="9" t="s">
        <v>35</v>
      </c>
      <c r="B228" s="9" t="s">
        <v>20</v>
      </c>
      <c r="C228" s="19">
        <v>0</v>
      </c>
      <c r="D228" s="19" t="s">
        <v>210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29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29">
        <v>0</v>
      </c>
      <c r="AB228" s="29">
        <v>0</v>
      </c>
      <c r="AC228" s="29">
        <v>0</v>
      </c>
      <c r="AD228" s="29">
        <v>0</v>
      </c>
      <c r="AE228" s="29">
        <v>0</v>
      </c>
      <c r="AF228" s="29">
        <v>0</v>
      </c>
      <c r="AG228" s="29">
        <v>0</v>
      </c>
      <c r="AH228" s="29">
        <v>0</v>
      </c>
      <c r="AI228" s="29">
        <v>0</v>
      </c>
      <c r="AJ228" s="29">
        <v>0</v>
      </c>
      <c r="AK228" s="29">
        <v>0</v>
      </c>
      <c r="AL228" s="29">
        <v>0</v>
      </c>
      <c r="AM228" s="29">
        <v>0</v>
      </c>
      <c r="AN228" s="29">
        <v>0</v>
      </c>
      <c r="AO228" s="29">
        <v>0</v>
      </c>
      <c r="AP228" s="29">
        <v>0</v>
      </c>
      <c r="AQ228" s="29">
        <v>0</v>
      </c>
      <c r="AR228" s="29">
        <v>0</v>
      </c>
      <c r="AS228" s="29">
        <v>0</v>
      </c>
      <c r="AT228" s="29">
        <v>0</v>
      </c>
      <c r="AU228" s="29">
        <v>0</v>
      </c>
      <c r="AV228" s="29">
        <v>0</v>
      </c>
      <c r="AW228" s="29">
        <v>0</v>
      </c>
      <c r="AX228" s="29">
        <v>0</v>
      </c>
      <c r="AY228" s="29">
        <v>0</v>
      </c>
      <c r="AZ228" s="29">
        <v>0</v>
      </c>
      <c r="BA228" s="29">
        <v>0</v>
      </c>
      <c r="BB228" s="29">
        <v>0</v>
      </c>
      <c r="BC228" s="29">
        <v>0</v>
      </c>
      <c r="BD228" s="29">
        <v>0</v>
      </c>
      <c r="BE228" s="29">
        <v>0</v>
      </c>
      <c r="BF228" s="29">
        <v>0</v>
      </c>
      <c r="BG228" s="29">
        <v>0</v>
      </c>
      <c r="BH228" s="29">
        <v>0</v>
      </c>
      <c r="BI228" s="29">
        <v>0</v>
      </c>
      <c r="BJ228" s="29">
        <v>0</v>
      </c>
      <c r="BK228" s="29">
        <v>0</v>
      </c>
      <c r="BL228" s="29">
        <v>0</v>
      </c>
      <c r="BM228" s="29">
        <v>0</v>
      </c>
      <c r="BN228" s="29">
        <v>0</v>
      </c>
      <c r="BO228" s="29">
        <v>0</v>
      </c>
      <c r="BP228" s="29">
        <v>0</v>
      </c>
      <c r="BQ228" s="29">
        <v>0</v>
      </c>
      <c r="BR228" s="29">
        <v>0</v>
      </c>
      <c r="BS228" s="29">
        <v>0</v>
      </c>
      <c r="BT228" s="29">
        <v>0</v>
      </c>
      <c r="BU228" s="29">
        <v>0</v>
      </c>
      <c r="BV228" s="29">
        <v>0</v>
      </c>
      <c r="BW228" s="29">
        <v>0</v>
      </c>
      <c r="BX228" s="29">
        <v>0</v>
      </c>
      <c r="BY228" s="29">
        <v>0</v>
      </c>
      <c r="BZ228" s="29">
        <v>0</v>
      </c>
      <c r="CA228" s="29">
        <v>0</v>
      </c>
      <c r="CB228" s="29">
        <v>0</v>
      </c>
      <c r="CC228" s="29">
        <v>0</v>
      </c>
      <c r="CD228" s="29">
        <v>3</v>
      </c>
      <c r="CE228" s="29">
        <v>0</v>
      </c>
      <c r="CF228" s="29">
        <v>0</v>
      </c>
      <c r="CG228" s="11">
        <v>0</v>
      </c>
      <c r="CH228" s="30">
        <v>3</v>
      </c>
      <c r="CI228" s="28"/>
      <c r="CJ228" s="16"/>
      <c r="CK228" s="16"/>
    </row>
    <row r="229" spans="1:89" x14ac:dyDescent="0.25">
      <c r="A229" s="31"/>
      <c r="B229" s="31" t="s">
        <v>21</v>
      </c>
      <c r="C229" s="31">
        <v>0</v>
      </c>
      <c r="D229" s="31" t="s">
        <v>210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32">
        <v>0</v>
      </c>
      <c r="Z229" s="32">
        <v>0</v>
      </c>
      <c r="AA229" s="32">
        <v>0</v>
      </c>
      <c r="AB229" s="32">
        <v>0</v>
      </c>
      <c r="AC229" s="32">
        <v>0</v>
      </c>
      <c r="AD229" s="32">
        <v>0</v>
      </c>
      <c r="AE229" s="32">
        <v>0</v>
      </c>
      <c r="AF229" s="32">
        <v>0</v>
      </c>
      <c r="AG229" s="32">
        <v>0</v>
      </c>
      <c r="AH229" s="32">
        <v>0</v>
      </c>
      <c r="AI229" s="32">
        <v>0</v>
      </c>
      <c r="AJ229" s="32">
        <v>0</v>
      </c>
      <c r="AK229" s="32">
        <v>0</v>
      </c>
      <c r="AL229" s="32">
        <v>0</v>
      </c>
      <c r="AM229" s="32">
        <v>0</v>
      </c>
      <c r="AN229" s="32">
        <v>0</v>
      </c>
      <c r="AO229" s="32">
        <v>0</v>
      </c>
      <c r="AP229" s="32">
        <v>0</v>
      </c>
      <c r="AQ229" s="32">
        <v>0</v>
      </c>
      <c r="AR229" s="32">
        <v>0</v>
      </c>
      <c r="AS229" s="32">
        <v>0</v>
      </c>
      <c r="AT229" s="32">
        <v>0</v>
      </c>
      <c r="AU229" s="32">
        <v>0</v>
      </c>
      <c r="AV229" s="32">
        <v>0</v>
      </c>
      <c r="AW229" s="32">
        <v>0</v>
      </c>
      <c r="AX229" s="32">
        <v>0</v>
      </c>
      <c r="AY229" s="32">
        <v>0</v>
      </c>
      <c r="AZ229" s="32">
        <v>0</v>
      </c>
      <c r="BA229" s="32">
        <v>0</v>
      </c>
      <c r="BB229" s="32">
        <v>0</v>
      </c>
      <c r="BC229" s="32">
        <v>0</v>
      </c>
      <c r="BD229" s="32">
        <v>0</v>
      </c>
      <c r="BE229" s="32">
        <v>0</v>
      </c>
      <c r="BF229" s="32">
        <v>0</v>
      </c>
      <c r="BG229" s="32">
        <v>0</v>
      </c>
      <c r="BH229" s="32">
        <v>0</v>
      </c>
      <c r="BI229" s="32">
        <v>0</v>
      </c>
      <c r="BJ229" s="32">
        <v>0</v>
      </c>
      <c r="BK229" s="32">
        <v>0</v>
      </c>
      <c r="BL229" s="32">
        <v>0</v>
      </c>
      <c r="BM229" s="32">
        <v>0</v>
      </c>
      <c r="BN229" s="32">
        <v>0</v>
      </c>
      <c r="BO229" s="32">
        <v>0</v>
      </c>
      <c r="BP229" s="32">
        <v>0</v>
      </c>
      <c r="BQ229" s="32">
        <v>0</v>
      </c>
      <c r="BR229" s="32">
        <v>0</v>
      </c>
      <c r="BS229" s="32">
        <v>0</v>
      </c>
      <c r="BT229" s="32">
        <v>0</v>
      </c>
      <c r="BU229" s="32">
        <v>0</v>
      </c>
      <c r="BV229" s="32">
        <v>0</v>
      </c>
      <c r="BW229" s="32">
        <v>0</v>
      </c>
      <c r="BX229" s="32">
        <v>0</v>
      </c>
      <c r="BY229" s="32">
        <v>0</v>
      </c>
      <c r="BZ229" s="32">
        <v>0</v>
      </c>
      <c r="CA229" s="32">
        <v>0</v>
      </c>
      <c r="CB229" s="32">
        <v>0</v>
      </c>
      <c r="CC229" s="32">
        <v>0</v>
      </c>
      <c r="CD229" s="32">
        <v>0</v>
      </c>
      <c r="CE229" s="32">
        <v>0</v>
      </c>
      <c r="CF229" s="32">
        <v>0</v>
      </c>
      <c r="CG229" s="33">
        <v>0</v>
      </c>
      <c r="CH229" s="34">
        <v>0</v>
      </c>
      <c r="CI229" s="28"/>
      <c r="CJ229" s="16"/>
      <c r="CK229" s="16"/>
    </row>
    <row r="230" spans="1:89" x14ac:dyDescent="0.25">
      <c r="A230" s="9" t="s">
        <v>36</v>
      </c>
      <c r="B230" s="9" t="s">
        <v>20</v>
      </c>
      <c r="C230" s="19">
        <v>0</v>
      </c>
      <c r="D230" s="19" t="s">
        <v>210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29">
        <v>0</v>
      </c>
      <c r="AB230" s="29">
        <v>0</v>
      </c>
      <c r="AC230" s="29">
        <v>0</v>
      </c>
      <c r="AD230" s="29">
        <v>0</v>
      </c>
      <c r="AE230" s="29">
        <v>0</v>
      </c>
      <c r="AF230" s="29">
        <v>0</v>
      </c>
      <c r="AG230" s="29">
        <v>0</v>
      </c>
      <c r="AH230" s="29">
        <v>0</v>
      </c>
      <c r="AI230" s="29">
        <v>0</v>
      </c>
      <c r="AJ230" s="29">
        <v>0</v>
      </c>
      <c r="AK230" s="29">
        <v>0</v>
      </c>
      <c r="AL230" s="29">
        <v>0</v>
      </c>
      <c r="AM230" s="29">
        <v>0</v>
      </c>
      <c r="AN230" s="29">
        <v>0</v>
      </c>
      <c r="AO230" s="29">
        <v>0</v>
      </c>
      <c r="AP230" s="29">
        <v>0</v>
      </c>
      <c r="AQ230" s="29">
        <v>0</v>
      </c>
      <c r="AR230" s="29">
        <v>0</v>
      </c>
      <c r="AS230" s="29">
        <v>0</v>
      </c>
      <c r="AT230" s="29">
        <v>0</v>
      </c>
      <c r="AU230" s="29">
        <v>0</v>
      </c>
      <c r="AV230" s="29">
        <v>0</v>
      </c>
      <c r="AW230" s="29">
        <v>0</v>
      </c>
      <c r="AX230" s="29">
        <v>0</v>
      </c>
      <c r="AY230" s="29">
        <v>0</v>
      </c>
      <c r="AZ230" s="29">
        <v>0</v>
      </c>
      <c r="BA230" s="29">
        <v>0</v>
      </c>
      <c r="BB230" s="29">
        <v>0</v>
      </c>
      <c r="BC230" s="29">
        <v>0</v>
      </c>
      <c r="BD230" s="29">
        <v>0</v>
      </c>
      <c r="BE230" s="29">
        <v>0</v>
      </c>
      <c r="BF230" s="29">
        <v>0</v>
      </c>
      <c r="BG230" s="29">
        <v>0</v>
      </c>
      <c r="BH230" s="29">
        <v>0</v>
      </c>
      <c r="BI230" s="29">
        <v>0</v>
      </c>
      <c r="BJ230" s="29">
        <v>0</v>
      </c>
      <c r="BK230" s="29">
        <v>0</v>
      </c>
      <c r="BL230" s="29">
        <v>0</v>
      </c>
      <c r="BM230" s="29">
        <v>0</v>
      </c>
      <c r="BN230" s="29">
        <v>0</v>
      </c>
      <c r="BO230" s="29">
        <v>0</v>
      </c>
      <c r="BP230" s="29">
        <v>0</v>
      </c>
      <c r="BQ230" s="29">
        <v>0</v>
      </c>
      <c r="BR230" s="29">
        <v>0</v>
      </c>
      <c r="BS230" s="29">
        <v>0</v>
      </c>
      <c r="BT230" s="29">
        <v>0</v>
      </c>
      <c r="BU230" s="29">
        <v>0</v>
      </c>
      <c r="BV230" s="29">
        <v>0</v>
      </c>
      <c r="BW230" s="29">
        <v>0</v>
      </c>
      <c r="BX230" s="29">
        <v>0</v>
      </c>
      <c r="BY230" s="29">
        <v>0</v>
      </c>
      <c r="BZ230" s="29">
        <v>0</v>
      </c>
      <c r="CA230" s="29">
        <v>0</v>
      </c>
      <c r="CB230" s="29">
        <v>0</v>
      </c>
      <c r="CC230" s="29">
        <v>0</v>
      </c>
      <c r="CD230" s="29">
        <v>0</v>
      </c>
      <c r="CE230" s="29">
        <v>0</v>
      </c>
      <c r="CF230" s="29">
        <v>0</v>
      </c>
      <c r="CG230" s="11">
        <v>0</v>
      </c>
      <c r="CH230" s="30">
        <v>0</v>
      </c>
      <c r="CI230" s="28"/>
      <c r="CJ230" s="16"/>
      <c r="CK230" s="16"/>
    </row>
    <row r="231" spans="1:89" x14ac:dyDescent="0.25">
      <c r="A231" s="31"/>
      <c r="B231" s="31" t="s">
        <v>21</v>
      </c>
      <c r="C231" s="31">
        <v>0</v>
      </c>
      <c r="D231" s="31" t="s">
        <v>210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32">
        <v>0</v>
      </c>
      <c r="AC231" s="32">
        <v>0</v>
      </c>
      <c r="AD231" s="32">
        <v>0</v>
      </c>
      <c r="AE231" s="32">
        <v>0</v>
      </c>
      <c r="AF231" s="32">
        <v>0</v>
      </c>
      <c r="AG231" s="32">
        <v>0</v>
      </c>
      <c r="AH231" s="32">
        <v>0</v>
      </c>
      <c r="AI231" s="32">
        <v>0</v>
      </c>
      <c r="AJ231" s="32">
        <v>0</v>
      </c>
      <c r="AK231" s="32">
        <v>0</v>
      </c>
      <c r="AL231" s="32">
        <v>0</v>
      </c>
      <c r="AM231" s="32">
        <v>0</v>
      </c>
      <c r="AN231" s="32">
        <v>0</v>
      </c>
      <c r="AO231" s="32">
        <v>0</v>
      </c>
      <c r="AP231" s="32">
        <v>0</v>
      </c>
      <c r="AQ231" s="32">
        <v>0</v>
      </c>
      <c r="AR231" s="32">
        <v>0</v>
      </c>
      <c r="AS231" s="32">
        <v>0</v>
      </c>
      <c r="AT231" s="32">
        <v>0</v>
      </c>
      <c r="AU231" s="32">
        <v>0</v>
      </c>
      <c r="AV231" s="32">
        <v>0</v>
      </c>
      <c r="AW231" s="32">
        <v>0</v>
      </c>
      <c r="AX231" s="32">
        <v>0</v>
      </c>
      <c r="AY231" s="32">
        <v>0</v>
      </c>
      <c r="AZ231" s="32">
        <v>0</v>
      </c>
      <c r="BA231" s="32">
        <v>0</v>
      </c>
      <c r="BB231" s="32">
        <v>0</v>
      </c>
      <c r="BC231" s="32">
        <v>0</v>
      </c>
      <c r="BD231" s="32">
        <v>0</v>
      </c>
      <c r="BE231" s="32">
        <v>0</v>
      </c>
      <c r="BF231" s="32">
        <v>0</v>
      </c>
      <c r="BG231" s="32">
        <v>0</v>
      </c>
      <c r="BH231" s="32">
        <v>0</v>
      </c>
      <c r="BI231" s="32">
        <v>0</v>
      </c>
      <c r="BJ231" s="32">
        <v>0</v>
      </c>
      <c r="BK231" s="32">
        <v>0</v>
      </c>
      <c r="BL231" s="32">
        <v>0</v>
      </c>
      <c r="BM231" s="32">
        <v>0</v>
      </c>
      <c r="BN231" s="32">
        <v>0</v>
      </c>
      <c r="BO231" s="32">
        <v>0</v>
      </c>
      <c r="BP231" s="32">
        <v>0</v>
      </c>
      <c r="BQ231" s="32">
        <v>0</v>
      </c>
      <c r="BR231" s="32">
        <v>0</v>
      </c>
      <c r="BS231" s="32">
        <v>0</v>
      </c>
      <c r="BT231" s="32">
        <v>0</v>
      </c>
      <c r="BU231" s="32">
        <v>0</v>
      </c>
      <c r="BV231" s="32">
        <v>0</v>
      </c>
      <c r="BW231" s="32">
        <v>0</v>
      </c>
      <c r="BX231" s="32">
        <v>0</v>
      </c>
      <c r="BY231" s="32">
        <v>0</v>
      </c>
      <c r="BZ231" s="32">
        <v>0</v>
      </c>
      <c r="CA231" s="32">
        <v>0</v>
      </c>
      <c r="CB231" s="32">
        <v>0</v>
      </c>
      <c r="CC231" s="32">
        <v>0</v>
      </c>
      <c r="CD231" s="32">
        <v>0</v>
      </c>
      <c r="CE231" s="32">
        <v>0</v>
      </c>
      <c r="CF231" s="32">
        <v>0</v>
      </c>
      <c r="CG231" s="33">
        <v>0</v>
      </c>
      <c r="CH231" s="34">
        <v>0</v>
      </c>
      <c r="CI231" s="28"/>
      <c r="CJ231" s="16"/>
      <c r="CK231" s="16"/>
    </row>
    <row r="232" spans="1:89" x14ac:dyDescent="0.25">
      <c r="A232" s="9" t="s">
        <v>37</v>
      </c>
      <c r="B232" s="9" t="s">
        <v>20</v>
      </c>
      <c r="C232" s="19">
        <v>0</v>
      </c>
      <c r="D232" s="19" t="s">
        <v>210</v>
      </c>
      <c r="E232" s="19">
        <v>0</v>
      </c>
      <c r="F232" s="19">
        <v>1</v>
      </c>
      <c r="G232" s="19">
        <v>0</v>
      </c>
      <c r="H232" s="19">
        <v>0</v>
      </c>
      <c r="I232" s="19">
        <v>0</v>
      </c>
      <c r="J232" s="19">
        <v>3</v>
      </c>
      <c r="K232" s="19">
        <v>0</v>
      </c>
      <c r="L232" s="19">
        <v>0</v>
      </c>
      <c r="M232" s="19">
        <v>2</v>
      </c>
      <c r="N232" s="19">
        <v>0</v>
      </c>
      <c r="O232" s="19">
        <v>0</v>
      </c>
      <c r="P232" s="19">
        <v>0</v>
      </c>
      <c r="Q232" s="19">
        <v>1</v>
      </c>
      <c r="R232" s="19">
        <v>1</v>
      </c>
      <c r="S232" s="19">
        <v>0</v>
      </c>
      <c r="T232" s="19">
        <v>0</v>
      </c>
      <c r="U232" s="29">
        <v>0</v>
      </c>
      <c r="V232" s="29">
        <v>0</v>
      </c>
      <c r="W232" s="29">
        <v>0</v>
      </c>
      <c r="X232" s="29">
        <v>0</v>
      </c>
      <c r="Y232" s="29">
        <v>0</v>
      </c>
      <c r="Z232" s="29">
        <v>0</v>
      </c>
      <c r="AA232" s="29">
        <v>0</v>
      </c>
      <c r="AB232" s="29">
        <v>1</v>
      </c>
      <c r="AC232" s="29">
        <v>0</v>
      </c>
      <c r="AD232" s="29">
        <v>0</v>
      </c>
      <c r="AE232" s="29">
        <v>0</v>
      </c>
      <c r="AF232" s="29">
        <v>0</v>
      </c>
      <c r="AG232" s="29">
        <v>0</v>
      </c>
      <c r="AH232" s="29">
        <v>0</v>
      </c>
      <c r="AI232" s="29">
        <v>0</v>
      </c>
      <c r="AJ232" s="29">
        <v>0</v>
      </c>
      <c r="AK232" s="29">
        <v>0</v>
      </c>
      <c r="AL232" s="29">
        <v>2</v>
      </c>
      <c r="AM232" s="29">
        <v>0</v>
      </c>
      <c r="AN232" s="29">
        <v>0</v>
      </c>
      <c r="AO232" s="29">
        <v>2</v>
      </c>
      <c r="AP232" s="29">
        <v>0</v>
      </c>
      <c r="AQ232" s="29">
        <v>0</v>
      </c>
      <c r="AR232" s="29">
        <v>1</v>
      </c>
      <c r="AS232" s="29">
        <v>0</v>
      </c>
      <c r="AT232" s="29">
        <v>0</v>
      </c>
      <c r="AU232" s="29">
        <v>2</v>
      </c>
      <c r="AV232" s="29">
        <v>1</v>
      </c>
      <c r="AW232" s="29">
        <v>2</v>
      </c>
      <c r="AX232" s="29">
        <v>0</v>
      </c>
      <c r="AY232" s="29">
        <v>1</v>
      </c>
      <c r="AZ232" s="29">
        <v>1</v>
      </c>
      <c r="BA232" s="29">
        <v>0</v>
      </c>
      <c r="BB232" s="29">
        <v>0</v>
      </c>
      <c r="BC232" s="29">
        <v>0</v>
      </c>
      <c r="BD232" s="29">
        <v>1</v>
      </c>
      <c r="BE232" s="29">
        <v>0</v>
      </c>
      <c r="BF232" s="29">
        <v>0</v>
      </c>
      <c r="BG232" s="29">
        <v>0</v>
      </c>
      <c r="BH232" s="29">
        <v>1</v>
      </c>
      <c r="BI232" s="29">
        <v>0</v>
      </c>
      <c r="BJ232" s="29">
        <v>31</v>
      </c>
      <c r="BK232" s="29">
        <v>0</v>
      </c>
      <c r="BL232" s="29">
        <v>0</v>
      </c>
      <c r="BM232" s="29">
        <v>0</v>
      </c>
      <c r="BN232" s="29">
        <v>1</v>
      </c>
      <c r="BO232" s="29">
        <v>0</v>
      </c>
      <c r="BP232" s="29">
        <v>1</v>
      </c>
      <c r="BQ232" s="29">
        <v>0</v>
      </c>
      <c r="BR232" s="29">
        <v>0</v>
      </c>
      <c r="BS232" s="29">
        <v>2</v>
      </c>
      <c r="BT232" s="29">
        <v>10</v>
      </c>
      <c r="BU232" s="29">
        <v>0</v>
      </c>
      <c r="BV232" s="29">
        <v>6</v>
      </c>
      <c r="BW232" s="29">
        <v>0</v>
      </c>
      <c r="BX232" s="29">
        <v>0</v>
      </c>
      <c r="BY232" s="29">
        <v>0</v>
      </c>
      <c r="BZ232" s="29">
        <v>0</v>
      </c>
      <c r="CA232" s="29">
        <v>0</v>
      </c>
      <c r="CB232" s="29">
        <v>3</v>
      </c>
      <c r="CC232" s="29">
        <v>0</v>
      </c>
      <c r="CD232" s="29">
        <v>0</v>
      </c>
      <c r="CE232" s="29">
        <v>0</v>
      </c>
      <c r="CF232" s="29">
        <v>1</v>
      </c>
      <c r="CG232" s="11">
        <v>0</v>
      </c>
      <c r="CH232" s="30">
        <v>78</v>
      </c>
      <c r="CI232" s="28"/>
      <c r="CJ232" s="16"/>
      <c r="CK232" s="16"/>
    </row>
    <row r="233" spans="1:89" x14ac:dyDescent="0.25">
      <c r="A233" s="31"/>
      <c r="B233" s="31" t="s">
        <v>21</v>
      </c>
      <c r="C233" s="31">
        <v>0</v>
      </c>
      <c r="D233" s="31" t="s">
        <v>210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32">
        <v>0</v>
      </c>
      <c r="Z233" s="32">
        <v>0</v>
      </c>
      <c r="AA233" s="32">
        <v>0</v>
      </c>
      <c r="AB233" s="32">
        <v>1</v>
      </c>
      <c r="AC233" s="32">
        <v>0</v>
      </c>
      <c r="AD233" s="32">
        <v>0</v>
      </c>
      <c r="AE233" s="32">
        <v>0</v>
      </c>
      <c r="AF233" s="32">
        <v>0</v>
      </c>
      <c r="AG233" s="32">
        <v>0</v>
      </c>
      <c r="AH233" s="32">
        <v>0</v>
      </c>
      <c r="AI233" s="32">
        <v>0</v>
      </c>
      <c r="AJ233" s="32">
        <v>0</v>
      </c>
      <c r="AK233" s="32">
        <v>0</v>
      </c>
      <c r="AL233" s="32">
        <v>0</v>
      </c>
      <c r="AM233" s="32">
        <v>0</v>
      </c>
      <c r="AN233" s="32">
        <v>0</v>
      </c>
      <c r="AO233" s="32">
        <v>0</v>
      </c>
      <c r="AP233" s="32">
        <v>2</v>
      </c>
      <c r="AQ233" s="32">
        <v>1</v>
      </c>
      <c r="AR233" s="32">
        <v>1</v>
      </c>
      <c r="AS233" s="32">
        <v>0</v>
      </c>
      <c r="AT233" s="32">
        <v>0</v>
      </c>
      <c r="AU233" s="32">
        <v>0</v>
      </c>
      <c r="AV233" s="32">
        <v>0</v>
      </c>
      <c r="AW233" s="32">
        <v>0</v>
      </c>
      <c r="AX233" s="32">
        <v>0</v>
      </c>
      <c r="AY233" s="32">
        <v>0</v>
      </c>
      <c r="AZ233" s="32">
        <v>0</v>
      </c>
      <c r="BA233" s="32">
        <v>0</v>
      </c>
      <c r="BB233" s="32">
        <v>0</v>
      </c>
      <c r="BC233" s="32">
        <v>0</v>
      </c>
      <c r="BD233" s="32">
        <v>0</v>
      </c>
      <c r="BE233" s="32">
        <v>0</v>
      </c>
      <c r="BF233" s="32">
        <v>0</v>
      </c>
      <c r="BG233" s="32">
        <v>0</v>
      </c>
      <c r="BH233" s="32">
        <v>0</v>
      </c>
      <c r="BI233" s="32">
        <v>0</v>
      </c>
      <c r="BJ233" s="32">
        <v>23</v>
      </c>
      <c r="BK233" s="32">
        <v>0</v>
      </c>
      <c r="BL233" s="32">
        <v>0</v>
      </c>
      <c r="BM233" s="32">
        <v>0</v>
      </c>
      <c r="BN233" s="32">
        <v>0</v>
      </c>
      <c r="BO233" s="32">
        <v>0</v>
      </c>
      <c r="BP233" s="32">
        <v>0</v>
      </c>
      <c r="BQ233" s="32">
        <v>0</v>
      </c>
      <c r="BR233" s="32">
        <v>0</v>
      </c>
      <c r="BS233" s="32">
        <v>0</v>
      </c>
      <c r="BT233" s="32">
        <v>28</v>
      </c>
      <c r="BU233" s="32">
        <v>0</v>
      </c>
      <c r="BV233" s="32">
        <v>0</v>
      </c>
      <c r="BW233" s="32">
        <v>0</v>
      </c>
      <c r="BX233" s="32">
        <v>0</v>
      </c>
      <c r="BY233" s="32">
        <v>0</v>
      </c>
      <c r="BZ233" s="32">
        <v>0</v>
      </c>
      <c r="CA233" s="32">
        <v>0</v>
      </c>
      <c r="CB233" s="32">
        <v>0</v>
      </c>
      <c r="CC233" s="32">
        <v>0</v>
      </c>
      <c r="CD233" s="32">
        <v>0</v>
      </c>
      <c r="CE233" s="32">
        <v>0</v>
      </c>
      <c r="CF233" s="32">
        <v>0</v>
      </c>
      <c r="CG233" s="33">
        <v>0</v>
      </c>
      <c r="CH233" s="34">
        <v>56</v>
      </c>
      <c r="CI233" s="28"/>
      <c r="CJ233" s="16"/>
      <c r="CK233" s="16"/>
    </row>
    <row r="234" spans="1:89" x14ac:dyDescent="0.25">
      <c r="A234" s="9" t="s">
        <v>16</v>
      </c>
      <c r="B234" s="9" t="s">
        <v>20</v>
      </c>
      <c r="C234" s="19">
        <v>0</v>
      </c>
      <c r="D234" s="19" t="s">
        <v>210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29">
        <v>0</v>
      </c>
      <c r="AE234" s="29">
        <v>0</v>
      </c>
      <c r="AF234" s="29">
        <v>0</v>
      </c>
      <c r="AG234" s="29">
        <v>0</v>
      </c>
      <c r="AH234" s="29">
        <v>0</v>
      </c>
      <c r="AI234" s="29">
        <v>0</v>
      </c>
      <c r="AJ234" s="29">
        <v>0</v>
      </c>
      <c r="AK234" s="29">
        <v>0</v>
      </c>
      <c r="AL234" s="29">
        <v>0</v>
      </c>
      <c r="AM234" s="29">
        <v>0</v>
      </c>
      <c r="AN234" s="29">
        <v>0</v>
      </c>
      <c r="AO234" s="29">
        <v>0</v>
      </c>
      <c r="AP234" s="29">
        <v>0</v>
      </c>
      <c r="AQ234" s="29">
        <v>0</v>
      </c>
      <c r="AR234" s="29">
        <v>0</v>
      </c>
      <c r="AS234" s="29">
        <v>0</v>
      </c>
      <c r="AT234" s="29">
        <v>0</v>
      </c>
      <c r="AU234" s="29">
        <v>0</v>
      </c>
      <c r="AV234" s="29">
        <v>0</v>
      </c>
      <c r="AW234" s="29">
        <v>0</v>
      </c>
      <c r="AX234" s="29">
        <v>0</v>
      </c>
      <c r="AY234" s="29">
        <v>0</v>
      </c>
      <c r="AZ234" s="29">
        <v>0</v>
      </c>
      <c r="BA234" s="29">
        <v>0</v>
      </c>
      <c r="BB234" s="29">
        <v>0</v>
      </c>
      <c r="BC234" s="29">
        <v>0</v>
      </c>
      <c r="BD234" s="29">
        <v>0</v>
      </c>
      <c r="BE234" s="29">
        <v>0</v>
      </c>
      <c r="BF234" s="29">
        <v>0</v>
      </c>
      <c r="BG234" s="29">
        <v>0</v>
      </c>
      <c r="BH234" s="29">
        <v>0</v>
      </c>
      <c r="BI234" s="29">
        <v>0</v>
      </c>
      <c r="BJ234" s="29">
        <v>0</v>
      </c>
      <c r="BK234" s="29">
        <v>0</v>
      </c>
      <c r="BL234" s="29">
        <v>0</v>
      </c>
      <c r="BM234" s="29">
        <v>0</v>
      </c>
      <c r="BN234" s="29">
        <v>0</v>
      </c>
      <c r="BO234" s="29">
        <v>0</v>
      </c>
      <c r="BP234" s="29">
        <v>0</v>
      </c>
      <c r="BQ234" s="29">
        <v>0</v>
      </c>
      <c r="BR234" s="29">
        <v>0</v>
      </c>
      <c r="BS234" s="29">
        <v>0</v>
      </c>
      <c r="BT234" s="29">
        <v>0</v>
      </c>
      <c r="BU234" s="29">
        <v>0</v>
      </c>
      <c r="BV234" s="29">
        <v>1</v>
      </c>
      <c r="BW234" s="29">
        <v>0</v>
      </c>
      <c r="BX234" s="29">
        <v>0</v>
      </c>
      <c r="BY234" s="29">
        <v>0</v>
      </c>
      <c r="BZ234" s="29">
        <v>0</v>
      </c>
      <c r="CA234" s="29">
        <v>0</v>
      </c>
      <c r="CB234" s="29">
        <v>0</v>
      </c>
      <c r="CC234" s="29">
        <v>0</v>
      </c>
      <c r="CD234" s="29">
        <v>0</v>
      </c>
      <c r="CE234" s="29">
        <v>0</v>
      </c>
      <c r="CF234" s="29">
        <v>0</v>
      </c>
      <c r="CG234" s="11">
        <v>0</v>
      </c>
      <c r="CH234" s="30">
        <v>1</v>
      </c>
      <c r="CI234" s="28"/>
      <c r="CJ234" s="16"/>
      <c r="CK234" s="16"/>
    </row>
    <row r="235" spans="1:89" x14ac:dyDescent="0.25">
      <c r="A235" s="31"/>
      <c r="B235" s="31" t="s">
        <v>21</v>
      </c>
      <c r="C235" s="31">
        <v>0</v>
      </c>
      <c r="D235" s="31" t="s">
        <v>210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1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32">
        <v>0</v>
      </c>
      <c r="Z235" s="32">
        <v>0</v>
      </c>
      <c r="AA235" s="32">
        <v>0</v>
      </c>
      <c r="AB235" s="32">
        <v>0</v>
      </c>
      <c r="AC235" s="32">
        <v>0</v>
      </c>
      <c r="AD235" s="32">
        <v>0</v>
      </c>
      <c r="AE235" s="32">
        <v>0</v>
      </c>
      <c r="AF235" s="32">
        <v>0</v>
      </c>
      <c r="AG235" s="32">
        <v>0</v>
      </c>
      <c r="AH235" s="32">
        <v>0</v>
      </c>
      <c r="AI235" s="32">
        <v>0</v>
      </c>
      <c r="AJ235" s="32">
        <v>0</v>
      </c>
      <c r="AK235" s="32">
        <v>0</v>
      </c>
      <c r="AL235" s="32">
        <v>0</v>
      </c>
      <c r="AM235" s="32">
        <v>0</v>
      </c>
      <c r="AN235" s="32">
        <v>0</v>
      </c>
      <c r="AO235" s="32">
        <v>0</v>
      </c>
      <c r="AP235" s="32">
        <v>0</v>
      </c>
      <c r="AQ235" s="32">
        <v>0</v>
      </c>
      <c r="AR235" s="32">
        <v>0</v>
      </c>
      <c r="AS235" s="32">
        <v>0</v>
      </c>
      <c r="AT235" s="32">
        <v>0</v>
      </c>
      <c r="AU235" s="32">
        <v>1</v>
      </c>
      <c r="AV235" s="32">
        <v>0</v>
      </c>
      <c r="AW235" s="32">
        <v>0</v>
      </c>
      <c r="AX235" s="32">
        <v>0</v>
      </c>
      <c r="AY235" s="32">
        <v>0</v>
      </c>
      <c r="AZ235" s="32">
        <v>0</v>
      </c>
      <c r="BA235" s="32">
        <v>0</v>
      </c>
      <c r="BB235" s="32">
        <v>0</v>
      </c>
      <c r="BC235" s="32">
        <v>0</v>
      </c>
      <c r="BD235" s="32">
        <v>0</v>
      </c>
      <c r="BE235" s="32">
        <v>0</v>
      </c>
      <c r="BF235" s="32">
        <v>0</v>
      </c>
      <c r="BG235" s="32">
        <v>0</v>
      </c>
      <c r="BH235" s="32">
        <v>0</v>
      </c>
      <c r="BI235" s="32">
        <v>0</v>
      </c>
      <c r="BJ235" s="32">
        <v>1</v>
      </c>
      <c r="BK235" s="32">
        <v>0</v>
      </c>
      <c r="BL235" s="32">
        <v>0</v>
      </c>
      <c r="BM235" s="32">
        <v>0</v>
      </c>
      <c r="BN235" s="32">
        <v>0</v>
      </c>
      <c r="BO235" s="32">
        <v>0</v>
      </c>
      <c r="BP235" s="32">
        <v>0</v>
      </c>
      <c r="BQ235" s="32">
        <v>0</v>
      </c>
      <c r="BR235" s="32">
        <v>0</v>
      </c>
      <c r="BS235" s="32">
        <v>0</v>
      </c>
      <c r="BT235" s="32">
        <v>1</v>
      </c>
      <c r="BU235" s="32">
        <v>0</v>
      </c>
      <c r="BV235" s="32">
        <v>1</v>
      </c>
      <c r="BW235" s="32">
        <v>0</v>
      </c>
      <c r="BX235" s="32">
        <v>0</v>
      </c>
      <c r="BY235" s="32">
        <v>0</v>
      </c>
      <c r="BZ235" s="32">
        <v>0</v>
      </c>
      <c r="CA235" s="32">
        <v>0</v>
      </c>
      <c r="CB235" s="32">
        <v>0</v>
      </c>
      <c r="CC235" s="32">
        <v>1</v>
      </c>
      <c r="CD235" s="32">
        <v>0</v>
      </c>
      <c r="CE235" s="32">
        <v>0</v>
      </c>
      <c r="CF235" s="32">
        <v>0</v>
      </c>
      <c r="CG235" s="33">
        <v>0</v>
      </c>
      <c r="CH235" s="34">
        <v>6</v>
      </c>
      <c r="CI235" s="28"/>
      <c r="CJ235" s="16"/>
      <c r="CK235" s="16"/>
    </row>
    <row r="236" spans="1:89" x14ac:dyDescent="0.25">
      <c r="A236" s="9" t="s">
        <v>38</v>
      </c>
      <c r="B236" s="9" t="s">
        <v>20</v>
      </c>
      <c r="C236" s="19">
        <v>0</v>
      </c>
      <c r="D236" s="19" t="s">
        <v>210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29">
        <v>0</v>
      </c>
      <c r="AA236" s="29">
        <v>0</v>
      </c>
      <c r="AB236" s="29">
        <v>0</v>
      </c>
      <c r="AC236" s="29">
        <v>0</v>
      </c>
      <c r="AD236" s="29">
        <v>0</v>
      </c>
      <c r="AE236" s="29">
        <v>0</v>
      </c>
      <c r="AF236" s="29">
        <v>0</v>
      </c>
      <c r="AG236" s="29">
        <v>0</v>
      </c>
      <c r="AH236" s="29">
        <v>0</v>
      </c>
      <c r="AI236" s="29">
        <v>0</v>
      </c>
      <c r="AJ236" s="29">
        <v>0</v>
      </c>
      <c r="AK236" s="29">
        <v>0</v>
      </c>
      <c r="AL236" s="29">
        <v>0</v>
      </c>
      <c r="AM236" s="29">
        <v>0</v>
      </c>
      <c r="AN236" s="29">
        <v>0</v>
      </c>
      <c r="AO236" s="29">
        <v>0</v>
      </c>
      <c r="AP236" s="29">
        <v>0</v>
      </c>
      <c r="AQ236" s="29">
        <v>0</v>
      </c>
      <c r="AR236" s="29">
        <v>0</v>
      </c>
      <c r="AS236" s="29">
        <v>0</v>
      </c>
      <c r="AT236" s="29">
        <v>0</v>
      </c>
      <c r="AU236" s="29">
        <v>0</v>
      </c>
      <c r="AV236" s="29">
        <v>0</v>
      </c>
      <c r="AW236" s="29">
        <v>0</v>
      </c>
      <c r="AX236" s="29">
        <v>0</v>
      </c>
      <c r="AY236" s="29">
        <v>0</v>
      </c>
      <c r="AZ236" s="29">
        <v>0</v>
      </c>
      <c r="BA236" s="29">
        <v>0</v>
      </c>
      <c r="BB236" s="29">
        <v>0</v>
      </c>
      <c r="BC236" s="29">
        <v>0</v>
      </c>
      <c r="BD236" s="29">
        <v>0</v>
      </c>
      <c r="BE236" s="29">
        <v>0</v>
      </c>
      <c r="BF236" s="29">
        <v>0</v>
      </c>
      <c r="BG236" s="29">
        <v>0</v>
      </c>
      <c r="BH236" s="29">
        <v>0</v>
      </c>
      <c r="BI236" s="29">
        <v>0</v>
      </c>
      <c r="BJ236" s="29">
        <v>0</v>
      </c>
      <c r="BK236" s="29">
        <v>0</v>
      </c>
      <c r="BL236" s="29">
        <v>0</v>
      </c>
      <c r="BM236" s="29">
        <v>0</v>
      </c>
      <c r="BN236" s="29">
        <v>0</v>
      </c>
      <c r="BO236" s="29">
        <v>0</v>
      </c>
      <c r="BP236" s="29">
        <v>0</v>
      </c>
      <c r="BQ236" s="29">
        <v>0</v>
      </c>
      <c r="BR236" s="29">
        <v>0</v>
      </c>
      <c r="BS236" s="29">
        <v>0</v>
      </c>
      <c r="BT236" s="29">
        <v>0</v>
      </c>
      <c r="BU236" s="29">
        <v>0</v>
      </c>
      <c r="BV236" s="29">
        <v>0</v>
      </c>
      <c r="BW236" s="29">
        <v>0</v>
      </c>
      <c r="BX236" s="29">
        <v>0</v>
      </c>
      <c r="BY236" s="29">
        <v>0</v>
      </c>
      <c r="BZ236" s="29">
        <v>0</v>
      </c>
      <c r="CA236" s="29">
        <v>0</v>
      </c>
      <c r="CB236" s="29">
        <v>0</v>
      </c>
      <c r="CC236" s="29">
        <v>0</v>
      </c>
      <c r="CD236" s="29">
        <v>0</v>
      </c>
      <c r="CE236" s="29">
        <v>0</v>
      </c>
      <c r="CF236" s="29">
        <v>0</v>
      </c>
      <c r="CG236" s="11">
        <v>0</v>
      </c>
      <c r="CH236" s="30">
        <v>0</v>
      </c>
      <c r="CI236" s="28"/>
      <c r="CJ236" s="16"/>
      <c r="CK236" s="16"/>
    </row>
    <row r="237" spans="1:89" x14ac:dyDescent="0.25">
      <c r="A237" s="31"/>
      <c r="B237" s="31" t="s">
        <v>21</v>
      </c>
      <c r="C237" s="31">
        <v>0</v>
      </c>
      <c r="D237" s="31" t="s">
        <v>210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32">
        <v>0</v>
      </c>
      <c r="Z237" s="32">
        <v>0</v>
      </c>
      <c r="AA237" s="32">
        <v>0</v>
      </c>
      <c r="AB237" s="32">
        <v>0</v>
      </c>
      <c r="AC237" s="32">
        <v>0</v>
      </c>
      <c r="AD237" s="32">
        <v>0</v>
      </c>
      <c r="AE237" s="32">
        <v>0</v>
      </c>
      <c r="AF237" s="32">
        <v>0</v>
      </c>
      <c r="AG237" s="32">
        <v>0</v>
      </c>
      <c r="AH237" s="32">
        <v>0</v>
      </c>
      <c r="AI237" s="32">
        <v>0</v>
      </c>
      <c r="AJ237" s="32">
        <v>0</v>
      </c>
      <c r="AK237" s="32">
        <v>0</v>
      </c>
      <c r="AL237" s="32">
        <v>0</v>
      </c>
      <c r="AM237" s="32">
        <v>0</v>
      </c>
      <c r="AN237" s="32">
        <v>0</v>
      </c>
      <c r="AO237" s="32">
        <v>0</v>
      </c>
      <c r="AP237" s="32">
        <v>0</v>
      </c>
      <c r="AQ237" s="32">
        <v>0</v>
      </c>
      <c r="AR237" s="32">
        <v>0</v>
      </c>
      <c r="AS237" s="32">
        <v>0</v>
      </c>
      <c r="AT237" s="32">
        <v>0</v>
      </c>
      <c r="AU237" s="32">
        <v>0</v>
      </c>
      <c r="AV237" s="32">
        <v>0</v>
      </c>
      <c r="AW237" s="32">
        <v>0</v>
      </c>
      <c r="AX237" s="32">
        <v>0</v>
      </c>
      <c r="AY237" s="32">
        <v>0</v>
      </c>
      <c r="AZ237" s="32">
        <v>0</v>
      </c>
      <c r="BA237" s="32">
        <v>0</v>
      </c>
      <c r="BB237" s="32">
        <v>0</v>
      </c>
      <c r="BC237" s="32">
        <v>0</v>
      </c>
      <c r="BD237" s="32">
        <v>0</v>
      </c>
      <c r="BE237" s="32">
        <v>0</v>
      </c>
      <c r="BF237" s="32">
        <v>0</v>
      </c>
      <c r="BG237" s="32">
        <v>0</v>
      </c>
      <c r="BH237" s="32">
        <v>0</v>
      </c>
      <c r="BI237" s="32">
        <v>0</v>
      </c>
      <c r="BJ237" s="32">
        <v>0</v>
      </c>
      <c r="BK237" s="32">
        <v>0</v>
      </c>
      <c r="BL237" s="32">
        <v>0</v>
      </c>
      <c r="BM237" s="32">
        <v>0</v>
      </c>
      <c r="BN237" s="32">
        <v>0</v>
      </c>
      <c r="BO237" s="32">
        <v>0</v>
      </c>
      <c r="BP237" s="32">
        <v>0</v>
      </c>
      <c r="BQ237" s="32">
        <v>0</v>
      </c>
      <c r="BR237" s="32">
        <v>0</v>
      </c>
      <c r="BS237" s="32">
        <v>0</v>
      </c>
      <c r="BT237" s="32">
        <v>0</v>
      </c>
      <c r="BU237" s="32">
        <v>0</v>
      </c>
      <c r="BV237" s="32">
        <v>0</v>
      </c>
      <c r="BW237" s="32">
        <v>0</v>
      </c>
      <c r="BX237" s="32">
        <v>0</v>
      </c>
      <c r="BY237" s="32">
        <v>0</v>
      </c>
      <c r="BZ237" s="32">
        <v>0</v>
      </c>
      <c r="CA237" s="32">
        <v>0</v>
      </c>
      <c r="CB237" s="32">
        <v>0</v>
      </c>
      <c r="CC237" s="32">
        <v>0</v>
      </c>
      <c r="CD237" s="32">
        <v>0</v>
      </c>
      <c r="CE237" s="32">
        <v>0</v>
      </c>
      <c r="CF237" s="32">
        <v>0</v>
      </c>
      <c r="CG237" s="33">
        <v>0</v>
      </c>
      <c r="CH237" s="34">
        <v>0</v>
      </c>
      <c r="CI237" s="28"/>
      <c r="CJ237" s="16"/>
      <c r="CK237" s="16"/>
    </row>
    <row r="238" spans="1:89" x14ac:dyDescent="0.25">
      <c r="A238" s="9" t="s">
        <v>39</v>
      </c>
      <c r="B238" s="9" t="s">
        <v>20</v>
      </c>
      <c r="C238" s="19">
        <v>0</v>
      </c>
      <c r="D238" s="19" t="s">
        <v>210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29">
        <v>0</v>
      </c>
      <c r="V238" s="29">
        <v>0</v>
      </c>
      <c r="W238" s="29">
        <v>0</v>
      </c>
      <c r="X238" s="29">
        <v>0</v>
      </c>
      <c r="Y238" s="29">
        <v>0</v>
      </c>
      <c r="Z238" s="29">
        <v>0</v>
      </c>
      <c r="AA238" s="29">
        <v>0</v>
      </c>
      <c r="AB238" s="29">
        <v>0</v>
      </c>
      <c r="AC238" s="29">
        <v>0</v>
      </c>
      <c r="AD238" s="29">
        <v>0</v>
      </c>
      <c r="AE238" s="29">
        <v>0</v>
      </c>
      <c r="AF238" s="29">
        <v>0</v>
      </c>
      <c r="AG238" s="29">
        <v>0</v>
      </c>
      <c r="AH238" s="29">
        <v>0</v>
      </c>
      <c r="AI238" s="29">
        <v>0</v>
      </c>
      <c r="AJ238" s="29">
        <v>0</v>
      </c>
      <c r="AK238" s="29">
        <v>0</v>
      </c>
      <c r="AL238" s="29">
        <v>0</v>
      </c>
      <c r="AM238" s="29">
        <v>0</v>
      </c>
      <c r="AN238" s="29">
        <v>0</v>
      </c>
      <c r="AO238" s="29">
        <v>0</v>
      </c>
      <c r="AP238" s="29">
        <v>0</v>
      </c>
      <c r="AQ238" s="29">
        <v>0</v>
      </c>
      <c r="AR238" s="29">
        <v>0</v>
      </c>
      <c r="AS238" s="29">
        <v>0</v>
      </c>
      <c r="AT238" s="29">
        <v>0</v>
      </c>
      <c r="AU238" s="29">
        <v>0</v>
      </c>
      <c r="AV238" s="29">
        <v>0</v>
      </c>
      <c r="AW238" s="29">
        <v>0</v>
      </c>
      <c r="AX238" s="29">
        <v>0</v>
      </c>
      <c r="AY238" s="29">
        <v>0</v>
      </c>
      <c r="AZ238" s="29">
        <v>0</v>
      </c>
      <c r="BA238" s="29">
        <v>0</v>
      </c>
      <c r="BB238" s="29">
        <v>0</v>
      </c>
      <c r="BC238" s="29">
        <v>0</v>
      </c>
      <c r="BD238" s="29">
        <v>0</v>
      </c>
      <c r="BE238" s="29">
        <v>0</v>
      </c>
      <c r="BF238" s="29">
        <v>0</v>
      </c>
      <c r="BG238" s="29">
        <v>0</v>
      </c>
      <c r="BH238" s="29">
        <v>0</v>
      </c>
      <c r="BI238" s="29">
        <v>0</v>
      </c>
      <c r="BJ238" s="29">
        <v>0</v>
      </c>
      <c r="BK238" s="29">
        <v>0</v>
      </c>
      <c r="BL238" s="29">
        <v>0</v>
      </c>
      <c r="BM238" s="29">
        <v>0</v>
      </c>
      <c r="BN238" s="29">
        <v>0</v>
      </c>
      <c r="BO238" s="29">
        <v>0</v>
      </c>
      <c r="BP238" s="29">
        <v>0</v>
      </c>
      <c r="BQ238" s="29">
        <v>0</v>
      </c>
      <c r="BR238" s="29">
        <v>0</v>
      </c>
      <c r="BS238" s="29">
        <v>0</v>
      </c>
      <c r="BT238" s="29">
        <v>0</v>
      </c>
      <c r="BU238" s="29">
        <v>0</v>
      </c>
      <c r="BV238" s="29">
        <v>0</v>
      </c>
      <c r="BW238" s="29">
        <v>0</v>
      </c>
      <c r="BX238" s="29">
        <v>0</v>
      </c>
      <c r="BY238" s="29">
        <v>0</v>
      </c>
      <c r="BZ238" s="29">
        <v>0</v>
      </c>
      <c r="CA238" s="29">
        <v>0</v>
      </c>
      <c r="CB238" s="29">
        <v>0</v>
      </c>
      <c r="CC238" s="29">
        <v>0</v>
      </c>
      <c r="CD238" s="29">
        <v>0</v>
      </c>
      <c r="CE238" s="29">
        <v>0</v>
      </c>
      <c r="CF238" s="29">
        <v>0</v>
      </c>
      <c r="CG238" s="11">
        <v>0</v>
      </c>
      <c r="CH238" s="30">
        <v>0</v>
      </c>
      <c r="CI238" s="28"/>
      <c r="CJ238" s="16"/>
      <c r="CK238" s="16"/>
    </row>
    <row r="239" spans="1:89" x14ac:dyDescent="0.25">
      <c r="A239" s="31"/>
      <c r="B239" s="31" t="s">
        <v>21</v>
      </c>
      <c r="C239" s="31">
        <v>0</v>
      </c>
      <c r="D239" s="31" t="s">
        <v>210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32">
        <v>0</v>
      </c>
      <c r="Z239" s="32">
        <v>0</v>
      </c>
      <c r="AA239" s="32">
        <v>0</v>
      </c>
      <c r="AB239" s="32">
        <v>0</v>
      </c>
      <c r="AC239" s="32">
        <v>0</v>
      </c>
      <c r="AD239" s="32">
        <v>0</v>
      </c>
      <c r="AE239" s="32">
        <v>0</v>
      </c>
      <c r="AF239" s="32">
        <v>0</v>
      </c>
      <c r="AG239" s="32">
        <v>0</v>
      </c>
      <c r="AH239" s="32">
        <v>0</v>
      </c>
      <c r="AI239" s="32">
        <v>0</v>
      </c>
      <c r="AJ239" s="32">
        <v>0</v>
      </c>
      <c r="AK239" s="32">
        <v>0</v>
      </c>
      <c r="AL239" s="32">
        <v>0</v>
      </c>
      <c r="AM239" s="32">
        <v>0</v>
      </c>
      <c r="AN239" s="32">
        <v>0</v>
      </c>
      <c r="AO239" s="32">
        <v>0</v>
      </c>
      <c r="AP239" s="32">
        <v>0</v>
      </c>
      <c r="AQ239" s="32">
        <v>0</v>
      </c>
      <c r="AR239" s="32">
        <v>0</v>
      </c>
      <c r="AS239" s="32">
        <v>0</v>
      </c>
      <c r="AT239" s="32">
        <v>0</v>
      </c>
      <c r="AU239" s="32">
        <v>0</v>
      </c>
      <c r="AV239" s="32">
        <v>0</v>
      </c>
      <c r="AW239" s="32">
        <v>0</v>
      </c>
      <c r="AX239" s="32">
        <v>0</v>
      </c>
      <c r="AY239" s="32">
        <v>0</v>
      </c>
      <c r="AZ239" s="32">
        <v>0</v>
      </c>
      <c r="BA239" s="32">
        <v>0</v>
      </c>
      <c r="BB239" s="32">
        <v>0</v>
      </c>
      <c r="BC239" s="32">
        <v>0</v>
      </c>
      <c r="BD239" s="32">
        <v>0</v>
      </c>
      <c r="BE239" s="32">
        <v>0</v>
      </c>
      <c r="BF239" s="32">
        <v>0</v>
      </c>
      <c r="BG239" s="32">
        <v>0</v>
      </c>
      <c r="BH239" s="32">
        <v>0</v>
      </c>
      <c r="BI239" s="32">
        <v>0</v>
      </c>
      <c r="BJ239" s="32">
        <v>0</v>
      </c>
      <c r="BK239" s="32">
        <v>0</v>
      </c>
      <c r="BL239" s="32">
        <v>0</v>
      </c>
      <c r="BM239" s="32">
        <v>0</v>
      </c>
      <c r="BN239" s="32">
        <v>0</v>
      </c>
      <c r="BO239" s="32">
        <v>0</v>
      </c>
      <c r="BP239" s="32">
        <v>0</v>
      </c>
      <c r="BQ239" s="32">
        <v>0</v>
      </c>
      <c r="BR239" s="32">
        <v>0</v>
      </c>
      <c r="BS239" s="32">
        <v>0</v>
      </c>
      <c r="BT239" s="32">
        <v>0</v>
      </c>
      <c r="BU239" s="32">
        <v>0</v>
      </c>
      <c r="BV239" s="32">
        <v>0</v>
      </c>
      <c r="BW239" s="32">
        <v>0</v>
      </c>
      <c r="BX239" s="32">
        <v>0</v>
      </c>
      <c r="BY239" s="32">
        <v>0</v>
      </c>
      <c r="BZ239" s="32">
        <v>0</v>
      </c>
      <c r="CA239" s="32">
        <v>0</v>
      </c>
      <c r="CB239" s="32">
        <v>0</v>
      </c>
      <c r="CC239" s="32">
        <v>0</v>
      </c>
      <c r="CD239" s="32">
        <v>0</v>
      </c>
      <c r="CE239" s="32">
        <v>0</v>
      </c>
      <c r="CF239" s="32">
        <v>0</v>
      </c>
      <c r="CG239" s="33">
        <v>0</v>
      </c>
      <c r="CH239" s="34">
        <v>0</v>
      </c>
      <c r="CI239" s="28"/>
      <c r="CJ239" s="16"/>
      <c r="CK239" s="16"/>
    </row>
    <row r="240" spans="1:89" x14ac:dyDescent="0.25">
      <c r="A240" s="9" t="s">
        <v>178</v>
      </c>
      <c r="B240" s="9" t="s">
        <v>20</v>
      </c>
      <c r="C240" s="19">
        <v>0</v>
      </c>
      <c r="D240" s="19" t="s">
        <v>210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0</v>
      </c>
      <c r="AA240" s="29">
        <v>0</v>
      </c>
      <c r="AB240" s="29">
        <v>1</v>
      </c>
      <c r="AC240" s="29">
        <v>0</v>
      </c>
      <c r="AD240" s="29">
        <v>0</v>
      </c>
      <c r="AE240" s="29">
        <v>0</v>
      </c>
      <c r="AF240" s="29">
        <v>0</v>
      </c>
      <c r="AG240" s="29">
        <v>0</v>
      </c>
      <c r="AH240" s="29">
        <v>0</v>
      </c>
      <c r="AI240" s="29">
        <v>0</v>
      </c>
      <c r="AJ240" s="29">
        <v>0</v>
      </c>
      <c r="AK240" s="29">
        <v>0</v>
      </c>
      <c r="AL240" s="29">
        <v>0</v>
      </c>
      <c r="AM240" s="29">
        <v>0</v>
      </c>
      <c r="AN240" s="29">
        <v>0</v>
      </c>
      <c r="AO240" s="29">
        <v>0</v>
      </c>
      <c r="AP240" s="29">
        <v>1</v>
      </c>
      <c r="AQ240" s="29">
        <v>0</v>
      </c>
      <c r="AR240" s="29">
        <v>2</v>
      </c>
      <c r="AS240" s="29">
        <v>0</v>
      </c>
      <c r="AT240" s="29">
        <v>0</v>
      </c>
      <c r="AU240" s="29">
        <v>0</v>
      </c>
      <c r="AV240" s="29">
        <v>0</v>
      </c>
      <c r="AW240" s="29">
        <v>0</v>
      </c>
      <c r="AX240" s="29">
        <v>0</v>
      </c>
      <c r="AY240" s="29">
        <v>0</v>
      </c>
      <c r="AZ240" s="29">
        <v>0</v>
      </c>
      <c r="BA240" s="29">
        <v>0</v>
      </c>
      <c r="BB240" s="29">
        <v>0</v>
      </c>
      <c r="BC240" s="29">
        <v>0</v>
      </c>
      <c r="BD240" s="29">
        <v>0</v>
      </c>
      <c r="BE240" s="29">
        <v>0</v>
      </c>
      <c r="BF240" s="29">
        <v>0</v>
      </c>
      <c r="BG240" s="29">
        <v>0</v>
      </c>
      <c r="BH240" s="29">
        <v>0</v>
      </c>
      <c r="BI240" s="29">
        <v>0</v>
      </c>
      <c r="BJ240" s="29">
        <v>0</v>
      </c>
      <c r="BK240" s="29">
        <v>0</v>
      </c>
      <c r="BL240" s="29">
        <v>0</v>
      </c>
      <c r="BM240" s="29">
        <v>0</v>
      </c>
      <c r="BN240" s="29">
        <v>0</v>
      </c>
      <c r="BO240" s="29">
        <v>0</v>
      </c>
      <c r="BP240" s="29">
        <v>0</v>
      </c>
      <c r="BQ240" s="29">
        <v>0</v>
      </c>
      <c r="BR240" s="29">
        <v>0</v>
      </c>
      <c r="BS240" s="29">
        <v>0</v>
      </c>
      <c r="BT240" s="29">
        <v>0</v>
      </c>
      <c r="BU240" s="29">
        <v>0</v>
      </c>
      <c r="BV240" s="29">
        <v>2</v>
      </c>
      <c r="BW240" s="29">
        <v>0</v>
      </c>
      <c r="BX240" s="29">
        <v>0</v>
      </c>
      <c r="BY240" s="29">
        <v>1</v>
      </c>
      <c r="BZ240" s="29">
        <v>0</v>
      </c>
      <c r="CA240" s="29">
        <v>1</v>
      </c>
      <c r="CB240" s="29">
        <v>4</v>
      </c>
      <c r="CC240" s="29">
        <v>1</v>
      </c>
      <c r="CD240" s="29">
        <v>0</v>
      </c>
      <c r="CE240" s="29">
        <v>0</v>
      </c>
      <c r="CF240" s="29">
        <v>0</v>
      </c>
      <c r="CG240" s="11">
        <v>0</v>
      </c>
      <c r="CH240" s="30">
        <v>13</v>
      </c>
      <c r="CI240" s="28"/>
      <c r="CJ240" s="16"/>
      <c r="CK240" s="16"/>
    </row>
    <row r="241" spans="1:89" x14ac:dyDescent="0.25">
      <c r="A241" s="31"/>
      <c r="B241" s="31" t="s">
        <v>21</v>
      </c>
      <c r="C241" s="31">
        <v>0</v>
      </c>
      <c r="D241" s="31" t="s">
        <v>210</v>
      </c>
      <c r="E241" s="31">
        <v>0</v>
      </c>
      <c r="F241" s="31">
        <v>0</v>
      </c>
      <c r="G241" s="31">
        <v>0</v>
      </c>
      <c r="H241" s="31">
        <v>0</v>
      </c>
      <c r="I241" s="31">
        <v>0</v>
      </c>
      <c r="J241" s="31">
        <v>2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1</v>
      </c>
      <c r="Q241" s="31">
        <v>0</v>
      </c>
      <c r="R241" s="31">
        <v>0</v>
      </c>
      <c r="S241" s="31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32">
        <v>0</v>
      </c>
      <c r="Z241" s="32">
        <v>0</v>
      </c>
      <c r="AA241" s="32">
        <v>0</v>
      </c>
      <c r="AB241" s="32">
        <v>0</v>
      </c>
      <c r="AC241" s="32">
        <v>0</v>
      </c>
      <c r="AD241" s="32">
        <v>1</v>
      </c>
      <c r="AE241" s="32">
        <v>0</v>
      </c>
      <c r="AF241" s="32">
        <v>0</v>
      </c>
      <c r="AG241" s="32">
        <v>1</v>
      </c>
      <c r="AH241" s="32">
        <v>0</v>
      </c>
      <c r="AI241" s="32">
        <v>0</v>
      </c>
      <c r="AJ241" s="32">
        <v>0</v>
      </c>
      <c r="AK241" s="32">
        <v>0</v>
      </c>
      <c r="AL241" s="32">
        <v>0</v>
      </c>
      <c r="AM241" s="32">
        <v>0</v>
      </c>
      <c r="AN241" s="32">
        <v>0</v>
      </c>
      <c r="AO241" s="32">
        <v>0</v>
      </c>
      <c r="AP241" s="32">
        <v>0</v>
      </c>
      <c r="AQ241" s="32">
        <v>1</v>
      </c>
      <c r="AR241" s="32">
        <v>4</v>
      </c>
      <c r="AS241" s="32">
        <v>1</v>
      </c>
      <c r="AT241" s="32">
        <v>0</v>
      </c>
      <c r="AU241" s="32">
        <v>1</v>
      </c>
      <c r="AV241" s="32">
        <v>0</v>
      </c>
      <c r="AW241" s="32">
        <v>0</v>
      </c>
      <c r="AX241" s="32">
        <v>0</v>
      </c>
      <c r="AY241" s="32">
        <v>0</v>
      </c>
      <c r="AZ241" s="32">
        <v>0</v>
      </c>
      <c r="BA241" s="32">
        <v>0</v>
      </c>
      <c r="BB241" s="32">
        <v>0</v>
      </c>
      <c r="BC241" s="32">
        <v>1</v>
      </c>
      <c r="BD241" s="32">
        <v>1</v>
      </c>
      <c r="BE241" s="32">
        <v>0</v>
      </c>
      <c r="BF241" s="32">
        <v>0</v>
      </c>
      <c r="BG241" s="32">
        <v>0</v>
      </c>
      <c r="BH241" s="32">
        <v>0</v>
      </c>
      <c r="BI241" s="32">
        <v>0</v>
      </c>
      <c r="BJ241" s="32">
        <v>7</v>
      </c>
      <c r="BK241" s="32">
        <v>0</v>
      </c>
      <c r="BL241" s="32">
        <v>0</v>
      </c>
      <c r="BM241" s="32">
        <v>0</v>
      </c>
      <c r="BN241" s="32">
        <v>0</v>
      </c>
      <c r="BO241" s="32">
        <v>0</v>
      </c>
      <c r="BP241" s="32">
        <v>0</v>
      </c>
      <c r="BQ241" s="32">
        <v>0</v>
      </c>
      <c r="BR241" s="32">
        <v>0</v>
      </c>
      <c r="BS241" s="32">
        <v>0</v>
      </c>
      <c r="BT241" s="32">
        <v>23</v>
      </c>
      <c r="BU241" s="32">
        <v>0</v>
      </c>
      <c r="BV241" s="32">
        <v>3</v>
      </c>
      <c r="BW241" s="32">
        <v>2</v>
      </c>
      <c r="BX241" s="32">
        <v>0</v>
      </c>
      <c r="BY241" s="32">
        <v>4</v>
      </c>
      <c r="BZ241" s="32">
        <v>0</v>
      </c>
      <c r="CA241" s="32">
        <v>0</v>
      </c>
      <c r="CB241" s="32">
        <v>2</v>
      </c>
      <c r="CC241" s="32">
        <v>0</v>
      </c>
      <c r="CD241" s="32">
        <v>0</v>
      </c>
      <c r="CE241" s="32">
        <v>0</v>
      </c>
      <c r="CF241" s="32">
        <v>0</v>
      </c>
      <c r="CG241" s="33">
        <v>0</v>
      </c>
      <c r="CH241" s="34">
        <v>55</v>
      </c>
      <c r="CI241" s="28"/>
      <c r="CJ241" s="16"/>
      <c r="CK241" s="16"/>
    </row>
    <row r="242" spans="1:89" x14ac:dyDescent="0.25">
      <c r="A242" s="9" t="s">
        <v>179</v>
      </c>
      <c r="B242" s="9" t="s">
        <v>20</v>
      </c>
      <c r="C242" s="19">
        <v>0</v>
      </c>
      <c r="D242" s="19" t="s">
        <v>210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1</v>
      </c>
      <c r="Q242" s="19">
        <v>0</v>
      </c>
      <c r="R242" s="19">
        <v>0</v>
      </c>
      <c r="S242" s="19">
        <v>0</v>
      </c>
      <c r="T242" s="19">
        <v>0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29">
        <v>0</v>
      </c>
      <c r="AA242" s="29">
        <v>0</v>
      </c>
      <c r="AB242" s="29">
        <v>0</v>
      </c>
      <c r="AC242" s="29">
        <v>0</v>
      </c>
      <c r="AD242" s="29">
        <v>0</v>
      </c>
      <c r="AE242" s="29">
        <v>0</v>
      </c>
      <c r="AF242" s="29">
        <v>0</v>
      </c>
      <c r="AG242" s="29">
        <v>0</v>
      </c>
      <c r="AH242" s="29">
        <v>0</v>
      </c>
      <c r="AI242" s="29">
        <v>0</v>
      </c>
      <c r="AJ242" s="29">
        <v>0</v>
      </c>
      <c r="AK242" s="29">
        <v>0</v>
      </c>
      <c r="AL242" s="29">
        <v>0</v>
      </c>
      <c r="AM242" s="29">
        <v>0</v>
      </c>
      <c r="AN242" s="29">
        <v>0</v>
      </c>
      <c r="AO242" s="29">
        <v>0</v>
      </c>
      <c r="AP242" s="29">
        <v>0</v>
      </c>
      <c r="AQ242" s="29">
        <v>0</v>
      </c>
      <c r="AR242" s="29">
        <v>0</v>
      </c>
      <c r="AS242" s="29">
        <v>0</v>
      </c>
      <c r="AT242" s="29">
        <v>0</v>
      </c>
      <c r="AU242" s="29">
        <v>0</v>
      </c>
      <c r="AV242" s="29">
        <v>0</v>
      </c>
      <c r="AW242" s="29">
        <v>0</v>
      </c>
      <c r="AX242" s="29">
        <v>0</v>
      </c>
      <c r="AY242" s="29">
        <v>0</v>
      </c>
      <c r="AZ242" s="29">
        <v>0</v>
      </c>
      <c r="BA242" s="29">
        <v>0</v>
      </c>
      <c r="BB242" s="29">
        <v>0</v>
      </c>
      <c r="BC242" s="29">
        <v>0</v>
      </c>
      <c r="BD242" s="29">
        <v>0</v>
      </c>
      <c r="BE242" s="29">
        <v>0</v>
      </c>
      <c r="BF242" s="29">
        <v>0</v>
      </c>
      <c r="BG242" s="29">
        <v>0</v>
      </c>
      <c r="BH242" s="29">
        <v>0</v>
      </c>
      <c r="BI242" s="29">
        <v>0</v>
      </c>
      <c r="BJ242" s="29">
        <v>0</v>
      </c>
      <c r="BK242" s="29">
        <v>0</v>
      </c>
      <c r="BL242" s="29">
        <v>0</v>
      </c>
      <c r="BM242" s="29">
        <v>0</v>
      </c>
      <c r="BN242" s="29">
        <v>0</v>
      </c>
      <c r="BO242" s="29">
        <v>0</v>
      </c>
      <c r="BP242" s="29">
        <v>0</v>
      </c>
      <c r="BQ242" s="29">
        <v>0</v>
      </c>
      <c r="BR242" s="29">
        <v>0</v>
      </c>
      <c r="BS242" s="29">
        <v>0</v>
      </c>
      <c r="BT242" s="29">
        <v>0</v>
      </c>
      <c r="BU242" s="29">
        <v>0</v>
      </c>
      <c r="BV242" s="29">
        <v>3</v>
      </c>
      <c r="BW242" s="29">
        <v>0</v>
      </c>
      <c r="BX242" s="29">
        <v>0</v>
      </c>
      <c r="BY242" s="29">
        <v>0</v>
      </c>
      <c r="BZ242" s="29">
        <v>0</v>
      </c>
      <c r="CA242" s="29">
        <v>0</v>
      </c>
      <c r="CB242" s="29">
        <v>0</v>
      </c>
      <c r="CC242" s="29">
        <v>0</v>
      </c>
      <c r="CD242" s="29">
        <v>0</v>
      </c>
      <c r="CE242" s="29">
        <v>0</v>
      </c>
      <c r="CF242" s="29">
        <v>0</v>
      </c>
      <c r="CG242" s="11">
        <v>0</v>
      </c>
      <c r="CH242" s="30">
        <v>4</v>
      </c>
      <c r="CI242" s="28"/>
      <c r="CJ242" s="16"/>
      <c r="CK242" s="16"/>
    </row>
    <row r="243" spans="1:89" x14ac:dyDescent="0.25">
      <c r="A243" s="31"/>
      <c r="B243" s="31" t="s">
        <v>21</v>
      </c>
      <c r="C243" s="31">
        <v>0</v>
      </c>
      <c r="D243" s="31" t="s">
        <v>210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32">
        <v>0</v>
      </c>
      <c r="Z243" s="32">
        <v>0</v>
      </c>
      <c r="AA243" s="32">
        <v>0</v>
      </c>
      <c r="AB243" s="32">
        <v>0</v>
      </c>
      <c r="AC243" s="32">
        <v>0</v>
      </c>
      <c r="AD243" s="32">
        <v>0</v>
      </c>
      <c r="AE243" s="32">
        <v>0</v>
      </c>
      <c r="AF243" s="32">
        <v>0</v>
      </c>
      <c r="AG243" s="32">
        <v>0</v>
      </c>
      <c r="AH243" s="32">
        <v>0</v>
      </c>
      <c r="AI243" s="32">
        <v>0</v>
      </c>
      <c r="AJ243" s="32">
        <v>0</v>
      </c>
      <c r="AK243" s="32">
        <v>0</v>
      </c>
      <c r="AL243" s="32">
        <v>0</v>
      </c>
      <c r="AM243" s="32">
        <v>0</v>
      </c>
      <c r="AN243" s="32">
        <v>0</v>
      </c>
      <c r="AO243" s="32">
        <v>0</v>
      </c>
      <c r="AP243" s="32">
        <v>0</v>
      </c>
      <c r="AQ243" s="32">
        <v>0</v>
      </c>
      <c r="AR243" s="32">
        <v>1</v>
      </c>
      <c r="AS243" s="32">
        <v>0</v>
      </c>
      <c r="AT243" s="32">
        <v>0</v>
      </c>
      <c r="AU243" s="32">
        <v>0</v>
      </c>
      <c r="AV243" s="32">
        <v>0</v>
      </c>
      <c r="AW243" s="32">
        <v>0</v>
      </c>
      <c r="AX243" s="32">
        <v>0</v>
      </c>
      <c r="AY243" s="32">
        <v>0</v>
      </c>
      <c r="AZ243" s="32">
        <v>0</v>
      </c>
      <c r="BA243" s="32">
        <v>1</v>
      </c>
      <c r="BB243" s="32">
        <v>0</v>
      </c>
      <c r="BC243" s="32">
        <v>0</v>
      </c>
      <c r="BD243" s="32">
        <v>0</v>
      </c>
      <c r="BE243" s="32">
        <v>0</v>
      </c>
      <c r="BF243" s="32">
        <v>0</v>
      </c>
      <c r="BG243" s="32">
        <v>0</v>
      </c>
      <c r="BH243" s="32">
        <v>0</v>
      </c>
      <c r="BI243" s="32">
        <v>0</v>
      </c>
      <c r="BJ243" s="32">
        <v>1</v>
      </c>
      <c r="BK243" s="32">
        <v>0</v>
      </c>
      <c r="BL243" s="32">
        <v>0</v>
      </c>
      <c r="BM243" s="32">
        <v>0</v>
      </c>
      <c r="BN243" s="32">
        <v>0</v>
      </c>
      <c r="BO243" s="32">
        <v>0</v>
      </c>
      <c r="BP243" s="32">
        <v>0</v>
      </c>
      <c r="BQ243" s="32">
        <v>0</v>
      </c>
      <c r="BR243" s="32">
        <v>0</v>
      </c>
      <c r="BS243" s="32">
        <v>0</v>
      </c>
      <c r="BT243" s="32">
        <v>6</v>
      </c>
      <c r="BU243" s="32">
        <v>0</v>
      </c>
      <c r="BV243" s="32">
        <v>0</v>
      </c>
      <c r="BW243" s="32">
        <v>0</v>
      </c>
      <c r="BX243" s="32">
        <v>0</v>
      </c>
      <c r="BY243" s="32">
        <v>0</v>
      </c>
      <c r="BZ243" s="32">
        <v>0</v>
      </c>
      <c r="CA243" s="32">
        <v>0</v>
      </c>
      <c r="CB243" s="32">
        <v>1</v>
      </c>
      <c r="CC243" s="32">
        <v>1</v>
      </c>
      <c r="CD243" s="32">
        <v>0</v>
      </c>
      <c r="CE243" s="32">
        <v>0</v>
      </c>
      <c r="CF243" s="32">
        <v>0</v>
      </c>
      <c r="CG243" s="33">
        <v>0</v>
      </c>
      <c r="CH243" s="34">
        <v>11</v>
      </c>
      <c r="CI243" s="28"/>
      <c r="CJ243" s="16"/>
      <c r="CK243" s="16"/>
    </row>
    <row r="244" spans="1:89" x14ac:dyDescent="0.25">
      <c r="A244" s="9" t="s">
        <v>180</v>
      </c>
      <c r="B244" s="9" t="s">
        <v>20</v>
      </c>
      <c r="C244" s="19">
        <v>0</v>
      </c>
      <c r="D244" s="19" t="s">
        <v>210</v>
      </c>
      <c r="E244" s="19">
        <v>0</v>
      </c>
      <c r="F244" s="19">
        <v>0</v>
      </c>
      <c r="G244" s="19">
        <v>1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29">
        <v>0</v>
      </c>
      <c r="V244" s="29">
        <v>0</v>
      </c>
      <c r="W244" s="29">
        <v>0</v>
      </c>
      <c r="X244" s="29">
        <v>0</v>
      </c>
      <c r="Y244" s="29">
        <v>0</v>
      </c>
      <c r="Z244" s="29">
        <v>0</v>
      </c>
      <c r="AA244" s="29">
        <v>0</v>
      </c>
      <c r="AB244" s="29">
        <v>0</v>
      </c>
      <c r="AC244" s="29">
        <v>0</v>
      </c>
      <c r="AD244" s="29">
        <v>0</v>
      </c>
      <c r="AE244" s="29">
        <v>0</v>
      </c>
      <c r="AF244" s="29">
        <v>0</v>
      </c>
      <c r="AG244" s="29">
        <v>0</v>
      </c>
      <c r="AH244" s="29">
        <v>0</v>
      </c>
      <c r="AI244" s="29">
        <v>0</v>
      </c>
      <c r="AJ244" s="29">
        <v>0</v>
      </c>
      <c r="AK244" s="29">
        <v>0</v>
      </c>
      <c r="AL244" s="29">
        <v>0</v>
      </c>
      <c r="AM244" s="29">
        <v>0</v>
      </c>
      <c r="AN244" s="29">
        <v>0</v>
      </c>
      <c r="AO244" s="29">
        <v>0</v>
      </c>
      <c r="AP244" s="29">
        <v>0</v>
      </c>
      <c r="AQ244" s="29">
        <v>0</v>
      </c>
      <c r="AR244" s="29">
        <v>0</v>
      </c>
      <c r="AS244" s="29">
        <v>0</v>
      </c>
      <c r="AT244" s="29">
        <v>0</v>
      </c>
      <c r="AU244" s="29">
        <v>0</v>
      </c>
      <c r="AV244" s="29">
        <v>0</v>
      </c>
      <c r="AW244" s="29">
        <v>0</v>
      </c>
      <c r="AX244" s="29">
        <v>0</v>
      </c>
      <c r="AY244" s="29">
        <v>0</v>
      </c>
      <c r="AZ244" s="29">
        <v>0</v>
      </c>
      <c r="BA244" s="29">
        <v>0</v>
      </c>
      <c r="BB244" s="29">
        <v>0</v>
      </c>
      <c r="BC244" s="29">
        <v>0</v>
      </c>
      <c r="BD244" s="29">
        <v>0</v>
      </c>
      <c r="BE244" s="29">
        <v>0</v>
      </c>
      <c r="BF244" s="29">
        <v>0</v>
      </c>
      <c r="BG244" s="29">
        <v>0</v>
      </c>
      <c r="BH244" s="29">
        <v>0</v>
      </c>
      <c r="BI244" s="29">
        <v>0</v>
      </c>
      <c r="BJ244" s="29">
        <v>0</v>
      </c>
      <c r="BK244" s="29">
        <v>0</v>
      </c>
      <c r="BL244" s="29">
        <v>0</v>
      </c>
      <c r="BM244" s="29">
        <v>0</v>
      </c>
      <c r="BN244" s="29">
        <v>0</v>
      </c>
      <c r="BO244" s="29">
        <v>1</v>
      </c>
      <c r="BP244" s="29">
        <v>0</v>
      </c>
      <c r="BQ244" s="29">
        <v>0</v>
      </c>
      <c r="BR244" s="29">
        <v>0</v>
      </c>
      <c r="BS244" s="29">
        <v>0</v>
      </c>
      <c r="BT244" s="29">
        <v>0</v>
      </c>
      <c r="BU244" s="29">
        <v>4</v>
      </c>
      <c r="BV244" s="29">
        <v>0</v>
      </c>
      <c r="BW244" s="29">
        <v>0</v>
      </c>
      <c r="BX244" s="29">
        <v>0</v>
      </c>
      <c r="BY244" s="29">
        <v>0</v>
      </c>
      <c r="BZ244" s="29">
        <v>0</v>
      </c>
      <c r="CA244" s="29">
        <v>0</v>
      </c>
      <c r="CB244" s="29">
        <v>0</v>
      </c>
      <c r="CC244" s="29">
        <v>0</v>
      </c>
      <c r="CD244" s="29">
        <v>2</v>
      </c>
      <c r="CE244" s="29">
        <v>0</v>
      </c>
      <c r="CF244" s="29">
        <v>0</v>
      </c>
      <c r="CG244" s="11">
        <v>0</v>
      </c>
      <c r="CH244" s="30">
        <v>8</v>
      </c>
      <c r="CI244" s="28"/>
      <c r="CJ244" s="16"/>
      <c r="CK244" s="16"/>
    </row>
    <row r="245" spans="1:89" x14ac:dyDescent="0.25">
      <c r="A245" s="31"/>
      <c r="B245" s="31" t="s">
        <v>21</v>
      </c>
      <c r="C245" s="31">
        <v>0</v>
      </c>
      <c r="D245" s="31" t="s">
        <v>210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0</v>
      </c>
      <c r="AC245" s="32">
        <v>0</v>
      </c>
      <c r="AD245" s="32">
        <v>0</v>
      </c>
      <c r="AE245" s="32">
        <v>0</v>
      </c>
      <c r="AF245" s="32">
        <v>0</v>
      </c>
      <c r="AG245" s="32">
        <v>0</v>
      </c>
      <c r="AH245" s="32">
        <v>0</v>
      </c>
      <c r="AI245" s="32">
        <v>0</v>
      </c>
      <c r="AJ245" s="32">
        <v>0</v>
      </c>
      <c r="AK245" s="32">
        <v>0</v>
      </c>
      <c r="AL245" s="32">
        <v>0</v>
      </c>
      <c r="AM245" s="32">
        <v>0</v>
      </c>
      <c r="AN245" s="32">
        <v>0</v>
      </c>
      <c r="AO245" s="32">
        <v>0</v>
      </c>
      <c r="AP245" s="32">
        <v>0</v>
      </c>
      <c r="AQ245" s="32">
        <v>0</v>
      </c>
      <c r="AR245" s="32">
        <v>0</v>
      </c>
      <c r="AS245" s="32">
        <v>0</v>
      </c>
      <c r="AT245" s="32">
        <v>1</v>
      </c>
      <c r="AU245" s="32">
        <v>0</v>
      </c>
      <c r="AV245" s="32">
        <v>0</v>
      </c>
      <c r="AW245" s="32">
        <v>0</v>
      </c>
      <c r="AX245" s="32">
        <v>0</v>
      </c>
      <c r="AY245" s="32">
        <v>0</v>
      </c>
      <c r="AZ245" s="32">
        <v>0</v>
      </c>
      <c r="BA245" s="32">
        <v>0</v>
      </c>
      <c r="BB245" s="32">
        <v>0</v>
      </c>
      <c r="BC245" s="32">
        <v>0</v>
      </c>
      <c r="BD245" s="32">
        <v>0</v>
      </c>
      <c r="BE245" s="32">
        <v>0</v>
      </c>
      <c r="BF245" s="32">
        <v>0</v>
      </c>
      <c r="BG245" s="32">
        <v>0</v>
      </c>
      <c r="BH245" s="32">
        <v>0</v>
      </c>
      <c r="BI245" s="32">
        <v>0</v>
      </c>
      <c r="BJ245" s="32">
        <v>0</v>
      </c>
      <c r="BK245" s="32">
        <v>0</v>
      </c>
      <c r="BL245" s="32">
        <v>0</v>
      </c>
      <c r="BM245" s="32">
        <v>0</v>
      </c>
      <c r="BN245" s="32">
        <v>0</v>
      </c>
      <c r="BO245" s="32">
        <v>0</v>
      </c>
      <c r="BP245" s="32">
        <v>0</v>
      </c>
      <c r="BQ245" s="32">
        <v>0</v>
      </c>
      <c r="BR245" s="32">
        <v>0</v>
      </c>
      <c r="BS245" s="32">
        <v>0</v>
      </c>
      <c r="BT245" s="32">
        <v>0</v>
      </c>
      <c r="BU245" s="32">
        <v>0</v>
      </c>
      <c r="BV245" s="32">
        <v>0</v>
      </c>
      <c r="BW245" s="32">
        <v>0</v>
      </c>
      <c r="BX245" s="32">
        <v>0</v>
      </c>
      <c r="BY245" s="32">
        <v>0</v>
      </c>
      <c r="BZ245" s="32">
        <v>0</v>
      </c>
      <c r="CA245" s="32">
        <v>0</v>
      </c>
      <c r="CB245" s="32">
        <v>0</v>
      </c>
      <c r="CC245" s="32">
        <v>0</v>
      </c>
      <c r="CD245" s="32">
        <v>0</v>
      </c>
      <c r="CE245" s="32">
        <v>0</v>
      </c>
      <c r="CF245" s="32">
        <v>0</v>
      </c>
      <c r="CG245" s="33">
        <v>0</v>
      </c>
      <c r="CH245" s="34">
        <v>1</v>
      </c>
      <c r="CI245" s="28"/>
      <c r="CJ245" s="16"/>
      <c r="CK245" s="16"/>
    </row>
    <row r="246" spans="1:89" x14ac:dyDescent="0.25">
      <c r="A246" s="9" t="s">
        <v>181</v>
      </c>
      <c r="B246" s="9" t="s">
        <v>20</v>
      </c>
      <c r="C246" s="19">
        <v>0</v>
      </c>
      <c r="D246" s="19" t="s">
        <v>210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29">
        <v>0</v>
      </c>
      <c r="V246" s="29">
        <v>0</v>
      </c>
      <c r="W246" s="29">
        <v>0</v>
      </c>
      <c r="X246" s="29">
        <v>0</v>
      </c>
      <c r="Y246" s="29">
        <v>0</v>
      </c>
      <c r="Z246" s="29">
        <v>0</v>
      </c>
      <c r="AA246" s="29">
        <v>0</v>
      </c>
      <c r="AB246" s="29">
        <v>0</v>
      </c>
      <c r="AC246" s="29">
        <v>0</v>
      </c>
      <c r="AD246" s="29">
        <v>0</v>
      </c>
      <c r="AE246" s="29">
        <v>0</v>
      </c>
      <c r="AF246" s="29">
        <v>0</v>
      </c>
      <c r="AG246" s="29">
        <v>0</v>
      </c>
      <c r="AH246" s="29">
        <v>0</v>
      </c>
      <c r="AI246" s="29">
        <v>0</v>
      </c>
      <c r="AJ246" s="29">
        <v>0</v>
      </c>
      <c r="AK246" s="29">
        <v>0</v>
      </c>
      <c r="AL246" s="29">
        <v>0</v>
      </c>
      <c r="AM246" s="29">
        <v>0</v>
      </c>
      <c r="AN246" s="29">
        <v>0</v>
      </c>
      <c r="AO246" s="29">
        <v>0</v>
      </c>
      <c r="AP246" s="29">
        <v>0</v>
      </c>
      <c r="AQ246" s="29">
        <v>0</v>
      </c>
      <c r="AR246" s="29">
        <v>0</v>
      </c>
      <c r="AS246" s="29">
        <v>0</v>
      </c>
      <c r="AT246" s="29">
        <v>0</v>
      </c>
      <c r="AU246" s="29">
        <v>0</v>
      </c>
      <c r="AV246" s="29">
        <v>0</v>
      </c>
      <c r="AW246" s="29">
        <v>0</v>
      </c>
      <c r="AX246" s="29">
        <v>0</v>
      </c>
      <c r="AY246" s="29">
        <v>0</v>
      </c>
      <c r="AZ246" s="29">
        <v>0</v>
      </c>
      <c r="BA246" s="29">
        <v>0</v>
      </c>
      <c r="BB246" s="29">
        <v>0</v>
      </c>
      <c r="BC246" s="29">
        <v>0</v>
      </c>
      <c r="BD246" s="29">
        <v>0</v>
      </c>
      <c r="BE246" s="29">
        <v>0</v>
      </c>
      <c r="BF246" s="29">
        <v>0</v>
      </c>
      <c r="BG246" s="29">
        <v>0</v>
      </c>
      <c r="BH246" s="29">
        <v>0</v>
      </c>
      <c r="BI246" s="29">
        <v>0</v>
      </c>
      <c r="BJ246" s="29">
        <v>0</v>
      </c>
      <c r="BK246" s="29">
        <v>0</v>
      </c>
      <c r="BL246" s="29">
        <v>0</v>
      </c>
      <c r="BM246" s="29">
        <v>0</v>
      </c>
      <c r="BN246" s="29">
        <v>0</v>
      </c>
      <c r="BO246" s="29">
        <v>0</v>
      </c>
      <c r="BP246" s="29">
        <v>0</v>
      </c>
      <c r="BQ246" s="29">
        <v>0</v>
      </c>
      <c r="BR246" s="29">
        <v>0</v>
      </c>
      <c r="BS246" s="29">
        <v>0</v>
      </c>
      <c r="BT246" s="29">
        <v>0</v>
      </c>
      <c r="BU246" s="29">
        <v>0</v>
      </c>
      <c r="BV246" s="29">
        <v>1</v>
      </c>
      <c r="BW246" s="29">
        <v>0</v>
      </c>
      <c r="BX246" s="29">
        <v>0</v>
      </c>
      <c r="BY246" s="29">
        <v>0</v>
      </c>
      <c r="BZ246" s="29">
        <v>0</v>
      </c>
      <c r="CA246" s="29">
        <v>0</v>
      </c>
      <c r="CB246" s="29">
        <v>0</v>
      </c>
      <c r="CC246" s="29">
        <v>0</v>
      </c>
      <c r="CD246" s="29">
        <v>0</v>
      </c>
      <c r="CE246" s="29">
        <v>0</v>
      </c>
      <c r="CF246" s="29">
        <v>0</v>
      </c>
      <c r="CG246" s="11">
        <v>0</v>
      </c>
      <c r="CH246" s="30">
        <v>1</v>
      </c>
      <c r="CI246" s="28"/>
      <c r="CJ246" s="16"/>
      <c r="CK246" s="16"/>
    </row>
    <row r="247" spans="1:89" x14ac:dyDescent="0.25">
      <c r="A247" s="31"/>
      <c r="B247" s="31" t="s">
        <v>21</v>
      </c>
      <c r="C247" s="31">
        <v>0</v>
      </c>
      <c r="D247" s="31" t="s">
        <v>210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32">
        <v>0</v>
      </c>
      <c r="Z247" s="32">
        <v>0</v>
      </c>
      <c r="AA247" s="32">
        <v>0</v>
      </c>
      <c r="AB247" s="32">
        <v>0</v>
      </c>
      <c r="AC247" s="32">
        <v>0</v>
      </c>
      <c r="AD247" s="32">
        <v>0</v>
      </c>
      <c r="AE247" s="32">
        <v>0</v>
      </c>
      <c r="AF247" s="32">
        <v>0</v>
      </c>
      <c r="AG247" s="32">
        <v>0</v>
      </c>
      <c r="AH247" s="32">
        <v>0</v>
      </c>
      <c r="AI247" s="32">
        <v>0</v>
      </c>
      <c r="AJ247" s="32">
        <v>0</v>
      </c>
      <c r="AK247" s="32">
        <v>0</v>
      </c>
      <c r="AL247" s="32">
        <v>0</v>
      </c>
      <c r="AM247" s="32">
        <v>0</v>
      </c>
      <c r="AN247" s="32">
        <v>0</v>
      </c>
      <c r="AO247" s="32">
        <v>0</v>
      </c>
      <c r="AP247" s="32">
        <v>0</v>
      </c>
      <c r="AQ247" s="32">
        <v>0</v>
      </c>
      <c r="AR247" s="32">
        <v>0</v>
      </c>
      <c r="AS247" s="32">
        <v>0</v>
      </c>
      <c r="AT247" s="32">
        <v>0</v>
      </c>
      <c r="AU247" s="32">
        <v>0</v>
      </c>
      <c r="AV247" s="32">
        <v>0</v>
      </c>
      <c r="AW247" s="32">
        <v>0</v>
      </c>
      <c r="AX247" s="32">
        <v>0</v>
      </c>
      <c r="AY247" s="32">
        <v>0</v>
      </c>
      <c r="AZ247" s="32">
        <v>0</v>
      </c>
      <c r="BA247" s="32">
        <v>0</v>
      </c>
      <c r="BB247" s="32">
        <v>0</v>
      </c>
      <c r="BC247" s="32">
        <v>0</v>
      </c>
      <c r="BD247" s="32">
        <v>0</v>
      </c>
      <c r="BE247" s="32">
        <v>0</v>
      </c>
      <c r="BF247" s="32">
        <v>0</v>
      </c>
      <c r="BG247" s="32">
        <v>0</v>
      </c>
      <c r="BH247" s="32">
        <v>0</v>
      </c>
      <c r="BI247" s="32">
        <v>0</v>
      </c>
      <c r="BJ247" s="32">
        <v>0</v>
      </c>
      <c r="BK247" s="32">
        <v>0</v>
      </c>
      <c r="BL247" s="32">
        <v>0</v>
      </c>
      <c r="BM247" s="32">
        <v>0</v>
      </c>
      <c r="BN247" s="32">
        <v>0</v>
      </c>
      <c r="BO247" s="32">
        <v>0</v>
      </c>
      <c r="BP247" s="32">
        <v>0</v>
      </c>
      <c r="BQ247" s="32">
        <v>0</v>
      </c>
      <c r="BR247" s="32">
        <v>0</v>
      </c>
      <c r="BS247" s="32">
        <v>0</v>
      </c>
      <c r="BT247" s="32">
        <v>0</v>
      </c>
      <c r="BU247" s="32">
        <v>0</v>
      </c>
      <c r="BV247" s="32">
        <v>0</v>
      </c>
      <c r="BW247" s="32">
        <v>0</v>
      </c>
      <c r="BX247" s="32">
        <v>0</v>
      </c>
      <c r="BY247" s="32">
        <v>0</v>
      </c>
      <c r="BZ247" s="32">
        <v>0</v>
      </c>
      <c r="CA247" s="32">
        <v>0</v>
      </c>
      <c r="CB247" s="32">
        <v>0</v>
      </c>
      <c r="CC247" s="32">
        <v>0</v>
      </c>
      <c r="CD247" s="32">
        <v>0</v>
      </c>
      <c r="CE247" s="32">
        <v>0</v>
      </c>
      <c r="CF247" s="32">
        <v>0</v>
      </c>
      <c r="CG247" s="33">
        <v>0</v>
      </c>
      <c r="CH247" s="34">
        <v>0</v>
      </c>
      <c r="CI247" s="28"/>
      <c r="CJ247" s="16"/>
      <c r="CK247" s="16"/>
    </row>
    <row r="248" spans="1:89" x14ac:dyDescent="0.25">
      <c r="A248" s="9" t="s">
        <v>182</v>
      </c>
      <c r="B248" s="9" t="s">
        <v>20</v>
      </c>
      <c r="C248" s="19">
        <v>0</v>
      </c>
      <c r="D248" s="19" t="s">
        <v>210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29">
        <v>0</v>
      </c>
      <c r="V248" s="29">
        <v>0</v>
      </c>
      <c r="W248" s="29">
        <v>0</v>
      </c>
      <c r="X248" s="29">
        <v>0</v>
      </c>
      <c r="Y248" s="29">
        <v>0</v>
      </c>
      <c r="Z248" s="29">
        <v>0</v>
      </c>
      <c r="AA248" s="29">
        <v>0</v>
      </c>
      <c r="AB248" s="29">
        <v>0</v>
      </c>
      <c r="AC248" s="29">
        <v>0</v>
      </c>
      <c r="AD248" s="29">
        <v>0</v>
      </c>
      <c r="AE248" s="29">
        <v>0</v>
      </c>
      <c r="AF248" s="29">
        <v>0</v>
      </c>
      <c r="AG248" s="29">
        <v>0</v>
      </c>
      <c r="AH248" s="29">
        <v>0</v>
      </c>
      <c r="AI248" s="29">
        <v>0</v>
      </c>
      <c r="AJ248" s="29">
        <v>0</v>
      </c>
      <c r="AK248" s="29">
        <v>0</v>
      </c>
      <c r="AL248" s="29">
        <v>0</v>
      </c>
      <c r="AM248" s="29">
        <v>0</v>
      </c>
      <c r="AN248" s="29">
        <v>0</v>
      </c>
      <c r="AO248" s="29">
        <v>0</v>
      </c>
      <c r="AP248" s="29">
        <v>0</v>
      </c>
      <c r="AQ248" s="29">
        <v>0</v>
      </c>
      <c r="AR248" s="29">
        <v>0</v>
      </c>
      <c r="AS248" s="29">
        <v>0</v>
      </c>
      <c r="AT248" s="29">
        <v>0</v>
      </c>
      <c r="AU248" s="29">
        <v>0</v>
      </c>
      <c r="AV248" s="29">
        <v>0</v>
      </c>
      <c r="AW248" s="29">
        <v>0</v>
      </c>
      <c r="AX248" s="29">
        <v>0</v>
      </c>
      <c r="AY248" s="29">
        <v>0</v>
      </c>
      <c r="AZ248" s="29">
        <v>0</v>
      </c>
      <c r="BA248" s="29">
        <v>0</v>
      </c>
      <c r="BB248" s="29">
        <v>0</v>
      </c>
      <c r="BC248" s="29">
        <v>0</v>
      </c>
      <c r="BD248" s="29">
        <v>0</v>
      </c>
      <c r="BE248" s="29">
        <v>0</v>
      </c>
      <c r="BF248" s="29">
        <v>0</v>
      </c>
      <c r="BG248" s="29">
        <v>0</v>
      </c>
      <c r="BH248" s="29">
        <v>0</v>
      </c>
      <c r="BI248" s="29">
        <v>0</v>
      </c>
      <c r="BJ248" s="29">
        <v>0</v>
      </c>
      <c r="BK248" s="29">
        <v>0</v>
      </c>
      <c r="BL248" s="29">
        <v>0</v>
      </c>
      <c r="BM248" s="29">
        <v>0</v>
      </c>
      <c r="BN248" s="29">
        <v>0</v>
      </c>
      <c r="BO248" s="29">
        <v>2</v>
      </c>
      <c r="BP248" s="29">
        <v>0</v>
      </c>
      <c r="BQ248" s="29">
        <v>0</v>
      </c>
      <c r="BR248" s="29">
        <v>0</v>
      </c>
      <c r="BS248" s="29">
        <v>0</v>
      </c>
      <c r="BT248" s="29">
        <v>0</v>
      </c>
      <c r="BU248" s="29">
        <v>1</v>
      </c>
      <c r="BV248" s="29">
        <v>0</v>
      </c>
      <c r="BW248" s="29">
        <v>0</v>
      </c>
      <c r="BX248" s="29">
        <v>0</v>
      </c>
      <c r="BY248" s="29">
        <v>0</v>
      </c>
      <c r="BZ248" s="29">
        <v>0</v>
      </c>
      <c r="CA248" s="29">
        <v>0</v>
      </c>
      <c r="CB248" s="29">
        <v>0</v>
      </c>
      <c r="CC248" s="29">
        <v>0</v>
      </c>
      <c r="CD248" s="29">
        <v>0</v>
      </c>
      <c r="CE248" s="29">
        <v>0</v>
      </c>
      <c r="CF248" s="29">
        <v>0</v>
      </c>
      <c r="CG248" s="11">
        <v>0</v>
      </c>
      <c r="CH248" s="30">
        <v>3</v>
      </c>
      <c r="CI248" s="28"/>
      <c r="CJ248" s="16"/>
      <c r="CK248" s="16"/>
    </row>
    <row r="249" spans="1:89" x14ac:dyDescent="0.25">
      <c r="A249" s="31"/>
      <c r="B249" s="31" t="s">
        <v>21</v>
      </c>
      <c r="C249" s="31">
        <v>0</v>
      </c>
      <c r="D249" s="31" t="s">
        <v>210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32">
        <v>0</v>
      </c>
      <c r="Z249" s="32">
        <v>0</v>
      </c>
      <c r="AA249" s="32">
        <v>0</v>
      </c>
      <c r="AB249" s="32">
        <v>0</v>
      </c>
      <c r="AC249" s="32">
        <v>0</v>
      </c>
      <c r="AD249" s="32">
        <v>0</v>
      </c>
      <c r="AE249" s="32">
        <v>0</v>
      </c>
      <c r="AF249" s="32">
        <v>0</v>
      </c>
      <c r="AG249" s="32">
        <v>0</v>
      </c>
      <c r="AH249" s="32">
        <v>0</v>
      </c>
      <c r="AI249" s="32">
        <v>0</v>
      </c>
      <c r="AJ249" s="32">
        <v>0</v>
      </c>
      <c r="AK249" s="32">
        <v>0</v>
      </c>
      <c r="AL249" s="32">
        <v>0</v>
      </c>
      <c r="AM249" s="32">
        <v>0</v>
      </c>
      <c r="AN249" s="32">
        <v>0</v>
      </c>
      <c r="AO249" s="32">
        <v>0</v>
      </c>
      <c r="AP249" s="32">
        <v>0</v>
      </c>
      <c r="AQ249" s="32">
        <v>0</v>
      </c>
      <c r="AR249" s="32">
        <v>0</v>
      </c>
      <c r="AS249" s="32">
        <v>0</v>
      </c>
      <c r="AT249" s="32">
        <v>0</v>
      </c>
      <c r="AU249" s="32">
        <v>0</v>
      </c>
      <c r="AV249" s="32">
        <v>0</v>
      </c>
      <c r="AW249" s="32">
        <v>0</v>
      </c>
      <c r="AX249" s="32">
        <v>0</v>
      </c>
      <c r="AY249" s="32">
        <v>0</v>
      </c>
      <c r="AZ249" s="32">
        <v>0</v>
      </c>
      <c r="BA249" s="32">
        <v>0</v>
      </c>
      <c r="BB249" s="32">
        <v>0</v>
      </c>
      <c r="BC249" s="32">
        <v>0</v>
      </c>
      <c r="BD249" s="32">
        <v>0</v>
      </c>
      <c r="BE249" s="32">
        <v>0</v>
      </c>
      <c r="BF249" s="32">
        <v>0</v>
      </c>
      <c r="BG249" s="32">
        <v>0</v>
      </c>
      <c r="BH249" s="32">
        <v>0</v>
      </c>
      <c r="BI249" s="32">
        <v>0</v>
      </c>
      <c r="BJ249" s="32">
        <v>0</v>
      </c>
      <c r="BK249" s="32">
        <v>0</v>
      </c>
      <c r="BL249" s="32">
        <v>0</v>
      </c>
      <c r="BM249" s="32">
        <v>0</v>
      </c>
      <c r="BN249" s="32">
        <v>0</v>
      </c>
      <c r="BO249" s="32">
        <v>0</v>
      </c>
      <c r="BP249" s="32">
        <v>0</v>
      </c>
      <c r="BQ249" s="32">
        <v>0</v>
      </c>
      <c r="BR249" s="32">
        <v>0</v>
      </c>
      <c r="BS249" s="32">
        <v>0</v>
      </c>
      <c r="BT249" s="32">
        <v>0</v>
      </c>
      <c r="BU249" s="32">
        <v>0</v>
      </c>
      <c r="BV249" s="32">
        <v>0</v>
      </c>
      <c r="BW249" s="32">
        <v>0</v>
      </c>
      <c r="BX249" s="32">
        <v>0</v>
      </c>
      <c r="BY249" s="32">
        <v>0</v>
      </c>
      <c r="BZ249" s="32">
        <v>0</v>
      </c>
      <c r="CA249" s="32">
        <v>0</v>
      </c>
      <c r="CB249" s="32">
        <v>0</v>
      </c>
      <c r="CC249" s="32">
        <v>0</v>
      </c>
      <c r="CD249" s="32">
        <v>0</v>
      </c>
      <c r="CE249" s="32">
        <v>0</v>
      </c>
      <c r="CF249" s="32">
        <v>0</v>
      </c>
      <c r="CG249" s="33">
        <v>0</v>
      </c>
      <c r="CH249" s="34">
        <v>0</v>
      </c>
      <c r="CI249" s="28"/>
      <c r="CJ249" s="16"/>
      <c r="CK249" s="16"/>
    </row>
    <row r="250" spans="1:89" x14ac:dyDescent="0.25">
      <c r="A250" s="9" t="s">
        <v>183</v>
      </c>
      <c r="B250" s="9" t="s">
        <v>20</v>
      </c>
      <c r="C250" s="19">
        <v>0</v>
      </c>
      <c r="D250" s="19" t="s">
        <v>210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29">
        <v>0</v>
      </c>
      <c r="V250" s="29">
        <v>0</v>
      </c>
      <c r="W250" s="29">
        <v>0</v>
      </c>
      <c r="X250" s="29">
        <v>0</v>
      </c>
      <c r="Y250" s="29">
        <v>0</v>
      </c>
      <c r="Z250" s="29">
        <v>0</v>
      </c>
      <c r="AA250" s="29">
        <v>0</v>
      </c>
      <c r="AB250" s="29">
        <v>0</v>
      </c>
      <c r="AC250" s="29">
        <v>0</v>
      </c>
      <c r="AD250" s="29">
        <v>0</v>
      </c>
      <c r="AE250" s="29">
        <v>0</v>
      </c>
      <c r="AF250" s="29">
        <v>0</v>
      </c>
      <c r="AG250" s="29">
        <v>0</v>
      </c>
      <c r="AH250" s="29">
        <v>0</v>
      </c>
      <c r="AI250" s="29">
        <v>0</v>
      </c>
      <c r="AJ250" s="29">
        <v>0</v>
      </c>
      <c r="AK250" s="29">
        <v>0</v>
      </c>
      <c r="AL250" s="29">
        <v>0</v>
      </c>
      <c r="AM250" s="29">
        <v>0</v>
      </c>
      <c r="AN250" s="29">
        <v>0</v>
      </c>
      <c r="AO250" s="29">
        <v>0</v>
      </c>
      <c r="AP250" s="29">
        <v>0</v>
      </c>
      <c r="AQ250" s="29">
        <v>0</v>
      </c>
      <c r="AR250" s="29">
        <v>0</v>
      </c>
      <c r="AS250" s="29">
        <v>0</v>
      </c>
      <c r="AT250" s="29">
        <v>0</v>
      </c>
      <c r="AU250" s="29">
        <v>0</v>
      </c>
      <c r="AV250" s="29">
        <v>0</v>
      </c>
      <c r="AW250" s="29">
        <v>0</v>
      </c>
      <c r="AX250" s="29">
        <v>0</v>
      </c>
      <c r="AY250" s="29">
        <v>0</v>
      </c>
      <c r="AZ250" s="29">
        <v>0</v>
      </c>
      <c r="BA250" s="29">
        <v>0</v>
      </c>
      <c r="BB250" s="29">
        <v>0</v>
      </c>
      <c r="BC250" s="29">
        <v>0</v>
      </c>
      <c r="BD250" s="29">
        <v>0</v>
      </c>
      <c r="BE250" s="29">
        <v>0</v>
      </c>
      <c r="BF250" s="29">
        <v>0</v>
      </c>
      <c r="BG250" s="29">
        <v>0</v>
      </c>
      <c r="BH250" s="29">
        <v>0</v>
      </c>
      <c r="BI250" s="29">
        <v>0</v>
      </c>
      <c r="BJ250" s="29">
        <v>0</v>
      </c>
      <c r="BK250" s="29">
        <v>0</v>
      </c>
      <c r="BL250" s="29">
        <v>0</v>
      </c>
      <c r="BM250" s="29">
        <v>0</v>
      </c>
      <c r="BN250" s="29">
        <v>0</v>
      </c>
      <c r="BO250" s="29">
        <v>0</v>
      </c>
      <c r="BP250" s="29">
        <v>0</v>
      </c>
      <c r="BQ250" s="29">
        <v>0</v>
      </c>
      <c r="BR250" s="29">
        <v>0</v>
      </c>
      <c r="BS250" s="29">
        <v>0</v>
      </c>
      <c r="BT250" s="29">
        <v>0</v>
      </c>
      <c r="BU250" s="29">
        <v>0</v>
      </c>
      <c r="BV250" s="29">
        <v>0</v>
      </c>
      <c r="BW250" s="29">
        <v>0</v>
      </c>
      <c r="BX250" s="29">
        <v>0</v>
      </c>
      <c r="BY250" s="29">
        <v>0</v>
      </c>
      <c r="BZ250" s="29">
        <v>0</v>
      </c>
      <c r="CA250" s="29">
        <v>0</v>
      </c>
      <c r="CB250" s="29">
        <v>0</v>
      </c>
      <c r="CC250" s="29">
        <v>0</v>
      </c>
      <c r="CD250" s="29">
        <v>0</v>
      </c>
      <c r="CE250" s="29">
        <v>0</v>
      </c>
      <c r="CF250" s="29">
        <v>0</v>
      </c>
      <c r="CG250" s="11">
        <v>0</v>
      </c>
      <c r="CH250" s="30">
        <v>0</v>
      </c>
      <c r="CI250" s="28"/>
      <c r="CJ250" s="16"/>
      <c r="CK250" s="16"/>
    </row>
    <row r="251" spans="1:89" x14ac:dyDescent="0.25">
      <c r="A251" s="31"/>
      <c r="B251" s="31" t="s">
        <v>21</v>
      </c>
      <c r="C251" s="31">
        <v>0</v>
      </c>
      <c r="D251" s="31" t="s">
        <v>210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32">
        <v>0</v>
      </c>
      <c r="AB251" s="32">
        <v>0</v>
      </c>
      <c r="AC251" s="32">
        <v>0</v>
      </c>
      <c r="AD251" s="32">
        <v>0</v>
      </c>
      <c r="AE251" s="32">
        <v>0</v>
      </c>
      <c r="AF251" s="32">
        <v>0</v>
      </c>
      <c r="AG251" s="32">
        <v>0</v>
      </c>
      <c r="AH251" s="32">
        <v>0</v>
      </c>
      <c r="AI251" s="32">
        <v>0</v>
      </c>
      <c r="AJ251" s="32">
        <v>0</v>
      </c>
      <c r="AK251" s="32">
        <v>0</v>
      </c>
      <c r="AL251" s="32">
        <v>0</v>
      </c>
      <c r="AM251" s="32">
        <v>0</v>
      </c>
      <c r="AN251" s="32">
        <v>0</v>
      </c>
      <c r="AO251" s="32">
        <v>0</v>
      </c>
      <c r="AP251" s="32">
        <v>0</v>
      </c>
      <c r="AQ251" s="32">
        <v>0</v>
      </c>
      <c r="AR251" s="32">
        <v>0</v>
      </c>
      <c r="AS251" s="32">
        <v>0</v>
      </c>
      <c r="AT251" s="32">
        <v>0</v>
      </c>
      <c r="AU251" s="32">
        <v>0</v>
      </c>
      <c r="AV251" s="32">
        <v>0</v>
      </c>
      <c r="AW251" s="32">
        <v>0</v>
      </c>
      <c r="AX251" s="32">
        <v>0</v>
      </c>
      <c r="AY251" s="32">
        <v>0</v>
      </c>
      <c r="AZ251" s="32">
        <v>0</v>
      </c>
      <c r="BA251" s="32">
        <v>0</v>
      </c>
      <c r="BB251" s="32">
        <v>0</v>
      </c>
      <c r="BC251" s="32">
        <v>0</v>
      </c>
      <c r="BD251" s="32">
        <v>0</v>
      </c>
      <c r="BE251" s="32">
        <v>0</v>
      </c>
      <c r="BF251" s="32">
        <v>0</v>
      </c>
      <c r="BG251" s="32">
        <v>0</v>
      </c>
      <c r="BH251" s="32">
        <v>0</v>
      </c>
      <c r="BI251" s="32">
        <v>0</v>
      </c>
      <c r="BJ251" s="32">
        <v>0</v>
      </c>
      <c r="BK251" s="32">
        <v>0</v>
      </c>
      <c r="BL251" s="32">
        <v>0</v>
      </c>
      <c r="BM251" s="32">
        <v>0</v>
      </c>
      <c r="BN251" s="32">
        <v>0</v>
      </c>
      <c r="BO251" s="32">
        <v>0</v>
      </c>
      <c r="BP251" s="32">
        <v>0</v>
      </c>
      <c r="BQ251" s="32">
        <v>0</v>
      </c>
      <c r="BR251" s="32">
        <v>0</v>
      </c>
      <c r="BS251" s="32">
        <v>0</v>
      </c>
      <c r="BT251" s="32">
        <v>0</v>
      </c>
      <c r="BU251" s="32">
        <v>0</v>
      </c>
      <c r="BV251" s="32">
        <v>0</v>
      </c>
      <c r="BW251" s="32">
        <v>0</v>
      </c>
      <c r="BX251" s="32">
        <v>0</v>
      </c>
      <c r="BY251" s="32">
        <v>0</v>
      </c>
      <c r="BZ251" s="32">
        <v>0</v>
      </c>
      <c r="CA251" s="32">
        <v>0</v>
      </c>
      <c r="CB251" s="32">
        <v>0</v>
      </c>
      <c r="CC251" s="32">
        <v>0</v>
      </c>
      <c r="CD251" s="32">
        <v>0</v>
      </c>
      <c r="CE251" s="32">
        <v>0</v>
      </c>
      <c r="CF251" s="32">
        <v>0</v>
      </c>
      <c r="CG251" s="33">
        <v>0</v>
      </c>
      <c r="CH251" s="34">
        <v>0</v>
      </c>
      <c r="CI251" s="28"/>
      <c r="CJ251" s="16"/>
      <c r="CK251" s="16"/>
    </row>
    <row r="252" spans="1:89" x14ac:dyDescent="0.25">
      <c r="A252" s="9" t="s">
        <v>184</v>
      </c>
      <c r="B252" s="9" t="s">
        <v>20</v>
      </c>
      <c r="C252" s="19">
        <v>0</v>
      </c>
      <c r="D252" s="19" t="s">
        <v>210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  <c r="S252" s="19">
        <v>1</v>
      </c>
      <c r="T252" s="19">
        <v>0</v>
      </c>
      <c r="U252" s="29">
        <v>0</v>
      </c>
      <c r="V252" s="29">
        <v>0</v>
      </c>
      <c r="W252" s="29">
        <v>0</v>
      </c>
      <c r="X252" s="29">
        <v>0</v>
      </c>
      <c r="Y252" s="29">
        <v>0</v>
      </c>
      <c r="Z252" s="29">
        <v>0</v>
      </c>
      <c r="AA252" s="29">
        <v>0</v>
      </c>
      <c r="AB252" s="29">
        <v>0</v>
      </c>
      <c r="AC252" s="29">
        <v>0</v>
      </c>
      <c r="AD252" s="29">
        <v>0</v>
      </c>
      <c r="AE252" s="29">
        <v>0</v>
      </c>
      <c r="AF252" s="29">
        <v>0</v>
      </c>
      <c r="AG252" s="29">
        <v>0</v>
      </c>
      <c r="AH252" s="29">
        <v>0</v>
      </c>
      <c r="AI252" s="29">
        <v>0</v>
      </c>
      <c r="AJ252" s="29">
        <v>0</v>
      </c>
      <c r="AK252" s="29">
        <v>0</v>
      </c>
      <c r="AL252" s="29">
        <v>0</v>
      </c>
      <c r="AM252" s="29">
        <v>0</v>
      </c>
      <c r="AN252" s="29">
        <v>0</v>
      </c>
      <c r="AO252" s="29">
        <v>0</v>
      </c>
      <c r="AP252" s="29">
        <v>0</v>
      </c>
      <c r="AQ252" s="29">
        <v>0</v>
      </c>
      <c r="AR252" s="29">
        <v>0</v>
      </c>
      <c r="AS252" s="29">
        <v>0</v>
      </c>
      <c r="AT252" s="29">
        <v>0</v>
      </c>
      <c r="AU252" s="29">
        <v>0</v>
      </c>
      <c r="AV252" s="29">
        <v>0</v>
      </c>
      <c r="AW252" s="29">
        <v>0</v>
      </c>
      <c r="AX252" s="29">
        <v>0</v>
      </c>
      <c r="AY252" s="29">
        <v>0</v>
      </c>
      <c r="AZ252" s="29">
        <v>0</v>
      </c>
      <c r="BA252" s="29">
        <v>0</v>
      </c>
      <c r="BB252" s="29">
        <v>0</v>
      </c>
      <c r="BC252" s="29">
        <v>0</v>
      </c>
      <c r="BD252" s="29">
        <v>0</v>
      </c>
      <c r="BE252" s="29">
        <v>0</v>
      </c>
      <c r="BF252" s="29">
        <v>0</v>
      </c>
      <c r="BG252" s="29">
        <v>0</v>
      </c>
      <c r="BH252" s="29">
        <v>0</v>
      </c>
      <c r="BI252" s="29">
        <v>0</v>
      </c>
      <c r="BJ252" s="29">
        <v>0</v>
      </c>
      <c r="BK252" s="29">
        <v>0</v>
      </c>
      <c r="BL252" s="29">
        <v>0</v>
      </c>
      <c r="BM252" s="29">
        <v>0</v>
      </c>
      <c r="BN252" s="29">
        <v>0</v>
      </c>
      <c r="BO252" s="29">
        <v>0</v>
      </c>
      <c r="BP252" s="29">
        <v>0</v>
      </c>
      <c r="BQ252" s="29">
        <v>0</v>
      </c>
      <c r="BR252" s="29">
        <v>0</v>
      </c>
      <c r="BS252" s="29">
        <v>0</v>
      </c>
      <c r="BT252" s="29">
        <v>0</v>
      </c>
      <c r="BU252" s="29">
        <v>0</v>
      </c>
      <c r="BV252" s="29">
        <v>0</v>
      </c>
      <c r="BW252" s="29">
        <v>0</v>
      </c>
      <c r="BX252" s="29">
        <v>0</v>
      </c>
      <c r="BY252" s="29">
        <v>0</v>
      </c>
      <c r="BZ252" s="29">
        <v>0</v>
      </c>
      <c r="CA252" s="29">
        <v>1</v>
      </c>
      <c r="CB252" s="29">
        <v>0</v>
      </c>
      <c r="CC252" s="29">
        <v>0</v>
      </c>
      <c r="CD252" s="29">
        <v>0</v>
      </c>
      <c r="CE252" s="29">
        <v>0</v>
      </c>
      <c r="CF252" s="29">
        <v>0</v>
      </c>
      <c r="CG252" s="11">
        <v>0</v>
      </c>
      <c r="CH252" s="30">
        <v>2</v>
      </c>
      <c r="CI252" s="28"/>
      <c r="CJ252" s="16"/>
      <c r="CK252" s="16"/>
    </row>
    <row r="253" spans="1:89" x14ac:dyDescent="0.25">
      <c r="A253" s="31"/>
      <c r="B253" s="31" t="s">
        <v>21</v>
      </c>
      <c r="C253" s="31">
        <v>0</v>
      </c>
      <c r="D253" s="31" t="s">
        <v>210</v>
      </c>
      <c r="E253" s="31">
        <v>0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1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32">
        <v>0</v>
      </c>
      <c r="Z253" s="32">
        <v>0</v>
      </c>
      <c r="AA253" s="32">
        <v>0</v>
      </c>
      <c r="AB253" s="32">
        <v>0</v>
      </c>
      <c r="AC253" s="32">
        <v>0</v>
      </c>
      <c r="AD253" s="32">
        <v>0</v>
      </c>
      <c r="AE253" s="32">
        <v>0</v>
      </c>
      <c r="AF253" s="32">
        <v>0</v>
      </c>
      <c r="AG253" s="32">
        <v>0</v>
      </c>
      <c r="AH253" s="32">
        <v>0</v>
      </c>
      <c r="AI253" s="32">
        <v>0</v>
      </c>
      <c r="AJ253" s="32">
        <v>0</v>
      </c>
      <c r="AK253" s="32">
        <v>0</v>
      </c>
      <c r="AL253" s="32">
        <v>0</v>
      </c>
      <c r="AM253" s="32">
        <v>0</v>
      </c>
      <c r="AN253" s="32">
        <v>0</v>
      </c>
      <c r="AO253" s="32">
        <v>0</v>
      </c>
      <c r="AP253" s="32">
        <v>1</v>
      </c>
      <c r="AQ253" s="32">
        <v>0</v>
      </c>
      <c r="AR253" s="32">
        <v>0</v>
      </c>
      <c r="AS253" s="32">
        <v>0</v>
      </c>
      <c r="AT253" s="32">
        <v>0</v>
      </c>
      <c r="AU253" s="32">
        <v>0</v>
      </c>
      <c r="AV253" s="32">
        <v>0</v>
      </c>
      <c r="AW253" s="32">
        <v>0</v>
      </c>
      <c r="AX253" s="32">
        <v>0</v>
      </c>
      <c r="AY253" s="32">
        <v>0</v>
      </c>
      <c r="AZ253" s="32">
        <v>0</v>
      </c>
      <c r="BA253" s="32">
        <v>0</v>
      </c>
      <c r="BB253" s="32">
        <v>0</v>
      </c>
      <c r="BC253" s="32">
        <v>0</v>
      </c>
      <c r="BD253" s="32">
        <v>0</v>
      </c>
      <c r="BE253" s="32">
        <v>0</v>
      </c>
      <c r="BF253" s="32">
        <v>0</v>
      </c>
      <c r="BG253" s="32">
        <v>0</v>
      </c>
      <c r="BH253" s="32">
        <v>0</v>
      </c>
      <c r="BI253" s="32">
        <v>0</v>
      </c>
      <c r="BJ253" s="32">
        <v>2</v>
      </c>
      <c r="BK253" s="32">
        <v>0</v>
      </c>
      <c r="BL253" s="32">
        <v>0</v>
      </c>
      <c r="BM253" s="32">
        <v>0</v>
      </c>
      <c r="BN253" s="32">
        <v>0</v>
      </c>
      <c r="BO253" s="32">
        <v>0</v>
      </c>
      <c r="BP253" s="32">
        <v>0</v>
      </c>
      <c r="BQ253" s="32">
        <v>0</v>
      </c>
      <c r="BR253" s="32">
        <v>0</v>
      </c>
      <c r="BS253" s="32">
        <v>0</v>
      </c>
      <c r="BT253" s="32">
        <v>2</v>
      </c>
      <c r="BU253" s="32">
        <v>0</v>
      </c>
      <c r="BV253" s="32">
        <v>5</v>
      </c>
      <c r="BW253" s="32">
        <v>0</v>
      </c>
      <c r="BX253" s="32">
        <v>0</v>
      </c>
      <c r="BY253" s="32">
        <v>4</v>
      </c>
      <c r="BZ253" s="32">
        <v>0</v>
      </c>
      <c r="CA253" s="32">
        <v>0</v>
      </c>
      <c r="CB253" s="32">
        <v>0</v>
      </c>
      <c r="CC253" s="32">
        <v>0</v>
      </c>
      <c r="CD253" s="32">
        <v>0</v>
      </c>
      <c r="CE253" s="32">
        <v>0</v>
      </c>
      <c r="CF253" s="32">
        <v>0</v>
      </c>
      <c r="CG253" s="33">
        <v>0</v>
      </c>
      <c r="CH253" s="34">
        <v>15</v>
      </c>
      <c r="CI253" s="28"/>
      <c r="CJ253" s="16"/>
      <c r="CK253" s="16"/>
    </row>
    <row r="254" spans="1:89" x14ac:dyDescent="0.25">
      <c r="A254" s="9" t="s">
        <v>185</v>
      </c>
      <c r="B254" s="9" t="s">
        <v>20</v>
      </c>
      <c r="C254" s="19">
        <v>0</v>
      </c>
      <c r="D254" s="19" t="s">
        <v>210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29">
        <v>0</v>
      </c>
      <c r="V254" s="29">
        <v>0</v>
      </c>
      <c r="W254" s="29">
        <v>0</v>
      </c>
      <c r="X254" s="29">
        <v>0</v>
      </c>
      <c r="Y254" s="29">
        <v>0</v>
      </c>
      <c r="Z254" s="29">
        <v>0</v>
      </c>
      <c r="AA254" s="29">
        <v>0</v>
      </c>
      <c r="AB254" s="29">
        <v>0</v>
      </c>
      <c r="AC254" s="29">
        <v>0</v>
      </c>
      <c r="AD254" s="29">
        <v>0</v>
      </c>
      <c r="AE254" s="29">
        <v>0</v>
      </c>
      <c r="AF254" s="29">
        <v>0</v>
      </c>
      <c r="AG254" s="29">
        <v>0</v>
      </c>
      <c r="AH254" s="29">
        <v>0</v>
      </c>
      <c r="AI254" s="29">
        <v>0</v>
      </c>
      <c r="AJ254" s="29">
        <v>0</v>
      </c>
      <c r="AK254" s="29">
        <v>0</v>
      </c>
      <c r="AL254" s="29">
        <v>0</v>
      </c>
      <c r="AM254" s="29">
        <v>0</v>
      </c>
      <c r="AN254" s="29">
        <v>0</v>
      </c>
      <c r="AO254" s="29">
        <v>1</v>
      </c>
      <c r="AP254" s="29">
        <v>0</v>
      </c>
      <c r="AQ254" s="29">
        <v>0</v>
      </c>
      <c r="AR254" s="29">
        <v>0</v>
      </c>
      <c r="AS254" s="29">
        <v>0</v>
      </c>
      <c r="AT254" s="29">
        <v>0</v>
      </c>
      <c r="AU254" s="29">
        <v>0</v>
      </c>
      <c r="AV254" s="29">
        <v>0</v>
      </c>
      <c r="AW254" s="29">
        <v>0</v>
      </c>
      <c r="AX254" s="29">
        <v>0</v>
      </c>
      <c r="AY254" s="29">
        <v>0</v>
      </c>
      <c r="AZ254" s="29">
        <v>0</v>
      </c>
      <c r="BA254" s="29">
        <v>0</v>
      </c>
      <c r="BB254" s="29">
        <v>0</v>
      </c>
      <c r="BC254" s="29">
        <v>0</v>
      </c>
      <c r="BD254" s="29">
        <v>0</v>
      </c>
      <c r="BE254" s="29">
        <v>0</v>
      </c>
      <c r="BF254" s="29">
        <v>0</v>
      </c>
      <c r="BG254" s="29">
        <v>0</v>
      </c>
      <c r="BH254" s="29">
        <v>0</v>
      </c>
      <c r="BI254" s="29">
        <v>0</v>
      </c>
      <c r="BJ254" s="29">
        <v>1</v>
      </c>
      <c r="BK254" s="29">
        <v>0</v>
      </c>
      <c r="BL254" s="29">
        <v>0</v>
      </c>
      <c r="BM254" s="29">
        <v>0</v>
      </c>
      <c r="BN254" s="29">
        <v>0</v>
      </c>
      <c r="BO254" s="29">
        <v>0</v>
      </c>
      <c r="BP254" s="29">
        <v>0</v>
      </c>
      <c r="BQ254" s="29">
        <v>0</v>
      </c>
      <c r="BR254" s="29">
        <v>0</v>
      </c>
      <c r="BS254" s="29">
        <v>0</v>
      </c>
      <c r="BT254" s="29">
        <v>0</v>
      </c>
      <c r="BU254" s="29">
        <v>0</v>
      </c>
      <c r="BV254" s="29">
        <v>0</v>
      </c>
      <c r="BW254" s="29">
        <v>0</v>
      </c>
      <c r="BX254" s="29">
        <v>0</v>
      </c>
      <c r="BY254" s="29">
        <v>0</v>
      </c>
      <c r="BZ254" s="29">
        <v>0</v>
      </c>
      <c r="CA254" s="29">
        <v>0</v>
      </c>
      <c r="CB254" s="29">
        <v>0</v>
      </c>
      <c r="CC254" s="29">
        <v>0</v>
      </c>
      <c r="CD254" s="29">
        <v>0</v>
      </c>
      <c r="CE254" s="29">
        <v>0</v>
      </c>
      <c r="CF254" s="29">
        <v>0</v>
      </c>
      <c r="CG254" s="11">
        <v>0</v>
      </c>
      <c r="CH254" s="30">
        <v>2</v>
      </c>
      <c r="CI254" s="28"/>
      <c r="CJ254" s="16"/>
      <c r="CK254" s="16"/>
    </row>
    <row r="255" spans="1:89" x14ac:dyDescent="0.25">
      <c r="A255" s="31"/>
      <c r="B255" s="31" t="s">
        <v>21</v>
      </c>
      <c r="C255" s="31">
        <v>0</v>
      </c>
      <c r="D255" s="31" t="s">
        <v>210</v>
      </c>
      <c r="E255" s="31">
        <v>0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1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32">
        <v>0</v>
      </c>
      <c r="Z255" s="32">
        <v>0</v>
      </c>
      <c r="AA255" s="32">
        <v>0</v>
      </c>
      <c r="AB255" s="32">
        <v>0</v>
      </c>
      <c r="AC255" s="32">
        <v>0</v>
      </c>
      <c r="AD255" s="32">
        <v>1</v>
      </c>
      <c r="AE255" s="32">
        <v>0</v>
      </c>
      <c r="AF255" s="32">
        <v>0</v>
      </c>
      <c r="AG255" s="32">
        <v>0</v>
      </c>
      <c r="AH255" s="32">
        <v>0</v>
      </c>
      <c r="AI255" s="32">
        <v>1</v>
      </c>
      <c r="AJ255" s="32">
        <v>0</v>
      </c>
      <c r="AK255" s="32">
        <v>0</v>
      </c>
      <c r="AL255" s="32">
        <v>0</v>
      </c>
      <c r="AM255" s="32">
        <v>0</v>
      </c>
      <c r="AN255" s="32">
        <v>0</v>
      </c>
      <c r="AO255" s="32">
        <v>1</v>
      </c>
      <c r="AP255" s="32">
        <v>0</v>
      </c>
      <c r="AQ255" s="32">
        <v>0</v>
      </c>
      <c r="AR255" s="32">
        <v>2</v>
      </c>
      <c r="AS255" s="32">
        <v>0</v>
      </c>
      <c r="AT255" s="32">
        <v>0</v>
      </c>
      <c r="AU255" s="32">
        <v>0</v>
      </c>
      <c r="AV255" s="32">
        <v>0</v>
      </c>
      <c r="AW255" s="32">
        <v>0</v>
      </c>
      <c r="AX255" s="32">
        <v>0</v>
      </c>
      <c r="AY255" s="32">
        <v>0</v>
      </c>
      <c r="AZ255" s="32">
        <v>0</v>
      </c>
      <c r="BA255" s="32">
        <v>0</v>
      </c>
      <c r="BB255" s="32">
        <v>0</v>
      </c>
      <c r="BC255" s="32">
        <v>2</v>
      </c>
      <c r="BD255" s="32">
        <v>0</v>
      </c>
      <c r="BE255" s="32">
        <v>0</v>
      </c>
      <c r="BF255" s="32">
        <v>0</v>
      </c>
      <c r="BG255" s="32">
        <v>0</v>
      </c>
      <c r="BH255" s="32">
        <v>0</v>
      </c>
      <c r="BI255" s="32">
        <v>0</v>
      </c>
      <c r="BJ255" s="32">
        <v>8</v>
      </c>
      <c r="BK255" s="32">
        <v>0</v>
      </c>
      <c r="BL255" s="32">
        <v>0</v>
      </c>
      <c r="BM255" s="32">
        <v>0</v>
      </c>
      <c r="BN255" s="32">
        <v>0</v>
      </c>
      <c r="BO255" s="32">
        <v>0</v>
      </c>
      <c r="BP255" s="32">
        <v>0</v>
      </c>
      <c r="BQ255" s="32">
        <v>0</v>
      </c>
      <c r="BR255" s="32">
        <v>0</v>
      </c>
      <c r="BS255" s="32">
        <v>0</v>
      </c>
      <c r="BT255" s="32">
        <v>17</v>
      </c>
      <c r="BU255" s="32">
        <v>0</v>
      </c>
      <c r="BV255" s="32">
        <v>1</v>
      </c>
      <c r="BW255" s="32">
        <v>0</v>
      </c>
      <c r="BX255" s="32">
        <v>0</v>
      </c>
      <c r="BY255" s="32">
        <v>3</v>
      </c>
      <c r="BZ255" s="32">
        <v>1</v>
      </c>
      <c r="CA255" s="32">
        <v>0</v>
      </c>
      <c r="CB255" s="32">
        <v>0</v>
      </c>
      <c r="CC255" s="32">
        <v>3</v>
      </c>
      <c r="CD255" s="32">
        <v>0</v>
      </c>
      <c r="CE255" s="32">
        <v>0</v>
      </c>
      <c r="CF255" s="32">
        <v>0</v>
      </c>
      <c r="CG255" s="33">
        <v>0</v>
      </c>
      <c r="CH255" s="34">
        <v>41</v>
      </c>
      <c r="CI255" s="28"/>
      <c r="CJ255" s="16"/>
      <c r="CK255" s="16"/>
    </row>
    <row r="256" spans="1:89" x14ac:dyDescent="0.25">
      <c r="A256" s="9" t="s">
        <v>40</v>
      </c>
      <c r="B256" s="9" t="s">
        <v>20</v>
      </c>
      <c r="C256" s="19">
        <v>0</v>
      </c>
      <c r="D256" s="19" t="s">
        <v>210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29">
        <v>0</v>
      </c>
      <c r="V256" s="29">
        <v>0</v>
      </c>
      <c r="W256" s="29">
        <v>0</v>
      </c>
      <c r="X256" s="29">
        <v>0</v>
      </c>
      <c r="Y256" s="29">
        <v>0</v>
      </c>
      <c r="Z256" s="29">
        <v>0</v>
      </c>
      <c r="AA256" s="29">
        <v>0</v>
      </c>
      <c r="AB256" s="29">
        <v>0</v>
      </c>
      <c r="AC256" s="29">
        <v>0</v>
      </c>
      <c r="AD256" s="29">
        <v>0</v>
      </c>
      <c r="AE256" s="29">
        <v>0</v>
      </c>
      <c r="AF256" s="29">
        <v>0</v>
      </c>
      <c r="AG256" s="29">
        <v>0</v>
      </c>
      <c r="AH256" s="29">
        <v>0</v>
      </c>
      <c r="AI256" s="29">
        <v>0</v>
      </c>
      <c r="AJ256" s="29">
        <v>0</v>
      </c>
      <c r="AK256" s="29">
        <v>0</v>
      </c>
      <c r="AL256" s="29">
        <v>0</v>
      </c>
      <c r="AM256" s="29">
        <v>0</v>
      </c>
      <c r="AN256" s="29">
        <v>0</v>
      </c>
      <c r="AO256" s="29">
        <v>0</v>
      </c>
      <c r="AP256" s="29">
        <v>0</v>
      </c>
      <c r="AQ256" s="29">
        <v>0</v>
      </c>
      <c r="AR256" s="29">
        <v>0</v>
      </c>
      <c r="AS256" s="29">
        <v>0</v>
      </c>
      <c r="AT256" s="29">
        <v>0</v>
      </c>
      <c r="AU256" s="29">
        <v>0</v>
      </c>
      <c r="AV256" s="29">
        <v>0</v>
      </c>
      <c r="AW256" s="29">
        <v>0</v>
      </c>
      <c r="AX256" s="29">
        <v>0</v>
      </c>
      <c r="AY256" s="29">
        <v>0</v>
      </c>
      <c r="AZ256" s="29">
        <v>0</v>
      </c>
      <c r="BA256" s="29">
        <v>0</v>
      </c>
      <c r="BB256" s="29">
        <v>0</v>
      </c>
      <c r="BC256" s="29">
        <v>0</v>
      </c>
      <c r="BD256" s="29">
        <v>0</v>
      </c>
      <c r="BE256" s="29">
        <v>0</v>
      </c>
      <c r="BF256" s="29">
        <v>0</v>
      </c>
      <c r="BG256" s="29">
        <v>0</v>
      </c>
      <c r="BH256" s="29">
        <v>0</v>
      </c>
      <c r="BI256" s="29">
        <v>0</v>
      </c>
      <c r="BJ256" s="29">
        <v>0</v>
      </c>
      <c r="BK256" s="29">
        <v>0</v>
      </c>
      <c r="BL256" s="29">
        <v>0</v>
      </c>
      <c r="BM256" s="29">
        <v>0</v>
      </c>
      <c r="BN256" s="29">
        <v>0</v>
      </c>
      <c r="BO256" s="29">
        <v>0</v>
      </c>
      <c r="BP256" s="29">
        <v>0</v>
      </c>
      <c r="BQ256" s="29">
        <v>0</v>
      </c>
      <c r="BR256" s="29">
        <v>0</v>
      </c>
      <c r="BS256" s="29">
        <v>0</v>
      </c>
      <c r="BT256" s="29">
        <v>0</v>
      </c>
      <c r="BU256" s="29">
        <v>0</v>
      </c>
      <c r="BV256" s="29">
        <v>0</v>
      </c>
      <c r="BW256" s="29">
        <v>0</v>
      </c>
      <c r="BX256" s="29">
        <v>0</v>
      </c>
      <c r="BY256" s="29">
        <v>0</v>
      </c>
      <c r="BZ256" s="29">
        <v>0</v>
      </c>
      <c r="CA256" s="29">
        <v>0</v>
      </c>
      <c r="CB256" s="29">
        <v>0</v>
      </c>
      <c r="CC256" s="29">
        <v>0</v>
      </c>
      <c r="CD256" s="29">
        <v>0</v>
      </c>
      <c r="CE256" s="29">
        <v>0</v>
      </c>
      <c r="CF256" s="29">
        <v>0</v>
      </c>
      <c r="CG256" s="11">
        <v>0</v>
      </c>
      <c r="CH256" s="30">
        <v>0</v>
      </c>
    </row>
    <row r="257" spans="1:86" x14ac:dyDescent="0.25">
      <c r="A257" s="31"/>
      <c r="B257" s="31" t="s">
        <v>21</v>
      </c>
      <c r="C257" s="31">
        <v>0</v>
      </c>
      <c r="D257" s="31" t="s">
        <v>210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32">
        <v>0</v>
      </c>
      <c r="Z257" s="32">
        <v>0</v>
      </c>
      <c r="AA257" s="32">
        <v>0</v>
      </c>
      <c r="AB257" s="32">
        <v>0</v>
      </c>
      <c r="AC257" s="32">
        <v>0</v>
      </c>
      <c r="AD257" s="32">
        <v>0</v>
      </c>
      <c r="AE257" s="32">
        <v>0</v>
      </c>
      <c r="AF257" s="32">
        <v>0</v>
      </c>
      <c r="AG257" s="32">
        <v>0</v>
      </c>
      <c r="AH257" s="32">
        <v>0</v>
      </c>
      <c r="AI257" s="32">
        <v>0</v>
      </c>
      <c r="AJ257" s="32">
        <v>0</v>
      </c>
      <c r="AK257" s="32">
        <v>0</v>
      </c>
      <c r="AL257" s="32">
        <v>0</v>
      </c>
      <c r="AM257" s="32">
        <v>0</v>
      </c>
      <c r="AN257" s="32">
        <v>0</v>
      </c>
      <c r="AO257" s="32">
        <v>0</v>
      </c>
      <c r="AP257" s="32">
        <v>0</v>
      </c>
      <c r="AQ257" s="32">
        <v>0</v>
      </c>
      <c r="AR257" s="32">
        <v>0</v>
      </c>
      <c r="AS257" s="32">
        <v>0</v>
      </c>
      <c r="AT257" s="32">
        <v>0</v>
      </c>
      <c r="AU257" s="32">
        <v>0</v>
      </c>
      <c r="AV257" s="32">
        <v>0</v>
      </c>
      <c r="AW257" s="32">
        <v>0</v>
      </c>
      <c r="AX257" s="32">
        <v>0</v>
      </c>
      <c r="AY257" s="32">
        <v>0</v>
      </c>
      <c r="AZ257" s="32">
        <v>0</v>
      </c>
      <c r="BA257" s="32">
        <v>0</v>
      </c>
      <c r="BB257" s="32">
        <v>0</v>
      </c>
      <c r="BC257" s="32">
        <v>0</v>
      </c>
      <c r="BD257" s="32">
        <v>0</v>
      </c>
      <c r="BE257" s="32">
        <v>0</v>
      </c>
      <c r="BF257" s="32">
        <v>0</v>
      </c>
      <c r="BG257" s="32">
        <v>0</v>
      </c>
      <c r="BH257" s="32">
        <v>0</v>
      </c>
      <c r="BI257" s="32">
        <v>0</v>
      </c>
      <c r="BJ257" s="32">
        <v>0</v>
      </c>
      <c r="BK257" s="32">
        <v>0</v>
      </c>
      <c r="BL257" s="32">
        <v>0</v>
      </c>
      <c r="BM257" s="32">
        <v>0</v>
      </c>
      <c r="BN257" s="32">
        <v>0</v>
      </c>
      <c r="BO257" s="32">
        <v>0</v>
      </c>
      <c r="BP257" s="32">
        <v>0</v>
      </c>
      <c r="BQ257" s="32">
        <v>0</v>
      </c>
      <c r="BR257" s="32">
        <v>0</v>
      </c>
      <c r="BS257" s="32">
        <v>0</v>
      </c>
      <c r="BT257" s="32">
        <v>0</v>
      </c>
      <c r="BU257" s="32">
        <v>0</v>
      </c>
      <c r="BV257" s="32">
        <v>0</v>
      </c>
      <c r="BW257" s="32">
        <v>0</v>
      </c>
      <c r="BX257" s="32">
        <v>0</v>
      </c>
      <c r="BY257" s="32">
        <v>0</v>
      </c>
      <c r="BZ257" s="32">
        <v>0</v>
      </c>
      <c r="CA257" s="32">
        <v>0</v>
      </c>
      <c r="CB257" s="32">
        <v>0</v>
      </c>
      <c r="CC257" s="32">
        <v>0</v>
      </c>
      <c r="CD257" s="32">
        <v>0</v>
      </c>
      <c r="CE257" s="32">
        <v>0</v>
      </c>
      <c r="CF257" s="32">
        <v>0</v>
      </c>
      <c r="CG257" s="33">
        <v>0</v>
      </c>
      <c r="CH257" s="34">
        <v>0</v>
      </c>
    </row>
    <row r="258" spans="1:86" x14ac:dyDescent="0.25">
      <c r="A258" s="9" t="s">
        <v>139</v>
      </c>
      <c r="B258" s="9" t="s">
        <v>20</v>
      </c>
      <c r="C258" s="19">
        <v>0</v>
      </c>
      <c r="D258" s="19" t="s">
        <v>210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29">
        <v>0</v>
      </c>
      <c r="V258" s="29">
        <v>0</v>
      </c>
      <c r="W258" s="29">
        <v>0</v>
      </c>
      <c r="X258" s="29">
        <v>0</v>
      </c>
      <c r="Y258" s="29">
        <v>0</v>
      </c>
      <c r="Z258" s="29">
        <v>0</v>
      </c>
      <c r="AA258" s="29">
        <v>0</v>
      </c>
      <c r="AB258" s="29">
        <v>0</v>
      </c>
      <c r="AC258" s="29">
        <v>0</v>
      </c>
      <c r="AD258" s="29">
        <v>0</v>
      </c>
      <c r="AE258" s="29">
        <v>0</v>
      </c>
      <c r="AF258" s="29">
        <v>0</v>
      </c>
      <c r="AG258" s="29">
        <v>0</v>
      </c>
      <c r="AH258" s="29">
        <v>0</v>
      </c>
      <c r="AI258" s="29">
        <v>0</v>
      </c>
      <c r="AJ258" s="29">
        <v>0</v>
      </c>
      <c r="AK258" s="29">
        <v>0</v>
      </c>
      <c r="AL258" s="29">
        <v>0</v>
      </c>
      <c r="AM258" s="29">
        <v>0</v>
      </c>
      <c r="AN258" s="29">
        <v>0</v>
      </c>
      <c r="AO258" s="29">
        <v>0</v>
      </c>
      <c r="AP258" s="29">
        <v>0</v>
      </c>
      <c r="AQ258" s="29">
        <v>0</v>
      </c>
      <c r="AR258" s="29">
        <v>0</v>
      </c>
      <c r="AS258" s="29">
        <v>0</v>
      </c>
      <c r="AT258" s="29">
        <v>0</v>
      </c>
      <c r="AU258" s="29">
        <v>0</v>
      </c>
      <c r="AV258" s="29">
        <v>0</v>
      </c>
      <c r="AW258" s="29">
        <v>0</v>
      </c>
      <c r="AX258" s="29">
        <v>0</v>
      </c>
      <c r="AY258" s="29">
        <v>0</v>
      </c>
      <c r="AZ258" s="29">
        <v>0</v>
      </c>
      <c r="BA258" s="29">
        <v>0</v>
      </c>
      <c r="BB258" s="29">
        <v>0</v>
      </c>
      <c r="BC258" s="29">
        <v>0</v>
      </c>
      <c r="BD258" s="29">
        <v>0</v>
      </c>
      <c r="BE258" s="29">
        <v>0</v>
      </c>
      <c r="BF258" s="29">
        <v>0</v>
      </c>
      <c r="BG258" s="29">
        <v>0</v>
      </c>
      <c r="BH258" s="29">
        <v>0</v>
      </c>
      <c r="BI258" s="29">
        <v>0</v>
      </c>
      <c r="BJ258" s="29">
        <v>0</v>
      </c>
      <c r="BK258" s="29">
        <v>0</v>
      </c>
      <c r="BL258" s="29">
        <v>0</v>
      </c>
      <c r="BM258" s="29">
        <v>0</v>
      </c>
      <c r="BN258" s="29">
        <v>0</v>
      </c>
      <c r="BO258" s="29">
        <v>0</v>
      </c>
      <c r="BP258" s="29">
        <v>0</v>
      </c>
      <c r="BQ258" s="29">
        <v>0</v>
      </c>
      <c r="BR258" s="29">
        <v>0</v>
      </c>
      <c r="BS258" s="29">
        <v>0</v>
      </c>
      <c r="BT258" s="29">
        <v>0</v>
      </c>
      <c r="BU258" s="29">
        <v>0</v>
      </c>
      <c r="BV258" s="29">
        <v>0</v>
      </c>
      <c r="BW258" s="29">
        <v>0</v>
      </c>
      <c r="BX258" s="29">
        <v>0</v>
      </c>
      <c r="BY258" s="29">
        <v>0</v>
      </c>
      <c r="BZ258" s="29">
        <v>0</v>
      </c>
      <c r="CA258" s="29">
        <v>0</v>
      </c>
      <c r="CB258" s="29">
        <v>0</v>
      </c>
      <c r="CC258" s="29">
        <v>0</v>
      </c>
      <c r="CD258" s="29">
        <v>0</v>
      </c>
      <c r="CE258" s="29">
        <v>0</v>
      </c>
      <c r="CF258" s="29">
        <v>0</v>
      </c>
      <c r="CG258" s="11">
        <v>0</v>
      </c>
      <c r="CH258" s="30">
        <v>0</v>
      </c>
    </row>
    <row r="259" spans="1:86" x14ac:dyDescent="0.25">
      <c r="A259" s="31"/>
      <c r="B259" s="31" t="s">
        <v>21</v>
      </c>
      <c r="C259" s="31">
        <v>0</v>
      </c>
      <c r="D259" s="31" t="s">
        <v>210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32">
        <v>0</v>
      </c>
      <c r="Z259" s="32">
        <v>0</v>
      </c>
      <c r="AA259" s="32">
        <v>0</v>
      </c>
      <c r="AB259" s="32">
        <v>0</v>
      </c>
      <c r="AC259" s="32">
        <v>0</v>
      </c>
      <c r="AD259" s="32">
        <v>0</v>
      </c>
      <c r="AE259" s="32">
        <v>0</v>
      </c>
      <c r="AF259" s="32">
        <v>0</v>
      </c>
      <c r="AG259" s="32">
        <v>0</v>
      </c>
      <c r="AH259" s="32">
        <v>0</v>
      </c>
      <c r="AI259" s="32">
        <v>0</v>
      </c>
      <c r="AJ259" s="32">
        <v>0</v>
      </c>
      <c r="AK259" s="32">
        <v>0</v>
      </c>
      <c r="AL259" s="32">
        <v>0</v>
      </c>
      <c r="AM259" s="32">
        <v>0</v>
      </c>
      <c r="AN259" s="32">
        <v>0</v>
      </c>
      <c r="AO259" s="32">
        <v>0</v>
      </c>
      <c r="AP259" s="32">
        <v>0</v>
      </c>
      <c r="AQ259" s="32">
        <v>0</v>
      </c>
      <c r="AR259" s="32">
        <v>0</v>
      </c>
      <c r="AS259" s="32">
        <v>0</v>
      </c>
      <c r="AT259" s="32">
        <v>0</v>
      </c>
      <c r="AU259" s="32">
        <v>0</v>
      </c>
      <c r="AV259" s="32">
        <v>0</v>
      </c>
      <c r="AW259" s="32">
        <v>0</v>
      </c>
      <c r="AX259" s="32">
        <v>0</v>
      </c>
      <c r="AY259" s="32">
        <v>0</v>
      </c>
      <c r="AZ259" s="32">
        <v>0</v>
      </c>
      <c r="BA259" s="32">
        <v>0</v>
      </c>
      <c r="BB259" s="32">
        <v>0</v>
      </c>
      <c r="BC259" s="32">
        <v>0</v>
      </c>
      <c r="BD259" s="32">
        <v>0</v>
      </c>
      <c r="BE259" s="32">
        <v>0</v>
      </c>
      <c r="BF259" s="32">
        <v>0</v>
      </c>
      <c r="BG259" s="32">
        <v>0</v>
      </c>
      <c r="BH259" s="32">
        <v>0</v>
      </c>
      <c r="BI259" s="32">
        <v>0</v>
      </c>
      <c r="BJ259" s="32">
        <v>1</v>
      </c>
      <c r="BK259" s="32">
        <v>0</v>
      </c>
      <c r="BL259" s="32">
        <v>0</v>
      </c>
      <c r="BM259" s="32">
        <v>0</v>
      </c>
      <c r="BN259" s="32">
        <v>0</v>
      </c>
      <c r="BO259" s="32">
        <v>0</v>
      </c>
      <c r="BP259" s="32">
        <v>0</v>
      </c>
      <c r="BQ259" s="32">
        <v>0</v>
      </c>
      <c r="BR259" s="32">
        <v>0</v>
      </c>
      <c r="BS259" s="32">
        <v>0</v>
      </c>
      <c r="BT259" s="32">
        <v>2</v>
      </c>
      <c r="BU259" s="32">
        <v>0</v>
      </c>
      <c r="BV259" s="32">
        <v>0</v>
      </c>
      <c r="BW259" s="32">
        <v>0</v>
      </c>
      <c r="BX259" s="32">
        <v>0</v>
      </c>
      <c r="BY259" s="32">
        <v>0</v>
      </c>
      <c r="BZ259" s="32">
        <v>0</v>
      </c>
      <c r="CA259" s="32">
        <v>0</v>
      </c>
      <c r="CB259" s="32">
        <v>0</v>
      </c>
      <c r="CC259" s="32">
        <v>0</v>
      </c>
      <c r="CD259" s="32">
        <v>0</v>
      </c>
      <c r="CE259" s="32">
        <v>0</v>
      </c>
      <c r="CF259" s="32">
        <v>0</v>
      </c>
      <c r="CG259" s="33">
        <v>0</v>
      </c>
      <c r="CH259" s="34">
        <v>3</v>
      </c>
    </row>
    <row r="260" spans="1:86" x14ac:dyDescent="0.25">
      <c r="A260" s="9" t="s">
        <v>42</v>
      </c>
      <c r="B260" s="9" t="s">
        <v>20</v>
      </c>
      <c r="C260" s="19">
        <v>0</v>
      </c>
      <c r="D260" s="19" t="s">
        <v>210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29">
        <v>0</v>
      </c>
      <c r="V260" s="29">
        <v>0</v>
      </c>
      <c r="W260" s="29">
        <v>0</v>
      </c>
      <c r="X260" s="29">
        <v>0</v>
      </c>
      <c r="Y260" s="29">
        <v>0</v>
      </c>
      <c r="Z260" s="29">
        <v>0</v>
      </c>
      <c r="AA260" s="29">
        <v>0</v>
      </c>
      <c r="AB260" s="29">
        <v>0</v>
      </c>
      <c r="AC260" s="29">
        <v>0</v>
      </c>
      <c r="AD260" s="29">
        <v>0</v>
      </c>
      <c r="AE260" s="29">
        <v>0</v>
      </c>
      <c r="AF260" s="29">
        <v>0</v>
      </c>
      <c r="AG260" s="29">
        <v>0</v>
      </c>
      <c r="AH260" s="29">
        <v>0</v>
      </c>
      <c r="AI260" s="29">
        <v>0</v>
      </c>
      <c r="AJ260" s="29">
        <v>0</v>
      </c>
      <c r="AK260" s="29">
        <v>0</v>
      </c>
      <c r="AL260" s="29">
        <v>0</v>
      </c>
      <c r="AM260" s="29">
        <v>0</v>
      </c>
      <c r="AN260" s="29">
        <v>0</v>
      </c>
      <c r="AO260" s="29">
        <v>0</v>
      </c>
      <c r="AP260" s="29">
        <v>0</v>
      </c>
      <c r="AQ260" s="29">
        <v>0</v>
      </c>
      <c r="AR260" s="29">
        <v>0</v>
      </c>
      <c r="AS260" s="29">
        <v>0</v>
      </c>
      <c r="AT260" s="29">
        <v>0</v>
      </c>
      <c r="AU260" s="29">
        <v>0</v>
      </c>
      <c r="AV260" s="29">
        <v>0</v>
      </c>
      <c r="AW260" s="29">
        <v>0</v>
      </c>
      <c r="AX260" s="29">
        <v>0</v>
      </c>
      <c r="AY260" s="29">
        <v>0</v>
      </c>
      <c r="AZ260" s="29">
        <v>0</v>
      </c>
      <c r="BA260" s="29">
        <v>0</v>
      </c>
      <c r="BB260" s="29">
        <v>0</v>
      </c>
      <c r="BC260" s="29">
        <v>0</v>
      </c>
      <c r="BD260" s="29">
        <v>0</v>
      </c>
      <c r="BE260" s="29">
        <v>0</v>
      </c>
      <c r="BF260" s="29">
        <v>0</v>
      </c>
      <c r="BG260" s="29">
        <v>0</v>
      </c>
      <c r="BH260" s="29">
        <v>0</v>
      </c>
      <c r="BI260" s="29">
        <v>0</v>
      </c>
      <c r="BJ260" s="29">
        <v>0</v>
      </c>
      <c r="BK260" s="29">
        <v>0</v>
      </c>
      <c r="BL260" s="29">
        <v>0</v>
      </c>
      <c r="BM260" s="29">
        <v>0</v>
      </c>
      <c r="BN260" s="29">
        <v>0</v>
      </c>
      <c r="BO260" s="29">
        <v>0</v>
      </c>
      <c r="BP260" s="29">
        <v>0</v>
      </c>
      <c r="BQ260" s="29">
        <v>0</v>
      </c>
      <c r="BR260" s="29">
        <v>0</v>
      </c>
      <c r="BS260" s="29">
        <v>0</v>
      </c>
      <c r="BT260" s="29">
        <v>0</v>
      </c>
      <c r="BU260" s="29">
        <v>0</v>
      </c>
      <c r="BV260" s="29">
        <v>0</v>
      </c>
      <c r="BW260" s="29">
        <v>0</v>
      </c>
      <c r="BX260" s="29">
        <v>0</v>
      </c>
      <c r="BY260" s="29">
        <v>0</v>
      </c>
      <c r="BZ260" s="29">
        <v>0</v>
      </c>
      <c r="CA260" s="29">
        <v>0</v>
      </c>
      <c r="CB260" s="29">
        <v>0</v>
      </c>
      <c r="CC260" s="29">
        <v>0</v>
      </c>
      <c r="CD260" s="29">
        <v>0</v>
      </c>
      <c r="CE260" s="29">
        <v>0</v>
      </c>
      <c r="CF260" s="29">
        <v>0</v>
      </c>
      <c r="CG260" s="11">
        <v>0</v>
      </c>
      <c r="CH260" s="30">
        <v>0</v>
      </c>
    </row>
    <row r="261" spans="1:86" ht="15.75" thickBot="1" x14ac:dyDescent="0.3">
      <c r="A261" s="17"/>
      <c r="B261" s="17" t="s">
        <v>21</v>
      </c>
      <c r="C261" s="17">
        <v>0</v>
      </c>
      <c r="D261" s="17" t="s">
        <v>210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0</v>
      </c>
      <c r="AL261" s="35">
        <v>0</v>
      </c>
      <c r="AM261" s="35">
        <v>0</v>
      </c>
      <c r="AN261" s="35">
        <v>0</v>
      </c>
      <c r="AO261" s="35">
        <v>0</v>
      </c>
      <c r="AP261" s="35">
        <v>0</v>
      </c>
      <c r="AQ261" s="35">
        <v>0</v>
      </c>
      <c r="AR261" s="35">
        <v>0</v>
      </c>
      <c r="AS261" s="35">
        <v>0</v>
      </c>
      <c r="AT261" s="35">
        <v>0</v>
      </c>
      <c r="AU261" s="35">
        <v>0</v>
      </c>
      <c r="AV261" s="35">
        <v>0</v>
      </c>
      <c r="AW261" s="35">
        <v>0</v>
      </c>
      <c r="AX261" s="35">
        <v>0</v>
      </c>
      <c r="AY261" s="35">
        <v>0</v>
      </c>
      <c r="AZ261" s="35">
        <v>0</v>
      </c>
      <c r="BA261" s="35">
        <v>0</v>
      </c>
      <c r="BB261" s="35">
        <v>0</v>
      </c>
      <c r="BC261" s="35">
        <v>0</v>
      </c>
      <c r="BD261" s="35">
        <v>0</v>
      </c>
      <c r="BE261" s="35">
        <v>0</v>
      </c>
      <c r="BF261" s="35">
        <v>0</v>
      </c>
      <c r="BG261" s="35">
        <v>0</v>
      </c>
      <c r="BH261" s="35">
        <v>0</v>
      </c>
      <c r="BI261" s="35">
        <v>0</v>
      </c>
      <c r="BJ261" s="35">
        <v>0</v>
      </c>
      <c r="BK261" s="35">
        <v>0</v>
      </c>
      <c r="BL261" s="35">
        <v>0</v>
      </c>
      <c r="BM261" s="35">
        <v>0</v>
      </c>
      <c r="BN261" s="35">
        <v>0</v>
      </c>
      <c r="BO261" s="35">
        <v>0</v>
      </c>
      <c r="BP261" s="35">
        <v>0</v>
      </c>
      <c r="BQ261" s="35">
        <v>0</v>
      </c>
      <c r="BR261" s="35">
        <v>0</v>
      </c>
      <c r="BS261" s="35">
        <v>0</v>
      </c>
      <c r="BT261" s="35">
        <v>0</v>
      </c>
      <c r="BU261" s="35">
        <v>0</v>
      </c>
      <c r="BV261" s="35">
        <v>0</v>
      </c>
      <c r="BW261" s="35">
        <v>0</v>
      </c>
      <c r="BX261" s="35">
        <v>0</v>
      </c>
      <c r="BY261" s="35">
        <v>0</v>
      </c>
      <c r="BZ261" s="35">
        <v>0</v>
      </c>
      <c r="CA261" s="35">
        <v>0</v>
      </c>
      <c r="CB261" s="35">
        <v>0</v>
      </c>
      <c r="CC261" s="35">
        <v>0</v>
      </c>
      <c r="CD261" s="35">
        <v>0</v>
      </c>
      <c r="CE261" s="35">
        <v>0</v>
      </c>
      <c r="CF261" s="35">
        <v>0</v>
      </c>
      <c r="CG261" s="36">
        <v>0</v>
      </c>
      <c r="CH261" s="34">
        <v>0</v>
      </c>
    </row>
    <row r="262" spans="1:86" ht="15.75" thickTop="1" x14ac:dyDescent="0.25">
      <c r="A262" s="19" t="s">
        <v>44</v>
      </c>
      <c r="B262" s="19" t="s">
        <v>20</v>
      </c>
      <c r="C262" s="19">
        <v>0</v>
      </c>
      <c r="D262" s="19">
        <v>0</v>
      </c>
      <c r="E262" s="19">
        <v>4</v>
      </c>
      <c r="F262" s="19">
        <v>5</v>
      </c>
      <c r="G262" s="19">
        <v>1</v>
      </c>
      <c r="H262" s="19">
        <v>0</v>
      </c>
      <c r="I262" s="19">
        <v>2</v>
      </c>
      <c r="J262" s="19">
        <v>12</v>
      </c>
      <c r="K262" s="19">
        <v>0</v>
      </c>
      <c r="L262" s="19">
        <v>3</v>
      </c>
      <c r="M262" s="19">
        <v>9</v>
      </c>
      <c r="N262" s="19">
        <v>0</v>
      </c>
      <c r="O262" s="19">
        <v>1</v>
      </c>
      <c r="P262" s="19">
        <v>2</v>
      </c>
      <c r="Q262" s="19">
        <v>3</v>
      </c>
      <c r="R262" s="19">
        <v>7</v>
      </c>
      <c r="S262" s="19">
        <v>12</v>
      </c>
      <c r="T262" s="19">
        <v>0</v>
      </c>
      <c r="U262" s="19">
        <v>6</v>
      </c>
      <c r="V262" s="19">
        <v>0</v>
      </c>
      <c r="W262" s="19">
        <v>3</v>
      </c>
      <c r="X262" s="19">
        <v>0</v>
      </c>
      <c r="Y262" s="19">
        <v>0</v>
      </c>
      <c r="Z262" s="19">
        <v>0</v>
      </c>
      <c r="AA262" s="19">
        <v>1</v>
      </c>
      <c r="AB262" s="19">
        <v>8</v>
      </c>
      <c r="AC262" s="19">
        <v>4</v>
      </c>
      <c r="AD262" s="19">
        <v>0</v>
      </c>
      <c r="AE262" s="19">
        <v>7</v>
      </c>
      <c r="AF262" s="19">
        <v>0</v>
      </c>
      <c r="AG262" s="19">
        <v>1</v>
      </c>
      <c r="AH262" s="19">
        <v>1</v>
      </c>
      <c r="AI262" s="19">
        <v>0</v>
      </c>
      <c r="AJ262" s="19">
        <v>2</v>
      </c>
      <c r="AK262" s="19">
        <v>2</v>
      </c>
      <c r="AL262" s="19">
        <v>5</v>
      </c>
      <c r="AM262" s="19">
        <v>0</v>
      </c>
      <c r="AN262" s="19">
        <v>0</v>
      </c>
      <c r="AO262" s="19">
        <v>27</v>
      </c>
      <c r="AP262" s="19">
        <v>3</v>
      </c>
      <c r="AQ262" s="19">
        <v>1</v>
      </c>
      <c r="AR262" s="19">
        <v>9</v>
      </c>
      <c r="AS262" s="19">
        <v>4</v>
      </c>
      <c r="AT262" s="19">
        <v>0</v>
      </c>
      <c r="AU262" s="19">
        <v>4</v>
      </c>
      <c r="AV262" s="19">
        <v>2</v>
      </c>
      <c r="AW262" s="19">
        <v>4</v>
      </c>
      <c r="AX262" s="19">
        <v>2</v>
      </c>
      <c r="AY262" s="19">
        <v>3</v>
      </c>
      <c r="AZ262" s="19">
        <v>3</v>
      </c>
      <c r="BA262" s="19">
        <v>3</v>
      </c>
      <c r="BB262" s="19">
        <v>1</v>
      </c>
      <c r="BC262" s="19">
        <v>0</v>
      </c>
      <c r="BD262" s="19">
        <v>4</v>
      </c>
      <c r="BE262" s="19">
        <v>0</v>
      </c>
      <c r="BF262" s="19">
        <v>0</v>
      </c>
      <c r="BG262" s="19">
        <v>0</v>
      </c>
      <c r="BH262" s="19">
        <v>4</v>
      </c>
      <c r="BI262" s="19">
        <v>0</v>
      </c>
      <c r="BJ262" s="19">
        <v>289</v>
      </c>
      <c r="BK262" s="19">
        <v>7</v>
      </c>
      <c r="BL262" s="19">
        <v>0</v>
      </c>
      <c r="BM262" s="19">
        <v>0</v>
      </c>
      <c r="BN262" s="19">
        <v>18</v>
      </c>
      <c r="BO262" s="19">
        <v>6</v>
      </c>
      <c r="BP262" s="19">
        <v>5</v>
      </c>
      <c r="BQ262" s="19">
        <v>1</v>
      </c>
      <c r="BR262" s="19">
        <v>3</v>
      </c>
      <c r="BS262" s="19">
        <v>7</v>
      </c>
      <c r="BT262" s="19">
        <v>64</v>
      </c>
      <c r="BU262" s="19">
        <v>7</v>
      </c>
      <c r="BV262" s="19">
        <v>29</v>
      </c>
      <c r="BW262" s="19">
        <v>2</v>
      </c>
      <c r="BX262" s="19">
        <v>1</v>
      </c>
      <c r="BY262" s="19">
        <v>39</v>
      </c>
      <c r="BZ262" s="19">
        <v>0</v>
      </c>
      <c r="CA262" s="19">
        <v>7</v>
      </c>
      <c r="CB262" s="19">
        <v>27</v>
      </c>
      <c r="CC262" s="19">
        <v>9</v>
      </c>
      <c r="CD262" s="19">
        <v>33</v>
      </c>
      <c r="CE262" s="19">
        <v>3</v>
      </c>
      <c r="CF262" s="19">
        <v>1</v>
      </c>
      <c r="CG262" s="19">
        <v>2</v>
      </c>
      <c r="CH262" s="21">
        <v>735</v>
      </c>
    </row>
    <row r="263" spans="1:86" ht="15.75" thickBot="1" x14ac:dyDescent="0.3">
      <c r="A263" s="31"/>
      <c r="B263" s="31" t="s">
        <v>21</v>
      </c>
      <c r="C263" s="31">
        <v>0</v>
      </c>
      <c r="D263" s="31">
        <v>0</v>
      </c>
      <c r="E263" s="31">
        <v>0</v>
      </c>
      <c r="F263" s="31">
        <v>0</v>
      </c>
      <c r="G263" s="31">
        <v>0</v>
      </c>
      <c r="H263" s="31">
        <v>6</v>
      </c>
      <c r="I263" s="31">
        <v>0</v>
      </c>
      <c r="J263" s="31">
        <v>3</v>
      </c>
      <c r="K263" s="31">
        <v>2</v>
      </c>
      <c r="L263" s="31">
        <v>0</v>
      </c>
      <c r="M263" s="31">
        <v>1</v>
      </c>
      <c r="N263" s="31">
        <v>0</v>
      </c>
      <c r="O263" s="31">
        <v>3</v>
      </c>
      <c r="P263" s="31">
        <v>2</v>
      </c>
      <c r="Q263" s="31">
        <v>0</v>
      </c>
      <c r="R263" s="31">
        <v>0</v>
      </c>
      <c r="S263" s="31">
        <v>0</v>
      </c>
      <c r="T263" s="31">
        <v>0</v>
      </c>
      <c r="U263" s="31">
        <v>0</v>
      </c>
      <c r="V263" s="31">
        <v>0</v>
      </c>
      <c r="W263" s="31">
        <v>0</v>
      </c>
      <c r="X263" s="31">
        <v>0</v>
      </c>
      <c r="Y263" s="31">
        <v>0</v>
      </c>
      <c r="Z263" s="31">
        <v>0</v>
      </c>
      <c r="AA263" s="31">
        <v>1</v>
      </c>
      <c r="AB263" s="31">
        <v>1</v>
      </c>
      <c r="AC263" s="31">
        <v>0</v>
      </c>
      <c r="AD263" s="31">
        <v>2</v>
      </c>
      <c r="AE263" s="31">
        <v>0</v>
      </c>
      <c r="AF263" s="31">
        <v>0</v>
      </c>
      <c r="AG263" s="31">
        <v>1</v>
      </c>
      <c r="AH263" s="31">
        <v>0</v>
      </c>
      <c r="AI263" s="31">
        <v>1</v>
      </c>
      <c r="AJ263" s="31">
        <v>1</v>
      </c>
      <c r="AK263" s="31">
        <v>0</v>
      </c>
      <c r="AL263" s="31">
        <v>0</v>
      </c>
      <c r="AM263" s="31">
        <v>0</v>
      </c>
      <c r="AN263" s="31">
        <v>0</v>
      </c>
      <c r="AO263" s="31">
        <v>4</v>
      </c>
      <c r="AP263" s="31">
        <v>5</v>
      </c>
      <c r="AQ263" s="31">
        <v>2</v>
      </c>
      <c r="AR263" s="31">
        <v>12</v>
      </c>
      <c r="AS263" s="31">
        <v>4</v>
      </c>
      <c r="AT263" s="31">
        <v>2</v>
      </c>
      <c r="AU263" s="31">
        <v>2</v>
      </c>
      <c r="AV263" s="31">
        <v>0</v>
      </c>
      <c r="AW263" s="31">
        <v>0</v>
      </c>
      <c r="AX263" s="31">
        <v>1</v>
      </c>
      <c r="AY263" s="31">
        <v>1</v>
      </c>
      <c r="AZ263" s="31">
        <v>0</v>
      </c>
      <c r="BA263" s="31">
        <v>2</v>
      </c>
      <c r="BB263" s="31">
        <v>0</v>
      </c>
      <c r="BC263" s="31">
        <v>3</v>
      </c>
      <c r="BD263" s="31">
        <v>1</v>
      </c>
      <c r="BE263" s="31">
        <v>0</v>
      </c>
      <c r="BF263" s="31">
        <v>0</v>
      </c>
      <c r="BG263" s="31">
        <v>0</v>
      </c>
      <c r="BH263" s="31">
        <v>0</v>
      </c>
      <c r="BI263" s="31">
        <v>0</v>
      </c>
      <c r="BJ263" s="31">
        <v>180</v>
      </c>
      <c r="BK263" s="31">
        <v>0</v>
      </c>
      <c r="BL263" s="31">
        <v>0</v>
      </c>
      <c r="BM263" s="31">
        <v>0</v>
      </c>
      <c r="BN263" s="31">
        <v>0</v>
      </c>
      <c r="BO263" s="31">
        <v>0</v>
      </c>
      <c r="BP263" s="31">
        <v>0</v>
      </c>
      <c r="BQ263" s="31">
        <v>0</v>
      </c>
      <c r="BR263" s="31">
        <v>0</v>
      </c>
      <c r="BS263" s="31">
        <v>0</v>
      </c>
      <c r="BT263" s="31">
        <v>263</v>
      </c>
      <c r="BU263" s="31">
        <v>2</v>
      </c>
      <c r="BV263" s="31">
        <v>10</v>
      </c>
      <c r="BW263" s="31">
        <v>2</v>
      </c>
      <c r="BX263" s="31">
        <v>0</v>
      </c>
      <c r="BY263" s="31">
        <v>15</v>
      </c>
      <c r="BZ263" s="31">
        <v>1</v>
      </c>
      <c r="CA263" s="31">
        <v>0</v>
      </c>
      <c r="CB263" s="31">
        <v>5</v>
      </c>
      <c r="CC263" s="31">
        <v>6</v>
      </c>
      <c r="CD263" s="31">
        <v>0</v>
      </c>
      <c r="CE263" s="31">
        <v>0</v>
      </c>
      <c r="CF263" s="31">
        <v>0</v>
      </c>
      <c r="CG263" s="31">
        <v>0</v>
      </c>
      <c r="CH263" s="37">
        <v>547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63"/>
  <sheetViews>
    <sheetView tabSelected="1" zoomScale="80" zoomScaleNormal="80" workbookViewId="0"/>
  </sheetViews>
  <sheetFormatPr defaultColWidth="4.7109375" defaultRowHeight="15" x14ac:dyDescent="0.25"/>
  <cols>
    <col min="1" max="1" width="46.42578125" style="8" bestFit="1" customWidth="1"/>
    <col min="2" max="2" width="11" style="8" bestFit="1" customWidth="1"/>
    <col min="3" max="3" width="4.85546875" style="8" bestFit="1" customWidth="1"/>
    <col min="4" max="4" width="7.42578125" style="8" bestFit="1" customWidth="1"/>
    <col min="5" max="6" width="5.85546875" style="8" bestFit="1" customWidth="1"/>
    <col min="7" max="7" width="4.85546875" style="8" bestFit="1" customWidth="1"/>
    <col min="8" max="8" width="5.85546875" style="8" bestFit="1" customWidth="1"/>
    <col min="9" max="9" width="4.85546875" style="8" bestFit="1" customWidth="1"/>
    <col min="10" max="10" width="5.85546875" style="8" bestFit="1" customWidth="1"/>
    <col min="11" max="12" width="4.85546875" style="8" bestFit="1" customWidth="1"/>
    <col min="13" max="13" width="5.85546875" style="8" bestFit="1" customWidth="1"/>
    <col min="14" max="17" width="4.85546875" style="8" bestFit="1" customWidth="1"/>
    <col min="18" max="18" width="5.85546875" style="8" bestFit="1" customWidth="1"/>
    <col min="19" max="19" width="4.85546875" style="8" bestFit="1" customWidth="1"/>
    <col min="20" max="20" width="4.5703125" style="8" bestFit="1" customWidth="1"/>
    <col min="21" max="22" width="4.85546875" style="8" bestFit="1" customWidth="1"/>
    <col min="23" max="23" width="7.42578125" style="8" bestFit="1" customWidth="1"/>
    <col min="24" max="24" width="4.85546875" style="8" bestFit="1" customWidth="1"/>
    <col min="25" max="28" width="5.85546875" style="8" bestFit="1" customWidth="1"/>
    <col min="29" max="31" width="4.85546875" style="8" bestFit="1" customWidth="1"/>
    <col min="32" max="32" width="7.42578125" style="8" bestFit="1" customWidth="1"/>
    <col min="33" max="35" width="4.85546875" style="8" bestFit="1" customWidth="1"/>
    <col min="36" max="37" width="5.85546875" style="8" bestFit="1" customWidth="1"/>
    <col min="38" max="38" width="4.85546875" style="8" bestFit="1" customWidth="1"/>
    <col min="39" max="39" width="4.5703125" style="8" bestFit="1" customWidth="1"/>
    <col min="40" max="40" width="4.85546875" style="8" bestFit="1" customWidth="1"/>
    <col min="41" max="44" width="5.85546875" style="8" bestFit="1" customWidth="1"/>
    <col min="45" max="46" width="4.85546875" style="8" bestFit="1" customWidth="1"/>
    <col min="47" max="47" width="7.42578125" style="8" bestFit="1" customWidth="1"/>
    <col min="48" max="48" width="4.5703125" style="8" bestFit="1" customWidth="1"/>
    <col min="49" max="56" width="4.85546875" style="8" bestFit="1" customWidth="1"/>
    <col min="57" max="57" width="5.85546875" style="8" bestFit="1" customWidth="1"/>
    <col min="58" max="58" width="4.5703125" style="8" bestFit="1" customWidth="1"/>
    <col min="59" max="59" width="5.85546875" style="8" bestFit="1" customWidth="1"/>
    <col min="60" max="61" width="4.85546875" style="8" bestFit="1" customWidth="1"/>
    <col min="62" max="62" width="7.42578125" style="8" bestFit="1" customWidth="1"/>
    <col min="63" max="64" width="4.85546875" style="8" bestFit="1" customWidth="1"/>
    <col min="65" max="65" width="4.5703125" style="8" bestFit="1" customWidth="1"/>
    <col min="66" max="66" width="5.85546875" style="8" bestFit="1" customWidth="1"/>
    <col min="67" max="71" width="4.85546875" style="8" bestFit="1" customWidth="1"/>
    <col min="72" max="72" width="7.42578125" style="8" bestFit="1" customWidth="1"/>
    <col min="73" max="74" width="5.85546875" style="8" bestFit="1" customWidth="1"/>
    <col min="75" max="75" width="4.85546875" style="8" bestFit="1" customWidth="1"/>
    <col min="76" max="76" width="4.5703125" style="8" bestFit="1" customWidth="1"/>
    <col min="77" max="77" width="5.85546875" style="8" bestFit="1" customWidth="1"/>
    <col min="78" max="78" width="4.5703125" style="8" bestFit="1" customWidth="1"/>
    <col min="79" max="79" width="4.85546875" style="8" bestFit="1" customWidth="1"/>
    <col min="80" max="82" width="5.85546875" style="8" bestFit="1" customWidth="1"/>
    <col min="83" max="85" width="4.85546875" style="8" bestFit="1" customWidth="1"/>
    <col min="86" max="87" width="7.42578125" style="8" bestFit="1" customWidth="1"/>
    <col min="88" max="16384" width="4.7109375" style="8"/>
  </cols>
  <sheetData>
    <row r="1" spans="1:47" s="1" customFormat="1" ht="15.75" x14ac:dyDescent="0.25">
      <c r="A1" s="1" t="s">
        <v>133</v>
      </c>
    </row>
    <row r="2" spans="1:47" s="1" customFormat="1" ht="15.75" x14ac:dyDescent="0.25">
      <c r="A2" s="1" t="s">
        <v>209</v>
      </c>
    </row>
    <row r="3" spans="1:47" ht="157.5" x14ac:dyDescent="0.25">
      <c r="A3" s="2" t="s">
        <v>46</v>
      </c>
      <c r="B3" s="3" t="s">
        <v>45</v>
      </c>
      <c r="C3" s="3" t="s">
        <v>28</v>
      </c>
      <c r="D3" s="3" t="s">
        <v>23</v>
      </c>
      <c r="E3" s="3" t="s">
        <v>6</v>
      </c>
      <c r="F3" s="3" t="s">
        <v>7</v>
      </c>
      <c r="G3" s="3" t="s">
        <v>24</v>
      </c>
      <c r="H3" s="3" t="s">
        <v>8</v>
      </c>
      <c r="I3" s="3" t="s">
        <v>193</v>
      </c>
      <c r="J3" s="3" t="s">
        <v>25</v>
      </c>
      <c r="K3" s="3" t="s">
        <v>26</v>
      </c>
      <c r="L3" s="3" t="s">
        <v>5</v>
      </c>
      <c r="M3" s="3" t="s">
        <v>27</v>
      </c>
      <c r="N3" s="3" t="s">
        <v>131</v>
      </c>
      <c r="O3" s="3" t="s">
        <v>194</v>
      </c>
      <c r="P3" s="3" t="s">
        <v>9</v>
      </c>
      <c r="Q3" s="3" t="s">
        <v>0</v>
      </c>
      <c r="R3" s="3" t="s">
        <v>29</v>
      </c>
      <c r="S3" s="3" t="s">
        <v>10</v>
      </c>
      <c r="T3" s="3" t="s">
        <v>32</v>
      </c>
      <c r="U3" s="3" t="s">
        <v>30</v>
      </c>
      <c r="V3" s="3" t="s">
        <v>31</v>
      </c>
      <c r="W3" s="3" t="s">
        <v>11</v>
      </c>
      <c r="X3" s="3" t="s">
        <v>195</v>
      </c>
      <c r="Y3" s="3" t="s">
        <v>12</v>
      </c>
      <c r="Z3" s="3" t="s">
        <v>13</v>
      </c>
      <c r="AA3" s="3" t="s">
        <v>14</v>
      </c>
      <c r="AB3" s="3" t="s">
        <v>132</v>
      </c>
      <c r="AC3" s="3" t="s">
        <v>33</v>
      </c>
      <c r="AD3" s="3" t="s">
        <v>35</v>
      </c>
      <c r="AE3" s="3" t="s">
        <v>36</v>
      </c>
      <c r="AF3" s="3" t="s">
        <v>37</v>
      </c>
      <c r="AG3" s="3" t="s">
        <v>16</v>
      </c>
      <c r="AH3" s="3" t="s">
        <v>38</v>
      </c>
      <c r="AI3" s="3" t="s">
        <v>39</v>
      </c>
      <c r="AJ3" s="3" t="s">
        <v>3</v>
      </c>
      <c r="AK3" s="3" t="s">
        <v>17</v>
      </c>
      <c r="AL3" s="3" t="s">
        <v>18</v>
      </c>
      <c r="AM3" s="4" t="s">
        <v>4</v>
      </c>
      <c r="AN3" s="3" t="s">
        <v>1</v>
      </c>
      <c r="AO3" s="3" t="s">
        <v>41</v>
      </c>
      <c r="AP3" s="3" t="s">
        <v>19</v>
      </c>
      <c r="AQ3" s="3" t="s">
        <v>2</v>
      </c>
      <c r="AR3" s="5" t="s">
        <v>40</v>
      </c>
      <c r="AS3" s="5" t="s">
        <v>138</v>
      </c>
      <c r="AT3" s="6" t="s">
        <v>42</v>
      </c>
      <c r="AU3" s="7" t="s">
        <v>22</v>
      </c>
    </row>
    <row r="4" spans="1:47" x14ac:dyDescent="0.25">
      <c r="A4" s="9" t="s">
        <v>47</v>
      </c>
      <c r="B4" s="9" t="s">
        <v>20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1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1</v>
      </c>
      <c r="AR4" s="9">
        <v>0</v>
      </c>
      <c r="AS4" s="9">
        <v>0</v>
      </c>
      <c r="AT4" s="11">
        <v>0</v>
      </c>
      <c r="AU4" s="12">
        <v>2</v>
      </c>
    </row>
    <row r="5" spans="1:47" x14ac:dyDescent="0.25">
      <c r="A5" s="2"/>
      <c r="B5" s="2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1</v>
      </c>
      <c r="X5" s="2">
        <v>0</v>
      </c>
      <c r="Y5" s="2">
        <v>0</v>
      </c>
      <c r="Z5" s="2">
        <v>0</v>
      </c>
      <c r="AA5" s="2">
        <v>0</v>
      </c>
      <c r="AB5" s="2">
        <v>2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14">
        <v>0</v>
      </c>
      <c r="AU5" s="15">
        <v>3</v>
      </c>
    </row>
    <row r="6" spans="1:47" x14ac:dyDescent="0.25">
      <c r="A6" s="9" t="s">
        <v>192</v>
      </c>
      <c r="B6" s="9" t="s">
        <v>20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T6" s="11">
        <v>0</v>
      </c>
      <c r="AU6" s="12">
        <v>0</v>
      </c>
    </row>
    <row r="7" spans="1:47" x14ac:dyDescent="0.25">
      <c r="A7" s="2"/>
      <c r="B7" s="2" t="s">
        <v>21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14">
        <v>0</v>
      </c>
      <c r="AU7" s="15">
        <v>0</v>
      </c>
    </row>
    <row r="8" spans="1:47" x14ac:dyDescent="0.25">
      <c r="A8" s="9" t="s">
        <v>48</v>
      </c>
      <c r="B8" s="9" t="s">
        <v>20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1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1</v>
      </c>
      <c r="AG8" s="9">
        <v>0</v>
      </c>
      <c r="AH8" s="9">
        <v>0</v>
      </c>
      <c r="AI8" s="9">
        <v>0</v>
      </c>
      <c r="AJ8" s="9">
        <v>1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11">
        <v>0</v>
      </c>
      <c r="AU8" s="12">
        <v>3</v>
      </c>
    </row>
    <row r="9" spans="1:47" x14ac:dyDescent="0.25">
      <c r="A9" s="2"/>
      <c r="B9" s="2" t="s">
        <v>21</v>
      </c>
      <c r="C9" s="2">
        <v>0</v>
      </c>
      <c r="D9" s="2">
        <v>6</v>
      </c>
      <c r="E9" s="2">
        <v>0</v>
      </c>
      <c r="F9" s="2">
        <v>4</v>
      </c>
      <c r="G9" s="2">
        <v>0</v>
      </c>
      <c r="H9" s="2">
        <v>3</v>
      </c>
      <c r="I9" s="2">
        <v>0</v>
      </c>
      <c r="J9" s="2">
        <v>0</v>
      </c>
      <c r="K9" s="2">
        <v>1</v>
      </c>
      <c r="L9" s="2">
        <v>0</v>
      </c>
      <c r="M9" s="2">
        <v>0</v>
      </c>
      <c r="N9" s="2">
        <v>2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7</v>
      </c>
      <c r="X9" s="2">
        <v>0</v>
      </c>
      <c r="Y9" s="2">
        <v>1</v>
      </c>
      <c r="Z9" s="2">
        <v>0</v>
      </c>
      <c r="AA9" s="2">
        <v>3</v>
      </c>
      <c r="AB9" s="2">
        <v>0</v>
      </c>
      <c r="AC9" s="2">
        <v>0</v>
      </c>
      <c r="AD9" s="2">
        <v>0</v>
      </c>
      <c r="AE9" s="2">
        <v>0</v>
      </c>
      <c r="AF9" s="2">
        <v>5</v>
      </c>
      <c r="AG9" s="2">
        <v>0</v>
      </c>
      <c r="AH9" s="2">
        <v>0</v>
      </c>
      <c r="AI9" s="2">
        <v>0</v>
      </c>
      <c r="AJ9" s="2">
        <v>1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14">
        <v>0</v>
      </c>
      <c r="AU9" s="15">
        <v>33</v>
      </c>
    </row>
    <row r="10" spans="1:47" x14ac:dyDescent="0.25">
      <c r="A10" s="9" t="s">
        <v>49</v>
      </c>
      <c r="B10" s="9" t="s">
        <v>20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1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11">
        <v>0</v>
      </c>
      <c r="AU10" s="12">
        <v>1</v>
      </c>
    </row>
    <row r="11" spans="1:47" x14ac:dyDescent="0.25">
      <c r="A11" s="2"/>
      <c r="B11" s="2" t="s">
        <v>21</v>
      </c>
      <c r="C11" s="2">
        <v>0</v>
      </c>
      <c r="D11" s="2">
        <v>4</v>
      </c>
      <c r="E11" s="2">
        <v>0</v>
      </c>
      <c r="F11" s="2">
        <v>8</v>
      </c>
      <c r="G11" s="2">
        <v>0</v>
      </c>
      <c r="H11" s="2">
        <v>0</v>
      </c>
      <c r="I11" s="2">
        <v>0</v>
      </c>
      <c r="J11" s="2">
        <v>0</v>
      </c>
      <c r="K11" s="2">
        <v>1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9</v>
      </c>
      <c r="X11" s="2">
        <v>1</v>
      </c>
      <c r="Y11" s="2">
        <v>2</v>
      </c>
      <c r="Z11" s="2">
        <v>0</v>
      </c>
      <c r="AA11" s="2">
        <v>3</v>
      </c>
      <c r="AB11" s="2">
        <v>1</v>
      </c>
      <c r="AC11" s="2">
        <v>0</v>
      </c>
      <c r="AD11" s="2">
        <v>0</v>
      </c>
      <c r="AE11" s="2">
        <v>0</v>
      </c>
      <c r="AF11" s="2">
        <v>4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14">
        <v>0</v>
      </c>
      <c r="AU11" s="15">
        <v>33</v>
      </c>
    </row>
    <row r="12" spans="1:47" x14ac:dyDescent="0.25">
      <c r="A12" s="9" t="s">
        <v>51</v>
      </c>
      <c r="B12" s="9" t="s">
        <v>20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11">
        <v>0</v>
      </c>
      <c r="AU12" s="12">
        <v>0</v>
      </c>
    </row>
    <row r="13" spans="1:47" x14ac:dyDescent="0.25">
      <c r="A13" s="2"/>
      <c r="B13" s="2" t="s">
        <v>21</v>
      </c>
      <c r="C13" s="2">
        <v>0</v>
      </c>
      <c r="D13" s="2">
        <v>1</v>
      </c>
      <c r="E13" s="2">
        <v>0</v>
      </c>
      <c r="F13" s="2">
        <v>1</v>
      </c>
      <c r="G13" s="2">
        <v>0</v>
      </c>
      <c r="H13" s="2">
        <v>1</v>
      </c>
      <c r="I13" s="2">
        <v>1</v>
      </c>
      <c r="J13" s="2">
        <v>0</v>
      </c>
      <c r="K13" s="2">
        <v>0</v>
      </c>
      <c r="L13" s="2">
        <v>0</v>
      </c>
      <c r="M13" s="2">
        <v>0</v>
      </c>
      <c r="N13" s="2">
        <v>1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1</v>
      </c>
      <c r="W13" s="2">
        <v>2</v>
      </c>
      <c r="X13" s="2">
        <v>0</v>
      </c>
      <c r="Y13" s="2">
        <v>1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7</v>
      </c>
      <c r="AM13" s="2">
        <v>0</v>
      </c>
      <c r="AN13" s="2">
        <v>3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14">
        <v>0</v>
      </c>
      <c r="AU13" s="15">
        <v>19</v>
      </c>
    </row>
    <row r="14" spans="1:47" x14ac:dyDescent="0.25">
      <c r="A14" s="9" t="s">
        <v>50</v>
      </c>
      <c r="B14" s="9" t="s">
        <v>20</v>
      </c>
      <c r="C14" s="9">
        <v>0</v>
      </c>
      <c r="D14" s="9">
        <v>65</v>
      </c>
      <c r="E14" s="9">
        <v>1</v>
      </c>
      <c r="F14" s="9">
        <v>14</v>
      </c>
      <c r="G14" s="9">
        <v>0</v>
      </c>
      <c r="H14" s="9">
        <v>14</v>
      </c>
      <c r="I14" s="9">
        <v>0</v>
      </c>
      <c r="J14" s="9">
        <v>0</v>
      </c>
      <c r="K14" s="9">
        <v>4</v>
      </c>
      <c r="L14" s="9">
        <v>0</v>
      </c>
      <c r="M14" s="9">
        <v>1</v>
      </c>
      <c r="N14" s="9">
        <v>1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58</v>
      </c>
      <c r="X14" s="9">
        <v>4</v>
      </c>
      <c r="Y14" s="9">
        <v>13</v>
      </c>
      <c r="Z14" s="9">
        <v>5</v>
      </c>
      <c r="AA14" s="9">
        <v>10</v>
      </c>
      <c r="AB14" s="9">
        <v>13</v>
      </c>
      <c r="AC14" s="9">
        <v>0</v>
      </c>
      <c r="AD14" s="9">
        <v>0</v>
      </c>
      <c r="AE14" s="9">
        <v>0</v>
      </c>
      <c r="AF14" s="9">
        <v>26</v>
      </c>
      <c r="AG14" s="9">
        <v>1</v>
      </c>
      <c r="AH14" s="9">
        <v>0</v>
      </c>
      <c r="AI14" s="9">
        <v>0</v>
      </c>
      <c r="AJ14" s="9">
        <v>4</v>
      </c>
      <c r="AK14" s="9">
        <v>2</v>
      </c>
      <c r="AL14" s="9">
        <v>0</v>
      </c>
      <c r="AM14" s="9">
        <v>0</v>
      </c>
      <c r="AN14" s="9">
        <v>0</v>
      </c>
      <c r="AO14" s="9">
        <v>0</v>
      </c>
      <c r="AP14" s="9">
        <v>4</v>
      </c>
      <c r="AQ14" s="9">
        <v>12</v>
      </c>
      <c r="AR14" s="9">
        <v>0</v>
      </c>
      <c r="AS14" s="9">
        <v>0</v>
      </c>
      <c r="AT14" s="11">
        <v>0</v>
      </c>
      <c r="AU14" s="12">
        <v>252</v>
      </c>
    </row>
    <row r="15" spans="1:47" x14ac:dyDescent="0.25">
      <c r="A15" s="2"/>
      <c r="B15" s="2" t="s">
        <v>21</v>
      </c>
      <c r="C15" s="2">
        <v>0</v>
      </c>
      <c r="D15" s="2">
        <v>7</v>
      </c>
      <c r="E15" s="2">
        <v>0</v>
      </c>
      <c r="F15" s="2">
        <v>6</v>
      </c>
      <c r="G15" s="2">
        <v>0</v>
      </c>
      <c r="H15" s="2">
        <v>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19</v>
      </c>
      <c r="X15" s="2">
        <v>1</v>
      </c>
      <c r="Y15" s="2">
        <v>3</v>
      </c>
      <c r="Z15" s="2">
        <v>0</v>
      </c>
      <c r="AA15" s="2">
        <v>1</v>
      </c>
      <c r="AB15" s="2">
        <v>0</v>
      </c>
      <c r="AC15" s="2">
        <v>0</v>
      </c>
      <c r="AD15" s="2">
        <v>0</v>
      </c>
      <c r="AE15" s="2">
        <v>0</v>
      </c>
      <c r="AF15" s="2">
        <v>7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14">
        <v>0</v>
      </c>
      <c r="AU15" s="15">
        <v>46</v>
      </c>
    </row>
    <row r="16" spans="1:47" x14ac:dyDescent="0.25">
      <c r="A16" s="9" t="s">
        <v>52</v>
      </c>
      <c r="B16" s="9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1</v>
      </c>
      <c r="X16" s="9">
        <v>0</v>
      </c>
      <c r="Y16" s="9">
        <v>1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1">
        <v>0</v>
      </c>
      <c r="AU16" s="12">
        <v>2</v>
      </c>
    </row>
    <row r="17" spans="1:47" x14ac:dyDescent="0.25">
      <c r="A17" s="2"/>
      <c r="B17" s="2" t="s">
        <v>21</v>
      </c>
      <c r="C17" s="2">
        <v>0</v>
      </c>
      <c r="D17" s="2">
        <v>4</v>
      </c>
      <c r="E17" s="2">
        <v>4</v>
      </c>
      <c r="F17" s="2">
        <v>0</v>
      </c>
      <c r="G17" s="2">
        <v>0</v>
      </c>
      <c r="H17" s="2">
        <v>2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3</v>
      </c>
      <c r="X17" s="2">
        <v>0</v>
      </c>
      <c r="Y17" s="2">
        <v>0</v>
      </c>
      <c r="Z17" s="2">
        <v>0</v>
      </c>
      <c r="AA17" s="2">
        <v>0</v>
      </c>
      <c r="AB17" s="2">
        <v>1</v>
      </c>
      <c r="AC17" s="2">
        <v>0</v>
      </c>
      <c r="AD17" s="2">
        <v>0</v>
      </c>
      <c r="AE17" s="2">
        <v>0</v>
      </c>
      <c r="AF17" s="2">
        <v>3</v>
      </c>
      <c r="AG17" s="2">
        <v>0</v>
      </c>
      <c r="AH17" s="2">
        <v>0</v>
      </c>
      <c r="AI17" s="2">
        <v>0</v>
      </c>
      <c r="AJ17" s="2">
        <v>1</v>
      </c>
      <c r="AK17" s="2">
        <v>1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14">
        <v>0</v>
      </c>
      <c r="AU17" s="15">
        <v>19</v>
      </c>
    </row>
    <row r="18" spans="1:47" x14ac:dyDescent="0.25">
      <c r="A18" s="9" t="s">
        <v>53</v>
      </c>
      <c r="B18" s="9" t="s">
        <v>20</v>
      </c>
      <c r="C18" s="9">
        <v>0</v>
      </c>
      <c r="D18" s="9">
        <v>0</v>
      </c>
      <c r="E18" s="9">
        <v>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1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2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1</v>
      </c>
      <c r="AG18" s="9">
        <v>1</v>
      </c>
      <c r="AH18" s="9">
        <v>0</v>
      </c>
      <c r="AI18" s="9">
        <v>0</v>
      </c>
      <c r="AJ18" s="9">
        <v>5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11">
        <v>0</v>
      </c>
      <c r="AU18" s="12">
        <v>11</v>
      </c>
    </row>
    <row r="19" spans="1:47" x14ac:dyDescent="0.25">
      <c r="A19" s="2"/>
      <c r="B19" s="2" t="s">
        <v>21</v>
      </c>
      <c r="C19" s="2">
        <v>0</v>
      </c>
      <c r="D19" s="2">
        <v>27</v>
      </c>
      <c r="E19" s="2">
        <v>0</v>
      </c>
      <c r="F19" s="2">
        <v>13</v>
      </c>
      <c r="G19" s="2">
        <v>0</v>
      </c>
      <c r="H19" s="2">
        <v>10</v>
      </c>
      <c r="I19" s="2">
        <v>0</v>
      </c>
      <c r="J19" s="2">
        <v>0</v>
      </c>
      <c r="K19" s="2">
        <v>0</v>
      </c>
      <c r="L19" s="2">
        <v>0</v>
      </c>
      <c r="M19" s="2">
        <v>1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33</v>
      </c>
      <c r="X19" s="2">
        <v>0</v>
      </c>
      <c r="Y19" s="2">
        <v>6</v>
      </c>
      <c r="Z19" s="2">
        <v>2</v>
      </c>
      <c r="AA19" s="2">
        <v>4</v>
      </c>
      <c r="AB19" s="2">
        <v>1</v>
      </c>
      <c r="AC19" s="2">
        <v>0</v>
      </c>
      <c r="AD19" s="2">
        <v>0</v>
      </c>
      <c r="AE19" s="2">
        <v>0</v>
      </c>
      <c r="AF19" s="2">
        <v>10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14">
        <v>0</v>
      </c>
      <c r="AU19" s="15">
        <v>107</v>
      </c>
    </row>
    <row r="20" spans="1:47" x14ac:dyDescent="0.25">
      <c r="A20" s="9" t="s">
        <v>54</v>
      </c>
      <c r="B20" s="9" t="s">
        <v>20</v>
      </c>
      <c r="C20" s="9">
        <v>0</v>
      </c>
      <c r="D20" s="9">
        <v>1</v>
      </c>
      <c r="E20" s="9">
        <v>0</v>
      </c>
      <c r="F20" s="9">
        <v>1</v>
      </c>
      <c r="G20" s="9">
        <v>0</v>
      </c>
      <c r="H20" s="9">
        <v>1</v>
      </c>
      <c r="I20" s="9">
        <v>0</v>
      </c>
      <c r="J20" s="9">
        <v>0</v>
      </c>
      <c r="K20" s="9">
        <v>1</v>
      </c>
      <c r="L20" s="9">
        <v>1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3</v>
      </c>
      <c r="AH20" s="9">
        <v>0</v>
      </c>
      <c r="AI20" s="9">
        <v>0</v>
      </c>
      <c r="AJ20" s="9">
        <v>4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4</v>
      </c>
      <c r="AR20" s="9">
        <v>0</v>
      </c>
      <c r="AS20" s="9">
        <v>0</v>
      </c>
      <c r="AT20" s="11">
        <v>0</v>
      </c>
      <c r="AU20" s="12">
        <v>16</v>
      </c>
    </row>
    <row r="21" spans="1:47" x14ac:dyDescent="0.25">
      <c r="A21" s="2"/>
      <c r="B21" s="2" t="s">
        <v>21</v>
      </c>
      <c r="C21" s="2">
        <v>0</v>
      </c>
      <c r="D21" s="2">
        <v>10</v>
      </c>
      <c r="E21" s="2">
        <v>0</v>
      </c>
      <c r="F21" s="2">
        <v>5</v>
      </c>
      <c r="G21" s="2">
        <v>0</v>
      </c>
      <c r="H21" s="2">
        <v>4</v>
      </c>
      <c r="I21" s="2">
        <v>0</v>
      </c>
      <c r="J21" s="2">
        <v>0</v>
      </c>
      <c r="K21" s="2">
        <v>6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1</v>
      </c>
      <c r="T21" s="2">
        <v>0</v>
      </c>
      <c r="U21" s="2">
        <v>0</v>
      </c>
      <c r="V21" s="2">
        <v>0</v>
      </c>
      <c r="W21" s="2">
        <v>25</v>
      </c>
      <c r="X21" s="2">
        <v>0</v>
      </c>
      <c r="Y21" s="2">
        <v>2</v>
      </c>
      <c r="Z21" s="2">
        <v>0</v>
      </c>
      <c r="AA21" s="2">
        <v>3</v>
      </c>
      <c r="AB21" s="2">
        <v>0</v>
      </c>
      <c r="AC21" s="2">
        <v>0</v>
      </c>
      <c r="AD21" s="2">
        <v>0</v>
      </c>
      <c r="AE21" s="2">
        <v>0</v>
      </c>
      <c r="AF21" s="2">
        <v>17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14">
        <v>0</v>
      </c>
      <c r="AU21" s="15">
        <v>73</v>
      </c>
    </row>
    <row r="22" spans="1:47" x14ac:dyDescent="0.25">
      <c r="A22" s="9" t="s">
        <v>55</v>
      </c>
      <c r="B22" s="9" t="s">
        <v>20</v>
      </c>
      <c r="C22" s="9">
        <v>0</v>
      </c>
      <c r="D22" s="9">
        <v>2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1</v>
      </c>
      <c r="X22" s="9">
        <v>0</v>
      </c>
      <c r="Y22" s="9">
        <v>0</v>
      </c>
      <c r="Z22" s="9">
        <v>0</v>
      </c>
      <c r="AA22" s="9">
        <v>1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11">
        <v>0</v>
      </c>
      <c r="AU22" s="12">
        <v>4</v>
      </c>
    </row>
    <row r="23" spans="1:47" x14ac:dyDescent="0.25">
      <c r="A23" s="2"/>
      <c r="B23" s="2" t="s">
        <v>21</v>
      </c>
      <c r="C23" s="2">
        <v>0</v>
      </c>
      <c r="D23" s="2">
        <v>2</v>
      </c>
      <c r="E23" s="2">
        <v>0</v>
      </c>
      <c r="F23" s="2">
        <v>3</v>
      </c>
      <c r="G23" s="2">
        <v>0</v>
      </c>
      <c r="H23" s="2">
        <v>2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6</v>
      </c>
      <c r="X23" s="2">
        <v>0</v>
      </c>
      <c r="Y23" s="2">
        <v>0</v>
      </c>
      <c r="Z23" s="2">
        <v>0</v>
      </c>
      <c r="AA23" s="2">
        <v>2</v>
      </c>
      <c r="AB23" s="2">
        <v>0</v>
      </c>
      <c r="AC23" s="2">
        <v>0</v>
      </c>
      <c r="AD23" s="2">
        <v>0</v>
      </c>
      <c r="AE23" s="2">
        <v>0</v>
      </c>
      <c r="AF23" s="2">
        <v>2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14">
        <v>0</v>
      </c>
      <c r="AU23" s="15">
        <v>17</v>
      </c>
    </row>
    <row r="24" spans="1:47" x14ac:dyDescent="0.25">
      <c r="A24" s="9" t="s">
        <v>56</v>
      </c>
      <c r="B24" s="9" t="s">
        <v>20</v>
      </c>
      <c r="C24" s="9">
        <v>2</v>
      </c>
      <c r="D24" s="9">
        <v>3</v>
      </c>
      <c r="E24" s="9">
        <v>1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2</v>
      </c>
      <c r="L24" s="9">
        <v>3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2</v>
      </c>
      <c r="X24" s="9">
        <v>0</v>
      </c>
      <c r="Y24" s="9">
        <v>1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5</v>
      </c>
      <c r="AK24" s="9">
        <v>2</v>
      </c>
      <c r="AL24" s="9">
        <v>0</v>
      </c>
      <c r="AM24" s="9">
        <v>0</v>
      </c>
      <c r="AN24" s="9">
        <v>0</v>
      </c>
      <c r="AO24" s="9">
        <v>0</v>
      </c>
      <c r="AP24" s="9">
        <v>3</v>
      </c>
      <c r="AQ24" s="9">
        <v>3</v>
      </c>
      <c r="AR24" s="9">
        <v>0</v>
      </c>
      <c r="AS24" s="9">
        <v>0</v>
      </c>
      <c r="AT24" s="11">
        <v>0</v>
      </c>
      <c r="AU24" s="12">
        <v>27</v>
      </c>
    </row>
    <row r="25" spans="1:47" x14ac:dyDescent="0.25">
      <c r="A25" s="2"/>
      <c r="B25" s="2" t="s">
        <v>21</v>
      </c>
      <c r="C25" s="2">
        <v>0</v>
      </c>
      <c r="D25" s="2">
        <v>23</v>
      </c>
      <c r="E25" s="2">
        <v>4</v>
      </c>
      <c r="F25" s="2">
        <v>22</v>
      </c>
      <c r="G25" s="2">
        <v>0</v>
      </c>
      <c r="H25" s="2">
        <v>2</v>
      </c>
      <c r="I25" s="2">
        <v>0</v>
      </c>
      <c r="J25" s="2">
        <v>0</v>
      </c>
      <c r="K25" s="2">
        <v>6</v>
      </c>
      <c r="L25" s="2">
        <v>1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27</v>
      </c>
      <c r="X25" s="2">
        <v>0</v>
      </c>
      <c r="Y25" s="2">
        <v>3</v>
      </c>
      <c r="Z25" s="2">
        <v>0</v>
      </c>
      <c r="AA25" s="2">
        <v>1</v>
      </c>
      <c r="AB25" s="2">
        <v>1</v>
      </c>
      <c r="AC25" s="2">
        <v>0</v>
      </c>
      <c r="AD25" s="2">
        <v>0</v>
      </c>
      <c r="AE25" s="2">
        <v>0</v>
      </c>
      <c r="AF25" s="2">
        <v>19</v>
      </c>
      <c r="AG25" s="2">
        <v>0</v>
      </c>
      <c r="AH25" s="2">
        <v>0</v>
      </c>
      <c r="AI25" s="2">
        <v>0</v>
      </c>
      <c r="AJ25" s="2">
        <v>0</v>
      </c>
      <c r="AK25" s="2">
        <v>1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14">
        <v>0</v>
      </c>
      <c r="AU25" s="15">
        <v>110</v>
      </c>
    </row>
    <row r="26" spans="1:47" x14ac:dyDescent="0.25">
      <c r="A26" s="9" t="s">
        <v>57</v>
      </c>
      <c r="B26" s="9" t="s">
        <v>20</v>
      </c>
      <c r="C26" s="9">
        <v>1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1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1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1</v>
      </c>
      <c r="AR26" s="9">
        <v>0</v>
      </c>
      <c r="AS26" s="9">
        <v>0</v>
      </c>
      <c r="AT26" s="11">
        <v>0</v>
      </c>
      <c r="AU26" s="12">
        <v>4</v>
      </c>
    </row>
    <row r="27" spans="1:47" x14ac:dyDescent="0.25">
      <c r="A27" s="2"/>
      <c r="B27" s="2" t="s">
        <v>21</v>
      </c>
      <c r="C27" s="2">
        <v>0</v>
      </c>
      <c r="D27" s="2">
        <v>1</v>
      </c>
      <c r="E27" s="2">
        <v>0</v>
      </c>
      <c r="F27" s="2">
        <v>1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10</v>
      </c>
      <c r="X27" s="2">
        <v>0</v>
      </c>
      <c r="Y27" s="2">
        <v>2</v>
      </c>
      <c r="Z27" s="2">
        <v>0</v>
      </c>
      <c r="AA27" s="2">
        <v>0</v>
      </c>
      <c r="AB27" s="2">
        <v>1</v>
      </c>
      <c r="AC27" s="2">
        <v>0</v>
      </c>
      <c r="AD27" s="2">
        <v>0</v>
      </c>
      <c r="AE27" s="2">
        <v>0</v>
      </c>
      <c r="AF27" s="2">
        <v>1</v>
      </c>
      <c r="AG27" s="2">
        <v>0</v>
      </c>
      <c r="AH27" s="2">
        <v>0</v>
      </c>
      <c r="AI27" s="2">
        <v>0</v>
      </c>
      <c r="AJ27" s="2">
        <v>1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14">
        <v>0</v>
      </c>
      <c r="AU27" s="15">
        <v>18</v>
      </c>
    </row>
    <row r="28" spans="1:47" x14ac:dyDescent="0.25">
      <c r="A28" s="9" t="s">
        <v>58</v>
      </c>
      <c r="B28" s="9" t="s">
        <v>20</v>
      </c>
      <c r="C28" s="9">
        <v>0</v>
      </c>
      <c r="D28" s="9">
        <v>9</v>
      </c>
      <c r="E28" s="9">
        <v>1</v>
      </c>
      <c r="F28" s="9">
        <v>1</v>
      </c>
      <c r="G28" s="9">
        <v>0</v>
      </c>
      <c r="H28" s="9">
        <v>4</v>
      </c>
      <c r="I28" s="9">
        <v>0</v>
      </c>
      <c r="J28" s="9">
        <v>0</v>
      </c>
      <c r="K28" s="9">
        <v>0</v>
      </c>
      <c r="L28" s="9">
        <v>1</v>
      </c>
      <c r="M28" s="9">
        <v>0</v>
      </c>
      <c r="N28" s="9">
        <v>2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8</v>
      </c>
      <c r="X28" s="9">
        <v>1</v>
      </c>
      <c r="Y28" s="9">
        <v>1</v>
      </c>
      <c r="Z28" s="9">
        <v>0</v>
      </c>
      <c r="AA28" s="9">
        <v>1</v>
      </c>
      <c r="AB28" s="9">
        <v>1</v>
      </c>
      <c r="AC28" s="9">
        <v>0</v>
      </c>
      <c r="AD28" s="9">
        <v>0</v>
      </c>
      <c r="AE28" s="9">
        <v>0</v>
      </c>
      <c r="AF28" s="9">
        <v>3</v>
      </c>
      <c r="AG28" s="9">
        <v>0</v>
      </c>
      <c r="AH28" s="9">
        <v>0</v>
      </c>
      <c r="AI28" s="9">
        <v>0</v>
      </c>
      <c r="AJ28" s="9">
        <v>3</v>
      </c>
      <c r="AK28" s="9">
        <v>2</v>
      </c>
      <c r="AL28" s="9">
        <v>0</v>
      </c>
      <c r="AM28" s="9">
        <v>0</v>
      </c>
      <c r="AN28" s="9">
        <v>0</v>
      </c>
      <c r="AO28" s="9">
        <v>0</v>
      </c>
      <c r="AP28" s="9">
        <v>1</v>
      </c>
      <c r="AQ28" s="9">
        <v>3</v>
      </c>
      <c r="AR28" s="9">
        <v>0</v>
      </c>
      <c r="AS28" s="9">
        <v>0</v>
      </c>
      <c r="AT28" s="11">
        <v>0</v>
      </c>
      <c r="AU28" s="12">
        <v>42</v>
      </c>
    </row>
    <row r="29" spans="1:47" x14ac:dyDescent="0.25">
      <c r="A29" s="2"/>
      <c r="B29" s="2" t="s">
        <v>21</v>
      </c>
      <c r="C29" s="2">
        <v>0</v>
      </c>
      <c r="D29" s="2">
        <v>5</v>
      </c>
      <c r="E29" s="2">
        <v>0</v>
      </c>
      <c r="F29" s="2">
        <v>0</v>
      </c>
      <c r="G29" s="2">
        <v>0</v>
      </c>
      <c r="H29" s="2">
        <v>3</v>
      </c>
      <c r="I29" s="2">
        <v>0</v>
      </c>
      <c r="J29" s="2">
        <v>0</v>
      </c>
      <c r="K29" s="2">
        <v>1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8</v>
      </c>
      <c r="X29" s="2">
        <v>1</v>
      </c>
      <c r="Y29" s="2">
        <v>1</v>
      </c>
      <c r="Z29" s="2">
        <v>0</v>
      </c>
      <c r="AA29" s="2">
        <v>0</v>
      </c>
      <c r="AB29" s="2">
        <v>1</v>
      </c>
      <c r="AC29" s="2">
        <v>0</v>
      </c>
      <c r="AD29" s="2">
        <v>0</v>
      </c>
      <c r="AE29" s="2">
        <v>0</v>
      </c>
      <c r="AF29" s="2">
        <v>8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1</v>
      </c>
      <c r="AQ29" s="2">
        <v>0</v>
      </c>
      <c r="AR29" s="2">
        <v>0</v>
      </c>
      <c r="AS29" s="2">
        <v>0</v>
      </c>
      <c r="AT29" s="14">
        <v>0</v>
      </c>
      <c r="AU29" s="15">
        <v>29</v>
      </c>
    </row>
    <row r="30" spans="1:47" x14ac:dyDescent="0.25">
      <c r="A30" s="9" t="s">
        <v>59</v>
      </c>
      <c r="B30" s="9" t="s">
        <v>20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1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4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11">
        <v>0</v>
      </c>
      <c r="AU30" s="12">
        <v>5</v>
      </c>
    </row>
    <row r="31" spans="1:47" x14ac:dyDescent="0.25">
      <c r="A31" s="2"/>
      <c r="B31" s="2" t="s">
        <v>21</v>
      </c>
      <c r="C31" s="2">
        <v>0</v>
      </c>
      <c r="D31" s="2">
        <v>5</v>
      </c>
      <c r="E31" s="2">
        <v>1</v>
      </c>
      <c r="F31" s="2">
        <v>0</v>
      </c>
      <c r="G31" s="2">
        <v>0</v>
      </c>
      <c r="H31" s="2">
        <v>4</v>
      </c>
      <c r="I31" s="2">
        <v>0</v>
      </c>
      <c r="J31" s="2">
        <v>0</v>
      </c>
      <c r="K31" s="2">
        <v>0</v>
      </c>
      <c r="L31" s="2">
        <v>2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5</v>
      </c>
      <c r="X31" s="2">
        <v>0</v>
      </c>
      <c r="Y31" s="2">
        <v>1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3</v>
      </c>
      <c r="AG31" s="2">
        <v>0</v>
      </c>
      <c r="AH31" s="2">
        <v>0</v>
      </c>
      <c r="AI31" s="2">
        <v>0</v>
      </c>
      <c r="AJ31" s="2">
        <v>0</v>
      </c>
      <c r="AK31" s="2">
        <v>3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14">
        <v>0</v>
      </c>
      <c r="AU31" s="15">
        <v>24</v>
      </c>
    </row>
    <row r="32" spans="1:47" x14ac:dyDescent="0.25">
      <c r="A32" s="9" t="s">
        <v>60</v>
      </c>
      <c r="B32" s="9" t="s">
        <v>20</v>
      </c>
      <c r="C32" s="9">
        <v>0</v>
      </c>
      <c r="D32" s="9">
        <v>1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1</v>
      </c>
      <c r="AG32" s="9">
        <v>0</v>
      </c>
      <c r="AH32" s="9">
        <v>0</v>
      </c>
      <c r="AI32" s="9">
        <v>0</v>
      </c>
      <c r="AJ32" s="9">
        <v>1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1</v>
      </c>
      <c r="AQ32" s="9">
        <v>1</v>
      </c>
      <c r="AR32" s="9">
        <v>0</v>
      </c>
      <c r="AS32" s="9">
        <v>1</v>
      </c>
      <c r="AT32" s="11">
        <v>0</v>
      </c>
      <c r="AU32" s="12">
        <v>6</v>
      </c>
    </row>
    <row r="33" spans="1:47" x14ac:dyDescent="0.25">
      <c r="A33" s="2"/>
      <c r="B33" s="2" t="s">
        <v>21</v>
      </c>
      <c r="C33" s="2">
        <v>0</v>
      </c>
      <c r="D33" s="2">
        <v>7</v>
      </c>
      <c r="E33" s="2">
        <v>3</v>
      </c>
      <c r="F33" s="2">
        <v>4</v>
      </c>
      <c r="G33" s="2">
        <v>0</v>
      </c>
      <c r="H33" s="2">
        <v>6</v>
      </c>
      <c r="I33" s="2">
        <v>0</v>
      </c>
      <c r="J33" s="2">
        <v>0</v>
      </c>
      <c r="K33" s="2">
        <v>0</v>
      </c>
      <c r="L33" s="2">
        <v>0</v>
      </c>
      <c r="M33" s="2">
        <v>1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12</v>
      </c>
      <c r="X33" s="2">
        <v>0</v>
      </c>
      <c r="Y33" s="2">
        <v>2</v>
      </c>
      <c r="Z33" s="2">
        <v>0</v>
      </c>
      <c r="AA33" s="2">
        <v>1</v>
      </c>
      <c r="AB33" s="2">
        <v>0</v>
      </c>
      <c r="AC33" s="2">
        <v>0</v>
      </c>
      <c r="AD33" s="2">
        <v>0</v>
      </c>
      <c r="AE33" s="2">
        <v>0</v>
      </c>
      <c r="AF33" s="2">
        <v>6</v>
      </c>
      <c r="AG33" s="2">
        <v>0</v>
      </c>
      <c r="AH33" s="2">
        <v>0</v>
      </c>
      <c r="AI33" s="2">
        <v>0</v>
      </c>
      <c r="AJ33" s="2">
        <v>0</v>
      </c>
      <c r="AK33" s="2">
        <v>2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14">
        <v>0</v>
      </c>
      <c r="AU33" s="15">
        <v>44</v>
      </c>
    </row>
    <row r="34" spans="1:47" x14ac:dyDescent="0.25">
      <c r="A34" s="9" t="s">
        <v>61</v>
      </c>
      <c r="B34" s="9" t="s">
        <v>20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11">
        <v>0</v>
      </c>
      <c r="AU34" s="12">
        <v>0</v>
      </c>
    </row>
    <row r="35" spans="1:47" x14ac:dyDescent="0.25">
      <c r="A35" s="2"/>
      <c r="B35" s="2" t="s">
        <v>21</v>
      </c>
      <c r="C35" s="2">
        <v>0</v>
      </c>
      <c r="D35" s="2">
        <v>12</v>
      </c>
      <c r="E35" s="2">
        <v>2</v>
      </c>
      <c r="F35" s="2">
        <v>18</v>
      </c>
      <c r="G35" s="2">
        <v>0</v>
      </c>
      <c r="H35" s="2">
        <v>6</v>
      </c>
      <c r="I35" s="2">
        <v>0</v>
      </c>
      <c r="J35" s="2">
        <v>0</v>
      </c>
      <c r="K35" s="2">
        <v>10</v>
      </c>
      <c r="L35" s="2">
        <v>0</v>
      </c>
      <c r="M35" s="2">
        <v>1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47</v>
      </c>
      <c r="X35" s="2">
        <v>1</v>
      </c>
      <c r="Y35" s="2">
        <v>2</v>
      </c>
      <c r="Z35" s="2">
        <v>0</v>
      </c>
      <c r="AA35" s="2">
        <v>6</v>
      </c>
      <c r="AB35" s="2">
        <v>1</v>
      </c>
      <c r="AC35" s="2">
        <v>0</v>
      </c>
      <c r="AD35" s="2">
        <v>0</v>
      </c>
      <c r="AE35" s="2">
        <v>0</v>
      </c>
      <c r="AF35" s="2">
        <v>14</v>
      </c>
      <c r="AG35" s="2">
        <v>1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14">
        <v>0</v>
      </c>
      <c r="AU35" s="15">
        <v>121</v>
      </c>
    </row>
    <row r="36" spans="1:47" x14ac:dyDescent="0.25">
      <c r="A36" s="9" t="s">
        <v>62</v>
      </c>
      <c r="B36" s="9" t="s">
        <v>20</v>
      </c>
      <c r="C36" s="9">
        <v>0</v>
      </c>
      <c r="D36" s="9">
        <v>8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1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4</v>
      </c>
      <c r="X36" s="9">
        <v>0</v>
      </c>
      <c r="Y36" s="9">
        <v>2</v>
      </c>
      <c r="Z36" s="9">
        <v>0</v>
      </c>
      <c r="AA36" s="9">
        <v>2</v>
      </c>
      <c r="AB36" s="9">
        <v>2</v>
      </c>
      <c r="AC36" s="9">
        <v>0</v>
      </c>
      <c r="AD36" s="9">
        <v>0</v>
      </c>
      <c r="AE36" s="9">
        <v>0</v>
      </c>
      <c r="AF36" s="9">
        <v>0</v>
      </c>
      <c r="AG36" s="9">
        <v>1</v>
      </c>
      <c r="AH36" s="9">
        <v>0</v>
      </c>
      <c r="AI36" s="9">
        <v>0</v>
      </c>
      <c r="AJ36" s="9">
        <v>3</v>
      </c>
      <c r="AK36" s="9">
        <v>1</v>
      </c>
      <c r="AL36" s="9">
        <v>0</v>
      </c>
      <c r="AM36" s="9">
        <v>0</v>
      </c>
      <c r="AN36" s="9">
        <v>0</v>
      </c>
      <c r="AO36" s="9">
        <v>0</v>
      </c>
      <c r="AP36" s="9">
        <v>2</v>
      </c>
      <c r="AQ36" s="9">
        <v>4</v>
      </c>
      <c r="AR36" s="9">
        <v>0</v>
      </c>
      <c r="AS36" s="9">
        <v>0</v>
      </c>
      <c r="AT36" s="11">
        <v>0</v>
      </c>
      <c r="AU36" s="12">
        <v>30</v>
      </c>
    </row>
    <row r="37" spans="1:47" x14ac:dyDescent="0.25">
      <c r="A37" s="2"/>
      <c r="B37" s="2" t="s">
        <v>21</v>
      </c>
      <c r="C37" s="2">
        <v>0</v>
      </c>
      <c r="D37" s="2">
        <v>12</v>
      </c>
      <c r="E37" s="2">
        <v>1</v>
      </c>
      <c r="F37" s="2">
        <v>11</v>
      </c>
      <c r="G37" s="2">
        <v>0</v>
      </c>
      <c r="H37" s="2">
        <v>8</v>
      </c>
      <c r="I37" s="2">
        <v>0</v>
      </c>
      <c r="J37" s="2">
        <v>0</v>
      </c>
      <c r="K37" s="2">
        <v>1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31</v>
      </c>
      <c r="X37" s="2">
        <v>0</v>
      </c>
      <c r="Y37" s="2">
        <v>8</v>
      </c>
      <c r="Z37" s="2">
        <v>1</v>
      </c>
      <c r="AA37" s="2">
        <v>0</v>
      </c>
      <c r="AB37" s="2">
        <v>1</v>
      </c>
      <c r="AC37" s="2">
        <v>0</v>
      </c>
      <c r="AD37" s="2">
        <v>0</v>
      </c>
      <c r="AE37" s="2">
        <v>0</v>
      </c>
      <c r="AF37" s="2">
        <v>11</v>
      </c>
      <c r="AG37" s="2">
        <v>0</v>
      </c>
      <c r="AH37" s="2">
        <v>0</v>
      </c>
      <c r="AI37" s="2">
        <v>0</v>
      </c>
      <c r="AJ37" s="2">
        <v>2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1</v>
      </c>
      <c r="AQ37" s="2">
        <v>0</v>
      </c>
      <c r="AR37" s="2">
        <v>0</v>
      </c>
      <c r="AS37" s="2">
        <v>0</v>
      </c>
      <c r="AT37" s="14">
        <v>0</v>
      </c>
      <c r="AU37" s="15">
        <v>88</v>
      </c>
    </row>
    <row r="38" spans="1:47" x14ac:dyDescent="0.25">
      <c r="A38" s="9" t="s">
        <v>63</v>
      </c>
      <c r="B38" s="9" t="s">
        <v>20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1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2</v>
      </c>
      <c r="AR38" s="9">
        <v>0</v>
      </c>
      <c r="AS38" s="9">
        <v>0</v>
      </c>
      <c r="AT38" s="11">
        <v>0</v>
      </c>
      <c r="AU38" s="12">
        <v>4</v>
      </c>
    </row>
    <row r="39" spans="1:47" x14ac:dyDescent="0.25">
      <c r="A39" s="2"/>
      <c r="B39" s="2" t="s">
        <v>21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14">
        <v>0</v>
      </c>
      <c r="AU39" s="15">
        <v>0</v>
      </c>
    </row>
    <row r="40" spans="1:47" x14ac:dyDescent="0.25">
      <c r="A40" s="9" t="s">
        <v>64</v>
      </c>
      <c r="B40" s="9" t="s">
        <v>20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11">
        <v>0</v>
      </c>
      <c r="AU40" s="12">
        <v>0</v>
      </c>
    </row>
    <row r="41" spans="1:47" x14ac:dyDescent="0.25">
      <c r="A41" s="2"/>
      <c r="B41" s="2" t="s">
        <v>21</v>
      </c>
      <c r="C41" s="2">
        <v>0</v>
      </c>
      <c r="D41" s="2">
        <v>14</v>
      </c>
      <c r="E41" s="2">
        <v>2</v>
      </c>
      <c r="F41" s="2">
        <v>5</v>
      </c>
      <c r="G41" s="2">
        <v>0</v>
      </c>
      <c r="H41" s="2">
        <v>1</v>
      </c>
      <c r="I41" s="2">
        <v>0</v>
      </c>
      <c r="J41" s="2">
        <v>0</v>
      </c>
      <c r="K41" s="2">
        <v>0</v>
      </c>
      <c r="L41" s="2">
        <v>0</v>
      </c>
      <c r="M41" s="2">
        <v>1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20</v>
      </c>
      <c r="X41" s="2">
        <v>2</v>
      </c>
      <c r="Y41" s="2">
        <v>1</v>
      </c>
      <c r="Z41" s="2">
        <v>1</v>
      </c>
      <c r="AA41" s="2">
        <v>5</v>
      </c>
      <c r="AB41" s="2">
        <v>1</v>
      </c>
      <c r="AC41" s="2">
        <v>0</v>
      </c>
      <c r="AD41" s="2">
        <v>0</v>
      </c>
      <c r="AE41" s="2">
        <v>0</v>
      </c>
      <c r="AF41" s="2">
        <v>4</v>
      </c>
      <c r="AG41" s="2">
        <v>0</v>
      </c>
      <c r="AH41" s="2">
        <v>0</v>
      </c>
      <c r="AI41" s="2">
        <v>0</v>
      </c>
      <c r="AJ41" s="2">
        <v>1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2</v>
      </c>
      <c r="AQ41" s="2">
        <v>0</v>
      </c>
      <c r="AR41" s="2">
        <v>0</v>
      </c>
      <c r="AS41" s="2">
        <v>0</v>
      </c>
      <c r="AT41" s="14">
        <v>0</v>
      </c>
      <c r="AU41" s="15">
        <v>60</v>
      </c>
    </row>
    <row r="42" spans="1:47" x14ac:dyDescent="0.25">
      <c r="A42" s="9" t="s">
        <v>65</v>
      </c>
      <c r="B42" s="9" t="s">
        <v>20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2</v>
      </c>
      <c r="AR42" s="9">
        <v>0</v>
      </c>
      <c r="AS42" s="9">
        <v>1</v>
      </c>
      <c r="AT42" s="11">
        <v>0</v>
      </c>
      <c r="AU42" s="12">
        <v>3</v>
      </c>
    </row>
    <row r="43" spans="1:47" x14ac:dyDescent="0.25">
      <c r="A43" s="2"/>
      <c r="B43" s="2" t="s">
        <v>21</v>
      </c>
      <c r="C43" s="2">
        <v>0</v>
      </c>
      <c r="D43" s="2">
        <v>2</v>
      </c>
      <c r="E43" s="2">
        <v>0</v>
      </c>
      <c r="F43" s="2">
        <v>3</v>
      </c>
      <c r="G43" s="2">
        <v>0</v>
      </c>
      <c r="H43" s="2">
        <v>1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5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2</v>
      </c>
      <c r="AG43" s="2">
        <v>1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14">
        <v>0</v>
      </c>
      <c r="AU43" s="15">
        <v>14</v>
      </c>
    </row>
    <row r="44" spans="1:47" x14ac:dyDescent="0.25">
      <c r="A44" s="9" t="s">
        <v>66</v>
      </c>
      <c r="B44" s="9" t="s">
        <v>20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1</v>
      </c>
      <c r="AR44" s="9">
        <v>0</v>
      </c>
      <c r="AS44" s="9">
        <v>0</v>
      </c>
      <c r="AT44" s="11">
        <v>0</v>
      </c>
      <c r="AU44" s="12">
        <v>1</v>
      </c>
    </row>
    <row r="45" spans="1:47" x14ac:dyDescent="0.25">
      <c r="A45" s="2"/>
      <c r="B45" s="2" t="s">
        <v>21</v>
      </c>
      <c r="C45" s="2">
        <v>0</v>
      </c>
      <c r="D45" s="2">
        <v>3</v>
      </c>
      <c r="E45" s="2">
        <v>0</v>
      </c>
      <c r="F45" s="2">
        <v>0</v>
      </c>
      <c r="G45" s="2">
        <v>0</v>
      </c>
      <c r="H45" s="2">
        <v>3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11</v>
      </c>
      <c r="X45" s="2">
        <v>0</v>
      </c>
      <c r="Y45" s="2">
        <v>1</v>
      </c>
      <c r="Z45" s="2">
        <v>1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1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14">
        <v>0</v>
      </c>
      <c r="AU45" s="15">
        <v>20</v>
      </c>
    </row>
    <row r="46" spans="1:47" x14ac:dyDescent="0.25">
      <c r="A46" s="9" t="s">
        <v>67</v>
      </c>
      <c r="B46" s="9" t="s">
        <v>20</v>
      </c>
      <c r="C46" s="9">
        <v>0</v>
      </c>
      <c r="D46" s="9">
        <v>0</v>
      </c>
      <c r="E46" s="9">
        <v>1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3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3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3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6</v>
      </c>
      <c r="AR46" s="9">
        <v>0</v>
      </c>
      <c r="AS46" s="9">
        <v>0</v>
      </c>
      <c r="AT46" s="11">
        <v>0</v>
      </c>
      <c r="AU46" s="12">
        <v>16</v>
      </c>
    </row>
    <row r="47" spans="1:47" x14ac:dyDescent="0.25">
      <c r="A47" s="2"/>
      <c r="B47" s="2" t="s">
        <v>21</v>
      </c>
      <c r="C47" s="2">
        <v>0</v>
      </c>
      <c r="D47" s="2">
        <v>5</v>
      </c>
      <c r="E47" s="2">
        <v>1</v>
      </c>
      <c r="F47" s="2">
        <v>0</v>
      </c>
      <c r="G47" s="2">
        <v>0</v>
      </c>
      <c r="H47" s="2">
        <v>1</v>
      </c>
      <c r="I47" s="2">
        <v>0</v>
      </c>
      <c r="J47" s="2">
        <v>0</v>
      </c>
      <c r="K47" s="2">
        <v>0</v>
      </c>
      <c r="L47" s="2">
        <v>0</v>
      </c>
      <c r="M47" s="2">
        <v>1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3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1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14">
        <v>0</v>
      </c>
      <c r="AU47" s="15">
        <v>12</v>
      </c>
    </row>
    <row r="48" spans="1:47" x14ac:dyDescent="0.25">
      <c r="A48" s="9" t="s">
        <v>187</v>
      </c>
      <c r="B48" s="9" t="s">
        <v>20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11">
        <v>0</v>
      </c>
      <c r="AU48" s="12">
        <v>0</v>
      </c>
    </row>
    <row r="49" spans="1:47" x14ac:dyDescent="0.25">
      <c r="A49" s="2"/>
      <c r="B49" s="2" t="s">
        <v>21</v>
      </c>
      <c r="C49" s="2">
        <v>0</v>
      </c>
      <c r="D49" s="2">
        <v>1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1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1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14">
        <v>0</v>
      </c>
      <c r="AU49" s="15">
        <v>3</v>
      </c>
    </row>
    <row r="50" spans="1:47" x14ac:dyDescent="0.25">
      <c r="A50" s="9" t="s">
        <v>68</v>
      </c>
      <c r="B50" s="9" t="s">
        <v>20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11">
        <v>0</v>
      </c>
      <c r="AU50" s="12">
        <v>0</v>
      </c>
    </row>
    <row r="51" spans="1:47" x14ac:dyDescent="0.25">
      <c r="A51" s="2"/>
      <c r="B51" s="2" t="s">
        <v>21</v>
      </c>
      <c r="C51" s="2">
        <v>0</v>
      </c>
      <c r="D51" s="2">
        <v>0</v>
      </c>
      <c r="E51" s="2">
        <v>0</v>
      </c>
      <c r="F51" s="2">
        <v>1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14">
        <v>0</v>
      </c>
      <c r="AU51" s="15">
        <v>1</v>
      </c>
    </row>
    <row r="52" spans="1:47" x14ac:dyDescent="0.25">
      <c r="A52" s="9" t="s">
        <v>69</v>
      </c>
      <c r="B52" s="9" t="s">
        <v>20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2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1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1</v>
      </c>
      <c r="AG52" s="9">
        <v>0</v>
      </c>
      <c r="AH52" s="9">
        <v>0</v>
      </c>
      <c r="AI52" s="9">
        <v>0</v>
      </c>
      <c r="AJ52" s="9">
        <v>1</v>
      </c>
      <c r="AK52" s="9">
        <v>1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4</v>
      </c>
      <c r="AR52" s="9">
        <v>0</v>
      </c>
      <c r="AS52" s="9">
        <v>0</v>
      </c>
      <c r="AT52" s="11">
        <v>0</v>
      </c>
      <c r="AU52" s="12">
        <v>10</v>
      </c>
    </row>
    <row r="53" spans="1:47" x14ac:dyDescent="0.25">
      <c r="A53" s="2"/>
      <c r="B53" s="2" t="s">
        <v>21</v>
      </c>
      <c r="C53" s="2">
        <v>0</v>
      </c>
      <c r="D53" s="2">
        <v>2</v>
      </c>
      <c r="E53" s="2">
        <v>1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2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1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1</v>
      </c>
      <c r="AQ53" s="2">
        <v>0</v>
      </c>
      <c r="AR53" s="2">
        <v>0</v>
      </c>
      <c r="AS53" s="2">
        <v>0</v>
      </c>
      <c r="AT53" s="14">
        <v>0</v>
      </c>
      <c r="AU53" s="15">
        <v>7</v>
      </c>
    </row>
    <row r="54" spans="1:47" x14ac:dyDescent="0.25">
      <c r="A54" s="9" t="s">
        <v>70</v>
      </c>
      <c r="B54" s="9" t="s">
        <v>20</v>
      </c>
      <c r="C54" s="9">
        <v>0</v>
      </c>
      <c r="D54" s="9">
        <v>1</v>
      </c>
      <c r="E54" s="9">
        <v>1</v>
      </c>
      <c r="F54" s="9">
        <v>0</v>
      </c>
      <c r="G54" s="9">
        <v>0</v>
      </c>
      <c r="H54" s="9">
        <v>1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3</v>
      </c>
      <c r="X54" s="9">
        <v>0</v>
      </c>
      <c r="Y54" s="9">
        <v>2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4</v>
      </c>
      <c r="AG54" s="9">
        <v>2</v>
      </c>
      <c r="AH54" s="9">
        <v>0</v>
      </c>
      <c r="AI54" s="9">
        <v>0</v>
      </c>
      <c r="AJ54" s="9">
        <v>3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2</v>
      </c>
      <c r="AR54" s="9">
        <v>0</v>
      </c>
      <c r="AS54" s="9">
        <v>0</v>
      </c>
      <c r="AT54" s="11">
        <v>0</v>
      </c>
      <c r="AU54" s="12">
        <v>19</v>
      </c>
    </row>
    <row r="55" spans="1:47" x14ac:dyDescent="0.25">
      <c r="A55" s="2"/>
      <c r="B55" s="2" t="s">
        <v>21</v>
      </c>
      <c r="C55" s="2">
        <v>0</v>
      </c>
      <c r="D55" s="2">
        <v>9</v>
      </c>
      <c r="E55" s="2">
        <v>0</v>
      </c>
      <c r="F55" s="2">
        <v>4</v>
      </c>
      <c r="G55" s="2">
        <v>0</v>
      </c>
      <c r="H55" s="2">
        <v>4</v>
      </c>
      <c r="I55" s="2">
        <v>0</v>
      </c>
      <c r="J55" s="2">
        <v>0</v>
      </c>
      <c r="K55" s="2">
        <v>0</v>
      </c>
      <c r="L55" s="2">
        <v>1</v>
      </c>
      <c r="M55" s="2">
        <v>1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15</v>
      </c>
      <c r="X55" s="2">
        <v>2</v>
      </c>
      <c r="Y55" s="2">
        <v>4</v>
      </c>
      <c r="Z55" s="2">
        <v>1</v>
      </c>
      <c r="AA55" s="2">
        <v>1</v>
      </c>
      <c r="AB55" s="2">
        <v>0</v>
      </c>
      <c r="AC55" s="2">
        <v>0</v>
      </c>
      <c r="AD55" s="2">
        <v>0</v>
      </c>
      <c r="AE55" s="2">
        <v>0</v>
      </c>
      <c r="AF55" s="2">
        <v>5</v>
      </c>
      <c r="AG55" s="2">
        <v>1</v>
      </c>
      <c r="AH55" s="2">
        <v>0</v>
      </c>
      <c r="AI55" s="2">
        <v>0</v>
      </c>
      <c r="AJ55" s="2">
        <v>1</v>
      </c>
      <c r="AK55" s="2">
        <v>1</v>
      </c>
      <c r="AL55" s="2">
        <v>0</v>
      </c>
      <c r="AM55" s="2">
        <v>0</v>
      </c>
      <c r="AN55" s="2">
        <v>0</v>
      </c>
      <c r="AO55" s="2">
        <v>0</v>
      </c>
      <c r="AP55" s="2">
        <v>2</v>
      </c>
      <c r="AQ55" s="2">
        <v>0</v>
      </c>
      <c r="AR55" s="2">
        <v>0</v>
      </c>
      <c r="AS55" s="2">
        <v>0</v>
      </c>
      <c r="AT55" s="14">
        <v>0</v>
      </c>
      <c r="AU55" s="15">
        <v>52</v>
      </c>
    </row>
    <row r="56" spans="1:47" x14ac:dyDescent="0.25">
      <c r="A56" s="9" t="s">
        <v>71</v>
      </c>
      <c r="B56" s="9" t="s">
        <v>20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1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1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1</v>
      </c>
      <c r="AR56" s="9">
        <v>0</v>
      </c>
      <c r="AS56" s="9">
        <v>0</v>
      </c>
      <c r="AT56" s="11">
        <v>0</v>
      </c>
      <c r="AU56" s="12">
        <v>3</v>
      </c>
    </row>
    <row r="57" spans="1:47" x14ac:dyDescent="0.25">
      <c r="A57" s="2"/>
      <c r="B57" s="2" t="s">
        <v>21</v>
      </c>
      <c r="C57" s="2">
        <v>0</v>
      </c>
      <c r="D57" s="2">
        <v>0</v>
      </c>
      <c r="E57" s="2">
        <v>5</v>
      </c>
      <c r="F57" s="2">
        <v>0</v>
      </c>
      <c r="G57" s="2">
        <v>0</v>
      </c>
      <c r="H57" s="2">
        <v>12</v>
      </c>
      <c r="I57" s="2">
        <v>0</v>
      </c>
      <c r="J57" s="2">
        <v>0</v>
      </c>
      <c r="K57" s="2">
        <v>0</v>
      </c>
      <c r="L57" s="2">
        <v>0</v>
      </c>
      <c r="M57" s="2">
        <v>1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12</v>
      </c>
      <c r="X57" s="2">
        <v>0</v>
      </c>
      <c r="Y57" s="2">
        <v>4</v>
      </c>
      <c r="Z57" s="2">
        <v>0</v>
      </c>
      <c r="AA57" s="2">
        <v>0</v>
      </c>
      <c r="AB57" s="2">
        <v>1</v>
      </c>
      <c r="AC57" s="2">
        <v>0</v>
      </c>
      <c r="AD57" s="2">
        <v>0</v>
      </c>
      <c r="AE57" s="2">
        <v>0</v>
      </c>
      <c r="AF57" s="2">
        <v>1</v>
      </c>
      <c r="AG57" s="2">
        <v>1</v>
      </c>
      <c r="AH57" s="2">
        <v>0</v>
      </c>
      <c r="AI57" s="2">
        <v>0</v>
      </c>
      <c r="AJ57" s="2">
        <v>2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14">
        <v>0</v>
      </c>
      <c r="AU57" s="15">
        <v>39</v>
      </c>
    </row>
    <row r="58" spans="1:47" x14ac:dyDescent="0.25">
      <c r="A58" s="9" t="s">
        <v>72</v>
      </c>
      <c r="B58" s="9" t="s">
        <v>20</v>
      </c>
      <c r="C58" s="9">
        <v>0</v>
      </c>
      <c r="D58" s="9">
        <v>0</v>
      </c>
      <c r="E58" s="9">
        <v>2</v>
      </c>
      <c r="F58" s="9">
        <v>0</v>
      </c>
      <c r="G58" s="9">
        <v>0</v>
      </c>
      <c r="H58" s="9">
        <v>1</v>
      </c>
      <c r="I58" s="9">
        <v>0</v>
      </c>
      <c r="J58" s="9">
        <v>0</v>
      </c>
      <c r="K58" s="9">
        <v>0</v>
      </c>
      <c r="L58" s="9">
        <v>0</v>
      </c>
      <c r="M58" s="9">
        <v>1</v>
      </c>
      <c r="N58" s="9">
        <v>1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1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1</v>
      </c>
      <c r="AH58" s="9">
        <v>0</v>
      </c>
      <c r="AI58" s="9">
        <v>0</v>
      </c>
      <c r="AJ58" s="9">
        <v>3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3</v>
      </c>
      <c r="AQ58" s="9">
        <v>5</v>
      </c>
      <c r="AR58" s="9">
        <v>0</v>
      </c>
      <c r="AS58" s="9">
        <v>0</v>
      </c>
      <c r="AT58" s="11">
        <v>0</v>
      </c>
      <c r="AU58" s="12">
        <v>18</v>
      </c>
    </row>
    <row r="59" spans="1:47" x14ac:dyDescent="0.25">
      <c r="A59" s="2"/>
      <c r="B59" s="2" t="s">
        <v>21</v>
      </c>
      <c r="C59" s="2">
        <v>0</v>
      </c>
      <c r="D59" s="2">
        <v>7</v>
      </c>
      <c r="E59" s="2">
        <v>3</v>
      </c>
      <c r="F59" s="2">
        <v>3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2</v>
      </c>
      <c r="X59" s="2">
        <v>0</v>
      </c>
      <c r="Y59" s="2">
        <v>0</v>
      </c>
      <c r="Z59" s="2">
        <v>1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3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14">
        <v>0</v>
      </c>
      <c r="AU59" s="15">
        <v>19</v>
      </c>
    </row>
    <row r="60" spans="1:47" x14ac:dyDescent="0.25">
      <c r="A60" s="9" t="s">
        <v>73</v>
      </c>
      <c r="B60" s="9" t="s">
        <v>20</v>
      </c>
      <c r="C60" s="9">
        <v>0</v>
      </c>
      <c r="D60" s="9">
        <v>1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2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1</v>
      </c>
      <c r="AL60" s="9">
        <v>0</v>
      </c>
      <c r="AM60" s="9">
        <v>0</v>
      </c>
      <c r="AN60" s="9">
        <v>0</v>
      </c>
      <c r="AO60" s="9">
        <v>0</v>
      </c>
      <c r="AP60" s="9">
        <v>2</v>
      </c>
      <c r="AQ60" s="9">
        <v>2</v>
      </c>
      <c r="AR60" s="9">
        <v>0</v>
      </c>
      <c r="AS60" s="9">
        <v>0</v>
      </c>
      <c r="AT60" s="11">
        <v>0</v>
      </c>
      <c r="AU60" s="12">
        <v>8</v>
      </c>
    </row>
    <row r="61" spans="1:47" x14ac:dyDescent="0.25">
      <c r="A61" s="2"/>
      <c r="B61" s="2" t="s">
        <v>21</v>
      </c>
      <c r="C61" s="2">
        <v>0</v>
      </c>
      <c r="D61" s="2">
        <v>13</v>
      </c>
      <c r="E61" s="2">
        <v>2</v>
      </c>
      <c r="F61" s="2">
        <v>5</v>
      </c>
      <c r="G61" s="2">
        <v>0</v>
      </c>
      <c r="H61" s="2">
        <v>3</v>
      </c>
      <c r="I61" s="2">
        <v>0</v>
      </c>
      <c r="J61" s="2">
        <v>0</v>
      </c>
      <c r="K61" s="2">
        <v>0</v>
      </c>
      <c r="L61" s="2">
        <v>0</v>
      </c>
      <c r="M61" s="2">
        <v>2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1</v>
      </c>
      <c r="T61" s="2">
        <v>0</v>
      </c>
      <c r="U61" s="2">
        <v>0</v>
      </c>
      <c r="V61" s="2">
        <v>0</v>
      </c>
      <c r="W61" s="2">
        <v>24</v>
      </c>
      <c r="X61" s="2">
        <v>0</v>
      </c>
      <c r="Y61" s="2">
        <v>1</v>
      </c>
      <c r="Z61" s="2">
        <v>0</v>
      </c>
      <c r="AA61" s="2">
        <v>1</v>
      </c>
      <c r="AB61" s="2">
        <v>1</v>
      </c>
      <c r="AC61" s="2">
        <v>0</v>
      </c>
      <c r="AD61" s="2">
        <v>0</v>
      </c>
      <c r="AE61" s="2">
        <v>0</v>
      </c>
      <c r="AF61" s="2">
        <v>5</v>
      </c>
      <c r="AG61" s="2">
        <v>2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14">
        <v>0</v>
      </c>
      <c r="AU61" s="15">
        <v>60</v>
      </c>
    </row>
    <row r="62" spans="1:47" x14ac:dyDescent="0.25">
      <c r="A62" s="9" t="s">
        <v>74</v>
      </c>
      <c r="B62" s="9" t="s">
        <v>20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11">
        <v>0</v>
      </c>
      <c r="AU62" s="12">
        <v>0</v>
      </c>
    </row>
    <row r="63" spans="1:47" x14ac:dyDescent="0.25">
      <c r="A63" s="2"/>
      <c r="B63" s="2" t="s">
        <v>21</v>
      </c>
      <c r="C63" s="2">
        <v>0</v>
      </c>
      <c r="D63" s="2">
        <v>0</v>
      </c>
      <c r="E63" s="2">
        <v>1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1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14">
        <v>0</v>
      </c>
      <c r="AU63" s="15">
        <v>2</v>
      </c>
    </row>
    <row r="64" spans="1:47" x14ac:dyDescent="0.25">
      <c r="A64" s="9" t="s">
        <v>75</v>
      </c>
      <c r="B64" s="9" t="s">
        <v>20</v>
      </c>
      <c r="C64" s="9">
        <v>0</v>
      </c>
      <c r="D64" s="9">
        <v>3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6</v>
      </c>
      <c r="AK64" s="9">
        <v>3</v>
      </c>
      <c r="AL64" s="9">
        <v>0</v>
      </c>
      <c r="AM64" s="9">
        <v>0</v>
      </c>
      <c r="AN64" s="9">
        <v>0</v>
      </c>
      <c r="AO64" s="9">
        <v>0</v>
      </c>
      <c r="AP64" s="9">
        <v>1</v>
      </c>
      <c r="AQ64" s="9">
        <v>4</v>
      </c>
      <c r="AR64" s="9">
        <v>0</v>
      </c>
      <c r="AS64" s="9">
        <v>0</v>
      </c>
      <c r="AT64" s="11">
        <v>0</v>
      </c>
      <c r="AU64" s="12">
        <v>17</v>
      </c>
    </row>
    <row r="65" spans="1:47" x14ac:dyDescent="0.25">
      <c r="A65" s="2"/>
      <c r="B65" s="2" t="s">
        <v>21</v>
      </c>
      <c r="C65" s="2">
        <v>0</v>
      </c>
      <c r="D65" s="2">
        <v>3</v>
      </c>
      <c r="E65" s="2">
        <v>2</v>
      </c>
      <c r="F65" s="2">
        <v>5</v>
      </c>
      <c r="G65" s="2">
        <v>0</v>
      </c>
      <c r="H65" s="2">
        <v>2</v>
      </c>
      <c r="I65" s="2">
        <v>0</v>
      </c>
      <c r="J65" s="2">
        <v>0</v>
      </c>
      <c r="K65" s="2">
        <v>0</v>
      </c>
      <c r="L65" s="2">
        <v>0</v>
      </c>
      <c r="M65" s="2">
        <v>1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6</v>
      </c>
      <c r="X65" s="2">
        <v>0</v>
      </c>
      <c r="Y65" s="2">
        <v>0</v>
      </c>
      <c r="Z65" s="2">
        <v>1</v>
      </c>
      <c r="AA65" s="2">
        <v>0</v>
      </c>
      <c r="AB65" s="2">
        <v>1</v>
      </c>
      <c r="AC65" s="2">
        <v>0</v>
      </c>
      <c r="AD65" s="2">
        <v>0</v>
      </c>
      <c r="AE65" s="2">
        <v>0</v>
      </c>
      <c r="AF65" s="2">
        <v>2</v>
      </c>
      <c r="AG65" s="2">
        <v>0</v>
      </c>
      <c r="AH65" s="2">
        <v>0</v>
      </c>
      <c r="AI65" s="2">
        <v>0</v>
      </c>
      <c r="AJ65" s="2">
        <v>1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14">
        <v>0</v>
      </c>
      <c r="AU65" s="15">
        <v>24</v>
      </c>
    </row>
    <row r="66" spans="1:47" x14ac:dyDescent="0.25">
      <c r="A66" s="9" t="s">
        <v>125</v>
      </c>
      <c r="B66" s="9" t="s">
        <v>20</v>
      </c>
      <c r="C66" s="9">
        <v>0</v>
      </c>
      <c r="D66" s="9">
        <v>2</v>
      </c>
      <c r="E66" s="9">
        <v>1</v>
      </c>
      <c r="F66" s="9">
        <v>0</v>
      </c>
      <c r="G66" s="9">
        <v>0</v>
      </c>
      <c r="H66" s="9">
        <v>1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3</v>
      </c>
      <c r="X66" s="9">
        <v>0</v>
      </c>
      <c r="Y66" s="9">
        <v>3</v>
      </c>
      <c r="Z66" s="9">
        <v>0</v>
      </c>
      <c r="AA66" s="9">
        <v>1</v>
      </c>
      <c r="AB66" s="9">
        <v>0</v>
      </c>
      <c r="AC66" s="9">
        <v>0</v>
      </c>
      <c r="AD66" s="9">
        <v>0</v>
      </c>
      <c r="AE66" s="9">
        <v>0</v>
      </c>
      <c r="AF66" s="9">
        <v>2</v>
      </c>
      <c r="AG66" s="9">
        <v>1</v>
      </c>
      <c r="AH66" s="9">
        <v>0</v>
      </c>
      <c r="AI66" s="9">
        <v>0</v>
      </c>
      <c r="AJ66" s="9">
        <v>3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1</v>
      </c>
      <c r="AR66" s="9">
        <v>0</v>
      </c>
      <c r="AS66" s="9">
        <v>0</v>
      </c>
      <c r="AT66" s="11">
        <v>0</v>
      </c>
      <c r="AU66" s="12">
        <v>18</v>
      </c>
    </row>
    <row r="67" spans="1:47" x14ac:dyDescent="0.25">
      <c r="A67" s="2"/>
      <c r="B67" s="2" t="s">
        <v>21</v>
      </c>
      <c r="C67" s="2">
        <v>0</v>
      </c>
      <c r="D67" s="2">
        <v>1</v>
      </c>
      <c r="E67" s="2">
        <v>0</v>
      </c>
      <c r="F67" s="2">
        <v>0</v>
      </c>
      <c r="G67" s="2">
        <v>0</v>
      </c>
      <c r="H67" s="2">
        <v>1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2</v>
      </c>
      <c r="X67" s="2">
        <v>0</v>
      </c>
      <c r="Y67" s="2">
        <v>0</v>
      </c>
      <c r="Z67" s="2">
        <v>0</v>
      </c>
      <c r="AA67" s="2">
        <v>1</v>
      </c>
      <c r="AB67" s="2">
        <v>0</v>
      </c>
      <c r="AC67" s="2">
        <v>0</v>
      </c>
      <c r="AD67" s="2">
        <v>0</v>
      </c>
      <c r="AE67" s="2">
        <v>0</v>
      </c>
      <c r="AF67" s="2">
        <v>2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14">
        <v>0</v>
      </c>
      <c r="AU67" s="15">
        <v>7</v>
      </c>
    </row>
    <row r="68" spans="1:47" x14ac:dyDescent="0.25">
      <c r="A68" s="9" t="s">
        <v>76</v>
      </c>
      <c r="B68" s="9" t="s">
        <v>20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2</v>
      </c>
      <c r="AH68" s="9">
        <v>0</v>
      </c>
      <c r="AI68" s="9">
        <v>0</v>
      </c>
      <c r="AJ68" s="9">
        <v>1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3</v>
      </c>
      <c r="AQ68" s="9">
        <v>13</v>
      </c>
      <c r="AR68" s="9">
        <v>0</v>
      </c>
      <c r="AS68" s="9">
        <v>0</v>
      </c>
      <c r="AT68" s="11">
        <v>0</v>
      </c>
      <c r="AU68" s="12">
        <v>20</v>
      </c>
    </row>
    <row r="69" spans="1:47" x14ac:dyDescent="0.25">
      <c r="A69" s="2"/>
      <c r="B69" s="2" t="s">
        <v>21</v>
      </c>
      <c r="C69" s="2">
        <v>0</v>
      </c>
      <c r="D69" s="2">
        <v>2</v>
      </c>
      <c r="E69" s="2">
        <v>0</v>
      </c>
      <c r="F69" s="2">
        <v>1</v>
      </c>
      <c r="G69" s="2">
        <v>0</v>
      </c>
      <c r="H69" s="2">
        <v>1</v>
      </c>
      <c r="I69" s="2">
        <v>0</v>
      </c>
      <c r="J69" s="2">
        <v>0</v>
      </c>
      <c r="K69" s="2">
        <v>0</v>
      </c>
      <c r="L69" s="2">
        <v>0</v>
      </c>
      <c r="M69" s="2">
        <v>1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6</v>
      </c>
      <c r="X69" s="2">
        <v>0</v>
      </c>
      <c r="Y69" s="2">
        <v>2</v>
      </c>
      <c r="Z69" s="2">
        <v>1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2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14">
        <v>0</v>
      </c>
      <c r="AU69" s="15">
        <v>16</v>
      </c>
    </row>
    <row r="70" spans="1:47" x14ac:dyDescent="0.25">
      <c r="A70" s="9" t="s">
        <v>77</v>
      </c>
      <c r="B70" s="9" t="s">
        <v>20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1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1</v>
      </c>
      <c r="AR70" s="9">
        <v>0</v>
      </c>
      <c r="AS70" s="9">
        <v>0</v>
      </c>
      <c r="AT70" s="11">
        <v>0</v>
      </c>
      <c r="AU70" s="12">
        <v>2</v>
      </c>
    </row>
    <row r="71" spans="1:47" x14ac:dyDescent="0.25">
      <c r="A71" s="2"/>
      <c r="B71" s="2" t="s">
        <v>21</v>
      </c>
      <c r="C71" s="2">
        <v>0</v>
      </c>
      <c r="D71" s="2">
        <v>7</v>
      </c>
      <c r="E71" s="2">
        <v>1</v>
      </c>
      <c r="F71" s="2">
        <v>2</v>
      </c>
      <c r="G71" s="2">
        <v>0</v>
      </c>
      <c r="H71" s="2">
        <v>3</v>
      </c>
      <c r="I71" s="2">
        <v>0</v>
      </c>
      <c r="J71" s="2">
        <v>0</v>
      </c>
      <c r="K71" s="2">
        <v>8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9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3</v>
      </c>
      <c r="AG71" s="2">
        <v>0</v>
      </c>
      <c r="AH71" s="2">
        <v>0</v>
      </c>
      <c r="AI71" s="2">
        <v>0</v>
      </c>
      <c r="AJ71" s="2">
        <v>0</v>
      </c>
      <c r="AK71" s="2">
        <v>1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14">
        <v>0</v>
      </c>
      <c r="AU71" s="15">
        <v>34</v>
      </c>
    </row>
    <row r="72" spans="1:47" x14ac:dyDescent="0.25">
      <c r="A72" s="9" t="s">
        <v>78</v>
      </c>
      <c r="B72" s="9" t="s">
        <v>20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1</v>
      </c>
      <c r="AQ72" s="9">
        <v>0</v>
      </c>
      <c r="AR72" s="9">
        <v>0</v>
      </c>
      <c r="AS72" s="9">
        <v>0</v>
      </c>
      <c r="AT72" s="11">
        <v>0</v>
      </c>
      <c r="AU72" s="12">
        <v>1</v>
      </c>
    </row>
    <row r="73" spans="1:47" x14ac:dyDescent="0.25">
      <c r="A73" s="2"/>
      <c r="B73" s="2" t="s">
        <v>21</v>
      </c>
      <c r="C73" s="2">
        <v>0</v>
      </c>
      <c r="D73" s="2">
        <v>4</v>
      </c>
      <c r="E73" s="2">
        <v>0</v>
      </c>
      <c r="F73" s="2">
        <v>1</v>
      </c>
      <c r="G73" s="2">
        <v>0</v>
      </c>
      <c r="H73" s="2">
        <v>1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7</v>
      </c>
      <c r="X73" s="2">
        <v>0</v>
      </c>
      <c r="Y73" s="2">
        <v>1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1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1</v>
      </c>
      <c r="AQ73" s="2">
        <v>0</v>
      </c>
      <c r="AR73" s="2">
        <v>0</v>
      </c>
      <c r="AS73" s="2">
        <v>0</v>
      </c>
      <c r="AT73" s="14">
        <v>0</v>
      </c>
      <c r="AU73" s="15">
        <v>16</v>
      </c>
    </row>
    <row r="74" spans="1:47" x14ac:dyDescent="0.25">
      <c r="A74" s="9" t="s">
        <v>79</v>
      </c>
      <c r="B74" s="9" t="s">
        <v>20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2</v>
      </c>
      <c r="AH74" s="9">
        <v>0</v>
      </c>
      <c r="AI74" s="9">
        <v>0</v>
      </c>
      <c r="AJ74" s="9">
        <v>0</v>
      </c>
      <c r="AK74" s="9">
        <v>1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2</v>
      </c>
      <c r="AR74" s="9">
        <v>0</v>
      </c>
      <c r="AS74" s="9">
        <v>0</v>
      </c>
      <c r="AT74" s="11">
        <v>0</v>
      </c>
      <c r="AU74" s="12">
        <v>5</v>
      </c>
    </row>
    <row r="75" spans="1:47" x14ac:dyDescent="0.25">
      <c r="A75" s="2"/>
      <c r="B75" s="2" t="s">
        <v>21</v>
      </c>
      <c r="C75" s="2">
        <v>0</v>
      </c>
      <c r="D75" s="2">
        <v>1</v>
      </c>
      <c r="E75" s="2">
        <v>1</v>
      </c>
      <c r="F75" s="2">
        <v>6</v>
      </c>
      <c r="G75" s="2">
        <v>0</v>
      </c>
      <c r="H75" s="2">
        <v>7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15</v>
      </c>
      <c r="X75" s="2">
        <v>0</v>
      </c>
      <c r="Y75" s="2">
        <v>1</v>
      </c>
      <c r="Z75" s="2">
        <v>0</v>
      </c>
      <c r="AA75" s="2">
        <v>1</v>
      </c>
      <c r="AB75" s="2">
        <v>1</v>
      </c>
      <c r="AC75" s="2">
        <v>0</v>
      </c>
      <c r="AD75" s="2">
        <v>0</v>
      </c>
      <c r="AE75" s="2">
        <v>0</v>
      </c>
      <c r="AF75" s="2">
        <v>11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14">
        <v>0</v>
      </c>
      <c r="AU75" s="15">
        <v>44</v>
      </c>
    </row>
    <row r="76" spans="1:47" x14ac:dyDescent="0.25">
      <c r="A76" s="9" t="s">
        <v>80</v>
      </c>
      <c r="B76" s="9" t="s">
        <v>20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11">
        <v>0</v>
      </c>
      <c r="AU76" s="12">
        <v>0</v>
      </c>
    </row>
    <row r="77" spans="1:47" x14ac:dyDescent="0.25">
      <c r="A77" s="2"/>
      <c r="B77" s="2" t="s">
        <v>21</v>
      </c>
      <c r="C77" s="2">
        <v>0</v>
      </c>
      <c r="D77" s="2">
        <v>1</v>
      </c>
      <c r="E77" s="2">
        <v>1</v>
      </c>
      <c r="F77" s="2">
        <v>0</v>
      </c>
      <c r="G77" s="2">
        <v>0</v>
      </c>
      <c r="H77" s="2">
        <v>1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1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1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14">
        <v>0</v>
      </c>
      <c r="AU77" s="15">
        <v>5</v>
      </c>
    </row>
    <row r="78" spans="1:47" x14ac:dyDescent="0.25">
      <c r="A78" s="9" t="s">
        <v>81</v>
      </c>
      <c r="B78" s="9" t="s">
        <v>20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11">
        <v>0</v>
      </c>
      <c r="AU78" s="12">
        <v>0</v>
      </c>
    </row>
    <row r="79" spans="1:47" x14ac:dyDescent="0.25">
      <c r="A79" s="2"/>
      <c r="B79" s="2" t="s">
        <v>21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14">
        <v>0</v>
      </c>
      <c r="AU79" s="15">
        <v>0</v>
      </c>
    </row>
    <row r="80" spans="1:47" x14ac:dyDescent="0.25">
      <c r="A80" s="9" t="s">
        <v>82</v>
      </c>
      <c r="B80" s="9" t="s">
        <v>20</v>
      </c>
      <c r="C80" s="9">
        <v>0</v>
      </c>
      <c r="D80" s="9">
        <v>12</v>
      </c>
      <c r="E80" s="9">
        <v>1</v>
      </c>
      <c r="F80" s="9">
        <v>1</v>
      </c>
      <c r="G80" s="9">
        <v>0</v>
      </c>
      <c r="H80" s="9">
        <v>9</v>
      </c>
      <c r="I80" s="9">
        <v>0</v>
      </c>
      <c r="J80" s="9">
        <v>0</v>
      </c>
      <c r="K80" s="9">
        <v>0</v>
      </c>
      <c r="L80" s="9">
        <v>0</v>
      </c>
      <c r="M80" s="9">
        <v>1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29</v>
      </c>
      <c r="X80" s="9">
        <v>1</v>
      </c>
      <c r="Y80" s="9">
        <v>8</v>
      </c>
      <c r="Z80" s="9">
        <v>4</v>
      </c>
      <c r="AA80" s="9">
        <v>3</v>
      </c>
      <c r="AB80" s="9">
        <v>1</v>
      </c>
      <c r="AC80" s="9">
        <v>0</v>
      </c>
      <c r="AD80" s="9">
        <v>0</v>
      </c>
      <c r="AE80" s="9">
        <v>0</v>
      </c>
      <c r="AF80" s="9">
        <v>17</v>
      </c>
      <c r="AG80" s="9">
        <v>1</v>
      </c>
      <c r="AH80" s="9">
        <v>0</v>
      </c>
      <c r="AI80" s="9">
        <v>0</v>
      </c>
      <c r="AJ80" s="9">
        <v>1</v>
      </c>
      <c r="AK80" s="9">
        <v>1</v>
      </c>
      <c r="AL80" s="9">
        <v>0</v>
      </c>
      <c r="AM80" s="9">
        <v>0</v>
      </c>
      <c r="AN80" s="9">
        <v>0</v>
      </c>
      <c r="AO80" s="9">
        <v>0</v>
      </c>
      <c r="AP80" s="9">
        <v>5</v>
      </c>
      <c r="AQ80" s="9">
        <v>4</v>
      </c>
      <c r="AR80" s="9">
        <v>0</v>
      </c>
      <c r="AS80" s="9">
        <v>0</v>
      </c>
      <c r="AT80" s="11">
        <v>0</v>
      </c>
      <c r="AU80" s="12">
        <v>99</v>
      </c>
    </row>
    <row r="81" spans="1:47" x14ac:dyDescent="0.25">
      <c r="A81" s="2"/>
      <c r="B81" s="2" t="s">
        <v>21</v>
      </c>
      <c r="C81" s="2">
        <v>0</v>
      </c>
      <c r="D81" s="2">
        <v>59</v>
      </c>
      <c r="E81" s="2">
        <v>1</v>
      </c>
      <c r="F81" s="2">
        <v>37</v>
      </c>
      <c r="G81" s="2">
        <v>0</v>
      </c>
      <c r="H81" s="2">
        <v>6</v>
      </c>
      <c r="I81" s="2">
        <v>0</v>
      </c>
      <c r="J81" s="2">
        <v>0</v>
      </c>
      <c r="K81" s="2">
        <v>0</v>
      </c>
      <c r="L81" s="2">
        <v>0</v>
      </c>
      <c r="M81" s="2">
        <v>1</v>
      </c>
      <c r="N81" s="2">
        <v>2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74</v>
      </c>
      <c r="X81" s="2">
        <v>2</v>
      </c>
      <c r="Y81" s="2">
        <v>10</v>
      </c>
      <c r="Z81" s="2">
        <v>1</v>
      </c>
      <c r="AA81" s="2">
        <v>8</v>
      </c>
      <c r="AB81" s="2">
        <v>3</v>
      </c>
      <c r="AC81" s="2">
        <v>0</v>
      </c>
      <c r="AD81" s="2">
        <v>0</v>
      </c>
      <c r="AE81" s="2">
        <v>0</v>
      </c>
      <c r="AF81" s="2">
        <v>39</v>
      </c>
      <c r="AG81" s="2">
        <v>0</v>
      </c>
      <c r="AH81" s="2">
        <v>0</v>
      </c>
      <c r="AI81" s="2">
        <v>0</v>
      </c>
      <c r="AJ81" s="2">
        <v>2</v>
      </c>
      <c r="AK81" s="2">
        <v>1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2</v>
      </c>
      <c r="AR81" s="2">
        <v>0</v>
      </c>
      <c r="AS81" s="2">
        <v>0</v>
      </c>
      <c r="AT81" s="14">
        <v>0</v>
      </c>
      <c r="AU81" s="15">
        <v>248</v>
      </c>
    </row>
    <row r="82" spans="1:47" x14ac:dyDescent="0.25">
      <c r="A82" s="9" t="s">
        <v>83</v>
      </c>
      <c r="B82" s="9" t="s">
        <v>20</v>
      </c>
      <c r="C82" s="9">
        <v>0</v>
      </c>
      <c r="D82" s="9">
        <v>3</v>
      </c>
      <c r="E82" s="9">
        <v>0</v>
      </c>
      <c r="F82" s="9">
        <v>1</v>
      </c>
      <c r="G82" s="9">
        <v>0</v>
      </c>
      <c r="H82" s="9">
        <v>2</v>
      </c>
      <c r="I82" s="9">
        <v>0</v>
      </c>
      <c r="J82" s="9">
        <v>0</v>
      </c>
      <c r="K82" s="9">
        <v>1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10</v>
      </c>
      <c r="X82" s="9">
        <v>0</v>
      </c>
      <c r="Y82" s="9">
        <v>2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4</v>
      </c>
      <c r="AG82" s="9">
        <v>0</v>
      </c>
      <c r="AH82" s="9">
        <v>0</v>
      </c>
      <c r="AI82" s="9">
        <v>0</v>
      </c>
      <c r="AJ82" s="9">
        <v>13</v>
      </c>
      <c r="AK82" s="9">
        <v>1</v>
      </c>
      <c r="AL82" s="9">
        <v>0</v>
      </c>
      <c r="AM82" s="9">
        <v>0</v>
      </c>
      <c r="AN82" s="9">
        <v>0</v>
      </c>
      <c r="AO82" s="9">
        <v>0</v>
      </c>
      <c r="AP82" s="9">
        <v>2</v>
      </c>
      <c r="AQ82" s="9">
        <v>9</v>
      </c>
      <c r="AR82" s="9">
        <v>0</v>
      </c>
      <c r="AS82" s="9">
        <v>0</v>
      </c>
      <c r="AT82" s="11">
        <v>0</v>
      </c>
      <c r="AU82" s="12">
        <v>48</v>
      </c>
    </row>
    <row r="83" spans="1:47" x14ac:dyDescent="0.25">
      <c r="A83" s="2"/>
      <c r="B83" s="2" t="s">
        <v>21</v>
      </c>
      <c r="C83" s="2">
        <v>0</v>
      </c>
      <c r="D83" s="2">
        <v>10</v>
      </c>
      <c r="E83" s="2">
        <v>2</v>
      </c>
      <c r="F83" s="2">
        <v>6</v>
      </c>
      <c r="G83" s="2">
        <v>0</v>
      </c>
      <c r="H83" s="2">
        <v>3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24</v>
      </c>
      <c r="X83" s="2">
        <v>0</v>
      </c>
      <c r="Y83" s="2">
        <v>2</v>
      </c>
      <c r="Z83" s="2">
        <v>0</v>
      </c>
      <c r="AA83" s="2">
        <v>0</v>
      </c>
      <c r="AB83" s="2">
        <v>1</v>
      </c>
      <c r="AC83" s="2">
        <v>0</v>
      </c>
      <c r="AD83" s="2">
        <v>0</v>
      </c>
      <c r="AE83" s="2">
        <v>0</v>
      </c>
      <c r="AF83" s="2">
        <v>9</v>
      </c>
      <c r="AG83" s="2">
        <v>2</v>
      </c>
      <c r="AH83" s="2">
        <v>0</v>
      </c>
      <c r="AI83" s="2">
        <v>0</v>
      </c>
      <c r="AJ83" s="2">
        <v>1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1</v>
      </c>
      <c r="AQ83" s="2">
        <v>0</v>
      </c>
      <c r="AR83" s="2">
        <v>0</v>
      </c>
      <c r="AS83" s="2">
        <v>0</v>
      </c>
      <c r="AT83" s="14">
        <v>0</v>
      </c>
      <c r="AU83" s="15">
        <v>61</v>
      </c>
    </row>
    <row r="84" spans="1:47" x14ac:dyDescent="0.25">
      <c r="A84" s="9" t="s">
        <v>84</v>
      </c>
      <c r="B84" s="9" t="s">
        <v>20</v>
      </c>
      <c r="C84" s="9">
        <v>0</v>
      </c>
      <c r="D84" s="9">
        <v>4</v>
      </c>
      <c r="E84" s="9">
        <v>0</v>
      </c>
      <c r="F84" s="9">
        <v>4</v>
      </c>
      <c r="G84" s="9">
        <v>0</v>
      </c>
      <c r="H84" s="9">
        <v>1</v>
      </c>
      <c r="I84" s="9">
        <v>0</v>
      </c>
      <c r="J84" s="9">
        <v>0</v>
      </c>
      <c r="K84" s="9">
        <v>0</v>
      </c>
      <c r="L84" s="9">
        <v>0</v>
      </c>
      <c r="M84" s="9">
        <v>1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9</v>
      </c>
      <c r="X84" s="9">
        <v>0</v>
      </c>
      <c r="Y84" s="9">
        <v>1</v>
      </c>
      <c r="Z84" s="9">
        <v>0</v>
      </c>
      <c r="AA84" s="9">
        <v>2</v>
      </c>
      <c r="AB84" s="9">
        <v>4</v>
      </c>
      <c r="AC84" s="9">
        <v>0</v>
      </c>
      <c r="AD84" s="9">
        <v>0</v>
      </c>
      <c r="AE84" s="9">
        <v>0</v>
      </c>
      <c r="AF84" s="9">
        <v>3</v>
      </c>
      <c r="AG84" s="9">
        <v>1</v>
      </c>
      <c r="AH84" s="9">
        <v>0</v>
      </c>
      <c r="AI84" s="9">
        <v>0</v>
      </c>
      <c r="AJ84" s="9">
        <v>4</v>
      </c>
      <c r="AK84" s="9">
        <v>1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4</v>
      </c>
      <c r="AR84" s="9">
        <v>0</v>
      </c>
      <c r="AS84" s="9">
        <v>0</v>
      </c>
      <c r="AT84" s="11">
        <v>0</v>
      </c>
      <c r="AU84" s="12">
        <v>39</v>
      </c>
    </row>
    <row r="85" spans="1:47" x14ac:dyDescent="0.25">
      <c r="A85" s="2"/>
      <c r="B85" s="2" t="s">
        <v>21</v>
      </c>
      <c r="C85" s="2">
        <v>1</v>
      </c>
      <c r="D85" s="2">
        <v>2</v>
      </c>
      <c r="E85" s="2">
        <v>1</v>
      </c>
      <c r="F85" s="2">
        <v>0</v>
      </c>
      <c r="G85" s="2">
        <v>0</v>
      </c>
      <c r="H85" s="2">
        <v>1</v>
      </c>
      <c r="I85" s="2">
        <v>0</v>
      </c>
      <c r="J85" s="2">
        <v>0</v>
      </c>
      <c r="K85" s="2">
        <v>0</v>
      </c>
      <c r="L85" s="2">
        <v>0</v>
      </c>
      <c r="M85" s="2">
        <v>1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3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1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14">
        <v>0</v>
      </c>
      <c r="AU85" s="15">
        <v>10</v>
      </c>
    </row>
    <row r="86" spans="1:47" x14ac:dyDescent="0.25">
      <c r="A86" s="9" t="s">
        <v>85</v>
      </c>
      <c r="B86" s="9" t="s">
        <v>20</v>
      </c>
      <c r="C86" s="9">
        <v>0</v>
      </c>
      <c r="D86" s="9">
        <v>16</v>
      </c>
      <c r="E86" s="9">
        <v>2</v>
      </c>
      <c r="F86" s="9">
        <v>1</v>
      </c>
      <c r="G86" s="9">
        <v>0</v>
      </c>
      <c r="H86" s="9">
        <v>2</v>
      </c>
      <c r="I86" s="9">
        <v>0</v>
      </c>
      <c r="J86" s="9">
        <v>0</v>
      </c>
      <c r="K86" s="9">
        <v>0</v>
      </c>
      <c r="L86" s="9">
        <v>2</v>
      </c>
      <c r="M86" s="9">
        <v>2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18</v>
      </c>
      <c r="X86" s="9">
        <v>0</v>
      </c>
      <c r="Y86" s="9">
        <v>2</v>
      </c>
      <c r="Z86" s="9">
        <v>0</v>
      </c>
      <c r="AA86" s="9">
        <v>1</v>
      </c>
      <c r="AB86" s="9">
        <v>0</v>
      </c>
      <c r="AC86" s="9">
        <v>0</v>
      </c>
      <c r="AD86" s="9">
        <v>0</v>
      </c>
      <c r="AE86" s="9">
        <v>0</v>
      </c>
      <c r="AF86" s="9">
        <v>2</v>
      </c>
      <c r="AG86" s="9">
        <v>0</v>
      </c>
      <c r="AH86" s="9">
        <v>0</v>
      </c>
      <c r="AI86" s="9">
        <v>0</v>
      </c>
      <c r="AJ86" s="9">
        <v>14</v>
      </c>
      <c r="AK86" s="9">
        <v>4</v>
      </c>
      <c r="AL86" s="9">
        <v>0</v>
      </c>
      <c r="AM86" s="9">
        <v>1</v>
      </c>
      <c r="AN86" s="9">
        <v>0</v>
      </c>
      <c r="AO86" s="9">
        <v>0</v>
      </c>
      <c r="AP86" s="9">
        <v>4</v>
      </c>
      <c r="AQ86" s="9">
        <v>22</v>
      </c>
      <c r="AR86" s="9">
        <v>0</v>
      </c>
      <c r="AS86" s="9">
        <v>3</v>
      </c>
      <c r="AT86" s="11">
        <v>0</v>
      </c>
      <c r="AU86" s="12">
        <v>96</v>
      </c>
    </row>
    <row r="87" spans="1:47" x14ac:dyDescent="0.25">
      <c r="A87" s="2"/>
      <c r="B87" s="2" t="s">
        <v>21</v>
      </c>
      <c r="C87" s="2">
        <v>0</v>
      </c>
      <c r="D87" s="2">
        <v>19</v>
      </c>
      <c r="E87" s="2">
        <v>5</v>
      </c>
      <c r="F87" s="2">
        <v>15</v>
      </c>
      <c r="G87" s="2">
        <v>0</v>
      </c>
      <c r="H87" s="2">
        <v>26</v>
      </c>
      <c r="I87" s="2">
        <v>0</v>
      </c>
      <c r="J87" s="2">
        <v>0</v>
      </c>
      <c r="K87" s="2">
        <v>0</v>
      </c>
      <c r="L87" s="2">
        <v>0</v>
      </c>
      <c r="M87" s="2">
        <v>2</v>
      </c>
      <c r="N87" s="2">
        <v>3</v>
      </c>
      <c r="O87" s="2">
        <v>0</v>
      </c>
      <c r="P87" s="2">
        <v>0</v>
      </c>
      <c r="Q87" s="2">
        <v>0</v>
      </c>
      <c r="R87" s="2">
        <v>0</v>
      </c>
      <c r="S87" s="2">
        <v>3</v>
      </c>
      <c r="T87" s="2">
        <v>0</v>
      </c>
      <c r="U87" s="2">
        <v>0</v>
      </c>
      <c r="V87" s="2">
        <v>0</v>
      </c>
      <c r="W87" s="2">
        <v>30</v>
      </c>
      <c r="X87" s="2">
        <v>0</v>
      </c>
      <c r="Y87" s="2">
        <v>3</v>
      </c>
      <c r="Z87" s="2">
        <v>2</v>
      </c>
      <c r="AA87" s="2">
        <v>1</v>
      </c>
      <c r="AB87" s="2">
        <v>3</v>
      </c>
      <c r="AC87" s="2">
        <v>0</v>
      </c>
      <c r="AD87" s="2">
        <v>0</v>
      </c>
      <c r="AE87" s="2">
        <v>0</v>
      </c>
      <c r="AF87" s="2">
        <v>25</v>
      </c>
      <c r="AG87" s="2">
        <v>0</v>
      </c>
      <c r="AH87" s="2">
        <v>0</v>
      </c>
      <c r="AI87" s="2">
        <v>0</v>
      </c>
      <c r="AJ87" s="2">
        <v>8</v>
      </c>
      <c r="AK87" s="2">
        <v>1</v>
      </c>
      <c r="AL87" s="2">
        <v>0</v>
      </c>
      <c r="AM87" s="2">
        <v>0</v>
      </c>
      <c r="AN87" s="2">
        <v>0</v>
      </c>
      <c r="AO87" s="2">
        <v>0</v>
      </c>
      <c r="AP87" s="2">
        <v>4</v>
      </c>
      <c r="AQ87" s="2">
        <v>0</v>
      </c>
      <c r="AR87" s="2">
        <v>0</v>
      </c>
      <c r="AS87" s="2">
        <v>0</v>
      </c>
      <c r="AT87" s="14">
        <v>0</v>
      </c>
      <c r="AU87" s="15">
        <v>150</v>
      </c>
    </row>
    <row r="88" spans="1:47" x14ac:dyDescent="0.25">
      <c r="A88" s="9" t="s">
        <v>86</v>
      </c>
      <c r="B88" s="9" t="s">
        <v>20</v>
      </c>
      <c r="C88" s="9">
        <v>2</v>
      </c>
      <c r="D88" s="9">
        <v>9</v>
      </c>
      <c r="E88" s="9">
        <v>3</v>
      </c>
      <c r="F88" s="9">
        <v>3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1</v>
      </c>
      <c r="N88" s="9">
        <v>1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5</v>
      </c>
      <c r="X88" s="9">
        <v>0</v>
      </c>
      <c r="Y88" s="9">
        <v>1</v>
      </c>
      <c r="Z88" s="9">
        <v>0</v>
      </c>
      <c r="AA88" s="9">
        <v>1</v>
      </c>
      <c r="AB88" s="9">
        <v>1</v>
      </c>
      <c r="AC88" s="9">
        <v>0</v>
      </c>
      <c r="AD88" s="9">
        <v>0</v>
      </c>
      <c r="AE88" s="9">
        <v>0</v>
      </c>
      <c r="AF88" s="9">
        <v>1</v>
      </c>
      <c r="AG88" s="9">
        <v>2</v>
      </c>
      <c r="AH88" s="9">
        <v>0</v>
      </c>
      <c r="AI88" s="9">
        <v>0</v>
      </c>
      <c r="AJ88" s="9">
        <v>9</v>
      </c>
      <c r="AK88" s="9">
        <v>2</v>
      </c>
      <c r="AL88" s="9">
        <v>0</v>
      </c>
      <c r="AM88" s="9">
        <v>0</v>
      </c>
      <c r="AN88" s="9">
        <v>0</v>
      </c>
      <c r="AO88" s="9">
        <v>0</v>
      </c>
      <c r="AP88" s="9">
        <v>3</v>
      </c>
      <c r="AQ88" s="9">
        <v>6</v>
      </c>
      <c r="AR88" s="9">
        <v>0</v>
      </c>
      <c r="AS88" s="9">
        <v>0</v>
      </c>
      <c r="AT88" s="11">
        <v>0</v>
      </c>
      <c r="AU88" s="12">
        <v>50</v>
      </c>
    </row>
    <row r="89" spans="1:47" x14ac:dyDescent="0.25">
      <c r="A89" s="2"/>
      <c r="B89" s="2" t="s">
        <v>21</v>
      </c>
      <c r="C89" s="2">
        <v>0</v>
      </c>
      <c r="D89" s="2">
        <v>15</v>
      </c>
      <c r="E89" s="2">
        <v>3</v>
      </c>
      <c r="F89" s="2">
        <v>6</v>
      </c>
      <c r="G89" s="2">
        <v>0</v>
      </c>
      <c r="H89" s="2">
        <v>8</v>
      </c>
      <c r="I89" s="2">
        <v>0</v>
      </c>
      <c r="J89" s="2">
        <v>0</v>
      </c>
      <c r="K89" s="2">
        <v>0</v>
      </c>
      <c r="L89" s="2">
        <v>0</v>
      </c>
      <c r="M89" s="2">
        <v>2</v>
      </c>
      <c r="N89" s="2">
        <v>1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27</v>
      </c>
      <c r="X89" s="2">
        <v>0</v>
      </c>
      <c r="Y89" s="2">
        <v>10</v>
      </c>
      <c r="Z89" s="2">
        <v>0</v>
      </c>
      <c r="AA89" s="2">
        <v>0</v>
      </c>
      <c r="AB89" s="2">
        <v>1</v>
      </c>
      <c r="AC89" s="2">
        <v>0</v>
      </c>
      <c r="AD89" s="2">
        <v>0</v>
      </c>
      <c r="AE89" s="2">
        <v>0</v>
      </c>
      <c r="AF89" s="2">
        <v>9</v>
      </c>
      <c r="AG89" s="2">
        <v>0</v>
      </c>
      <c r="AH89" s="2">
        <v>0</v>
      </c>
      <c r="AI89" s="2">
        <v>0</v>
      </c>
      <c r="AJ89" s="2">
        <v>1</v>
      </c>
      <c r="AK89" s="2">
        <v>0</v>
      </c>
      <c r="AL89" s="2">
        <v>0</v>
      </c>
      <c r="AM89" s="2">
        <v>1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14">
        <v>0</v>
      </c>
      <c r="AU89" s="15">
        <v>84</v>
      </c>
    </row>
    <row r="90" spans="1:47" x14ac:dyDescent="0.25">
      <c r="A90" s="9" t="s">
        <v>87</v>
      </c>
      <c r="B90" s="9" t="s">
        <v>20</v>
      </c>
      <c r="C90" s="9">
        <v>0</v>
      </c>
      <c r="D90" s="9">
        <v>1</v>
      </c>
      <c r="E90" s="9">
        <v>0</v>
      </c>
      <c r="F90" s="9">
        <v>0</v>
      </c>
      <c r="G90" s="9">
        <v>1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4</v>
      </c>
      <c r="X90" s="9">
        <v>0</v>
      </c>
      <c r="Y90" s="9">
        <v>1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1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2</v>
      </c>
      <c r="AM90" s="9">
        <v>0</v>
      </c>
      <c r="AN90" s="9">
        <v>1</v>
      </c>
      <c r="AO90" s="9">
        <v>0</v>
      </c>
      <c r="AP90" s="9">
        <v>0</v>
      </c>
      <c r="AQ90" s="9">
        <v>0</v>
      </c>
      <c r="AR90" s="9">
        <v>1</v>
      </c>
      <c r="AS90" s="9">
        <v>0</v>
      </c>
      <c r="AT90" s="11">
        <v>0</v>
      </c>
      <c r="AU90" s="12">
        <v>12</v>
      </c>
    </row>
    <row r="91" spans="1:47" x14ac:dyDescent="0.25">
      <c r="A91" s="2"/>
      <c r="B91" s="2" t="s">
        <v>21</v>
      </c>
      <c r="C91" s="2">
        <v>0</v>
      </c>
      <c r="D91" s="2">
        <v>3</v>
      </c>
      <c r="E91" s="2">
        <v>0</v>
      </c>
      <c r="F91" s="2">
        <v>0</v>
      </c>
      <c r="G91" s="2">
        <v>0</v>
      </c>
      <c r="H91" s="2">
        <v>1</v>
      </c>
      <c r="I91" s="2">
        <v>0</v>
      </c>
      <c r="J91" s="2">
        <v>0</v>
      </c>
      <c r="K91" s="2">
        <v>0</v>
      </c>
      <c r="L91" s="2">
        <v>0</v>
      </c>
      <c r="M91" s="2">
        <v>1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1</v>
      </c>
      <c r="T91" s="2">
        <v>0</v>
      </c>
      <c r="U91" s="2">
        <v>0</v>
      </c>
      <c r="V91" s="2">
        <v>0</v>
      </c>
      <c r="W91" s="2">
        <v>1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1</v>
      </c>
      <c r="AG91" s="2">
        <v>0</v>
      </c>
      <c r="AH91" s="2">
        <v>0</v>
      </c>
      <c r="AI91" s="2">
        <v>0</v>
      </c>
      <c r="AJ91" s="2">
        <v>0</v>
      </c>
      <c r="AK91" s="2">
        <v>1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14">
        <v>0</v>
      </c>
      <c r="AU91" s="15">
        <v>9</v>
      </c>
    </row>
    <row r="92" spans="1:47" x14ac:dyDescent="0.25">
      <c r="A92" s="9" t="s">
        <v>88</v>
      </c>
      <c r="B92" s="9" t="s">
        <v>20</v>
      </c>
      <c r="C92" s="9">
        <v>0</v>
      </c>
      <c r="D92" s="9">
        <v>3</v>
      </c>
      <c r="E92" s="9">
        <v>1</v>
      </c>
      <c r="F92" s="9">
        <v>0</v>
      </c>
      <c r="G92" s="9">
        <v>0</v>
      </c>
      <c r="H92" s="9">
        <v>1</v>
      </c>
      <c r="I92" s="9">
        <v>0</v>
      </c>
      <c r="J92" s="9">
        <v>0</v>
      </c>
      <c r="K92" s="9">
        <v>0</v>
      </c>
      <c r="L92" s="9">
        <v>0</v>
      </c>
      <c r="M92" s="9">
        <v>1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6</v>
      </c>
      <c r="X92" s="9">
        <v>0</v>
      </c>
      <c r="Y92" s="9">
        <v>6</v>
      </c>
      <c r="Z92" s="9">
        <v>0</v>
      </c>
      <c r="AA92" s="9">
        <v>1</v>
      </c>
      <c r="AB92" s="9">
        <v>1</v>
      </c>
      <c r="AC92" s="9">
        <v>0</v>
      </c>
      <c r="AD92" s="9">
        <v>0</v>
      </c>
      <c r="AE92" s="9">
        <v>0</v>
      </c>
      <c r="AF92" s="9">
        <v>1</v>
      </c>
      <c r="AG92" s="9">
        <v>1</v>
      </c>
      <c r="AH92" s="9">
        <v>0</v>
      </c>
      <c r="AI92" s="9">
        <v>0</v>
      </c>
      <c r="AJ92" s="9">
        <v>9</v>
      </c>
      <c r="AK92" s="9">
        <v>1</v>
      </c>
      <c r="AL92" s="9">
        <v>0</v>
      </c>
      <c r="AM92" s="9">
        <v>0</v>
      </c>
      <c r="AN92" s="9">
        <v>0</v>
      </c>
      <c r="AO92" s="9">
        <v>0</v>
      </c>
      <c r="AP92" s="9">
        <v>2</v>
      </c>
      <c r="AQ92" s="9">
        <v>6</v>
      </c>
      <c r="AR92" s="9">
        <v>0</v>
      </c>
      <c r="AS92" s="9">
        <v>0</v>
      </c>
      <c r="AT92" s="11">
        <v>0</v>
      </c>
      <c r="AU92" s="12">
        <v>40</v>
      </c>
    </row>
    <row r="93" spans="1:47" x14ac:dyDescent="0.25">
      <c r="A93" s="2"/>
      <c r="B93" s="2" t="s">
        <v>21</v>
      </c>
      <c r="C93" s="2">
        <v>0</v>
      </c>
      <c r="D93" s="2">
        <v>10</v>
      </c>
      <c r="E93" s="2">
        <v>1</v>
      </c>
      <c r="F93" s="2">
        <v>4</v>
      </c>
      <c r="G93" s="2">
        <v>0</v>
      </c>
      <c r="H93" s="2">
        <v>8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1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9</v>
      </c>
      <c r="X93" s="2">
        <v>0</v>
      </c>
      <c r="Y93" s="2">
        <v>1</v>
      </c>
      <c r="Z93" s="2">
        <v>0</v>
      </c>
      <c r="AA93" s="2">
        <v>2</v>
      </c>
      <c r="AB93" s="2">
        <v>2</v>
      </c>
      <c r="AC93" s="2">
        <v>0</v>
      </c>
      <c r="AD93" s="2">
        <v>0</v>
      </c>
      <c r="AE93" s="2">
        <v>0</v>
      </c>
      <c r="AF93" s="2">
        <v>8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1</v>
      </c>
      <c r="AQ93" s="2">
        <v>0</v>
      </c>
      <c r="AR93" s="2">
        <v>0</v>
      </c>
      <c r="AS93" s="2">
        <v>0</v>
      </c>
      <c r="AT93" s="14">
        <v>0</v>
      </c>
      <c r="AU93" s="15">
        <v>47</v>
      </c>
    </row>
    <row r="94" spans="1:47" x14ac:dyDescent="0.25">
      <c r="A94" s="9" t="s">
        <v>89</v>
      </c>
      <c r="B94" s="9" t="s">
        <v>20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1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11">
        <v>0</v>
      </c>
      <c r="AU94" s="12">
        <v>1</v>
      </c>
    </row>
    <row r="95" spans="1:47" x14ac:dyDescent="0.25">
      <c r="A95" s="2"/>
      <c r="B95" s="2" t="s">
        <v>21</v>
      </c>
      <c r="C95" s="2">
        <v>0</v>
      </c>
      <c r="D95" s="2">
        <v>1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1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1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2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14">
        <v>0</v>
      </c>
      <c r="AU95" s="15">
        <v>5</v>
      </c>
    </row>
    <row r="96" spans="1:47" x14ac:dyDescent="0.25">
      <c r="A96" s="9" t="s">
        <v>135</v>
      </c>
      <c r="B96" s="9" t="s">
        <v>20</v>
      </c>
      <c r="C96" s="9">
        <v>0</v>
      </c>
      <c r="D96" s="9">
        <v>3</v>
      </c>
      <c r="E96" s="9">
        <v>0</v>
      </c>
      <c r="F96" s="9">
        <v>1</v>
      </c>
      <c r="G96" s="9">
        <v>0</v>
      </c>
      <c r="H96" s="9">
        <v>0</v>
      </c>
      <c r="I96" s="9">
        <v>0</v>
      </c>
      <c r="J96" s="9">
        <v>0</v>
      </c>
      <c r="K96" s="9">
        <v>1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4</v>
      </c>
      <c r="X96" s="9">
        <v>0</v>
      </c>
      <c r="Y96" s="9">
        <v>1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1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11">
        <v>0</v>
      </c>
      <c r="AU96" s="12">
        <v>11</v>
      </c>
    </row>
    <row r="97" spans="1:47" x14ac:dyDescent="0.25">
      <c r="A97" s="2"/>
      <c r="B97" s="2" t="s">
        <v>21</v>
      </c>
      <c r="C97" s="2">
        <v>0</v>
      </c>
      <c r="D97" s="2">
        <v>4</v>
      </c>
      <c r="E97" s="2">
        <v>0</v>
      </c>
      <c r="F97" s="2">
        <v>5</v>
      </c>
      <c r="G97" s="2">
        <v>0</v>
      </c>
      <c r="H97" s="2">
        <v>2</v>
      </c>
      <c r="I97" s="2">
        <v>0</v>
      </c>
      <c r="J97" s="2">
        <v>0</v>
      </c>
      <c r="K97" s="2">
        <v>7</v>
      </c>
      <c r="L97" s="2">
        <v>0</v>
      </c>
      <c r="M97" s="2">
        <v>0</v>
      </c>
      <c r="N97" s="2">
        <v>1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7</v>
      </c>
      <c r="X97" s="2">
        <v>0</v>
      </c>
      <c r="Y97" s="2">
        <v>3</v>
      </c>
      <c r="Z97" s="2">
        <v>0</v>
      </c>
      <c r="AA97" s="2">
        <v>1</v>
      </c>
      <c r="AB97" s="2">
        <v>0</v>
      </c>
      <c r="AC97" s="2">
        <v>0</v>
      </c>
      <c r="AD97" s="2">
        <v>0</v>
      </c>
      <c r="AE97" s="2">
        <v>0</v>
      </c>
      <c r="AF97" s="2">
        <v>5</v>
      </c>
      <c r="AG97" s="2">
        <v>1</v>
      </c>
      <c r="AH97" s="2">
        <v>0</v>
      </c>
      <c r="AI97" s="2">
        <v>0</v>
      </c>
      <c r="AJ97" s="2">
        <v>1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14">
        <v>0</v>
      </c>
      <c r="AU97" s="15">
        <v>37</v>
      </c>
    </row>
    <row r="98" spans="1:47" x14ac:dyDescent="0.25">
      <c r="A98" s="9" t="s">
        <v>90</v>
      </c>
      <c r="B98" s="9" t="s">
        <v>20</v>
      </c>
      <c r="C98" s="9">
        <v>0</v>
      </c>
      <c r="D98" s="9">
        <v>5</v>
      </c>
      <c r="E98" s="9">
        <v>0</v>
      </c>
      <c r="F98" s="9">
        <v>0</v>
      </c>
      <c r="G98" s="9">
        <v>0</v>
      </c>
      <c r="H98" s="9">
        <v>1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4</v>
      </c>
      <c r="X98" s="9">
        <v>0</v>
      </c>
      <c r="Y98" s="9">
        <v>0</v>
      </c>
      <c r="Z98" s="9">
        <v>0</v>
      </c>
      <c r="AA98" s="9">
        <v>1</v>
      </c>
      <c r="AB98" s="9">
        <v>2</v>
      </c>
      <c r="AC98" s="9">
        <v>0</v>
      </c>
      <c r="AD98" s="9">
        <v>0</v>
      </c>
      <c r="AE98" s="9">
        <v>0</v>
      </c>
      <c r="AF98" s="9">
        <v>3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11</v>
      </c>
      <c r="AR98" s="9">
        <v>0</v>
      </c>
      <c r="AS98" s="9">
        <v>0</v>
      </c>
      <c r="AT98" s="11">
        <v>0</v>
      </c>
      <c r="AU98" s="12">
        <v>27</v>
      </c>
    </row>
    <row r="99" spans="1:47" x14ac:dyDescent="0.25">
      <c r="A99" s="2"/>
      <c r="B99" s="2" t="s">
        <v>21</v>
      </c>
      <c r="C99" s="2">
        <v>0</v>
      </c>
      <c r="D99" s="2">
        <v>0</v>
      </c>
      <c r="E99" s="2">
        <v>0</v>
      </c>
      <c r="F99" s="2">
        <v>2</v>
      </c>
      <c r="G99" s="2">
        <v>0</v>
      </c>
      <c r="H99" s="2">
        <v>1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4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1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1</v>
      </c>
      <c r="AQ99" s="2">
        <v>0</v>
      </c>
      <c r="AR99" s="2">
        <v>0</v>
      </c>
      <c r="AS99" s="2">
        <v>0</v>
      </c>
      <c r="AT99" s="14">
        <v>0</v>
      </c>
      <c r="AU99" s="15">
        <v>9</v>
      </c>
    </row>
    <row r="100" spans="1:47" x14ac:dyDescent="0.25">
      <c r="A100" s="9" t="s">
        <v>91</v>
      </c>
      <c r="B100" s="9" t="s">
        <v>20</v>
      </c>
      <c r="C100" s="9">
        <v>1</v>
      </c>
      <c r="D100" s="9">
        <v>4</v>
      </c>
      <c r="E100" s="9">
        <v>2</v>
      </c>
      <c r="F100" s="9">
        <v>1</v>
      </c>
      <c r="G100" s="9">
        <v>0</v>
      </c>
      <c r="H100" s="9">
        <v>1</v>
      </c>
      <c r="I100" s="9">
        <v>0</v>
      </c>
      <c r="J100" s="9">
        <v>0</v>
      </c>
      <c r="K100" s="9">
        <v>0</v>
      </c>
      <c r="L100" s="9">
        <v>1</v>
      </c>
      <c r="M100" s="9">
        <v>1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4</v>
      </c>
      <c r="X100" s="9">
        <v>0</v>
      </c>
      <c r="Y100" s="9">
        <v>0</v>
      </c>
      <c r="Z100" s="9">
        <v>0</v>
      </c>
      <c r="AA100" s="9">
        <v>0</v>
      </c>
      <c r="AB100" s="9">
        <v>4</v>
      </c>
      <c r="AC100" s="9">
        <v>0</v>
      </c>
      <c r="AD100" s="9">
        <v>0</v>
      </c>
      <c r="AE100" s="9">
        <v>0</v>
      </c>
      <c r="AF100" s="9">
        <v>2</v>
      </c>
      <c r="AG100" s="9">
        <v>0</v>
      </c>
      <c r="AH100" s="9">
        <v>0</v>
      </c>
      <c r="AI100" s="9">
        <v>0</v>
      </c>
      <c r="AJ100" s="9">
        <v>15</v>
      </c>
      <c r="AK100" s="9">
        <v>1</v>
      </c>
      <c r="AL100" s="9">
        <v>0</v>
      </c>
      <c r="AM100" s="9">
        <v>0</v>
      </c>
      <c r="AN100" s="9">
        <v>0</v>
      </c>
      <c r="AO100" s="9">
        <v>0</v>
      </c>
      <c r="AP100" s="9">
        <v>1</v>
      </c>
      <c r="AQ100" s="9">
        <v>6</v>
      </c>
      <c r="AR100" s="9">
        <v>0</v>
      </c>
      <c r="AS100" s="9">
        <v>0</v>
      </c>
      <c r="AT100" s="11">
        <v>0</v>
      </c>
      <c r="AU100" s="12">
        <v>44</v>
      </c>
    </row>
    <row r="101" spans="1:47" x14ac:dyDescent="0.25">
      <c r="A101" s="2"/>
      <c r="B101" s="2" t="s">
        <v>21</v>
      </c>
      <c r="C101" s="2">
        <v>0</v>
      </c>
      <c r="D101" s="2">
        <v>9</v>
      </c>
      <c r="E101" s="2">
        <v>2</v>
      </c>
      <c r="F101" s="2">
        <v>4</v>
      </c>
      <c r="G101" s="2">
        <v>0</v>
      </c>
      <c r="H101" s="2">
        <v>4</v>
      </c>
      <c r="I101" s="2">
        <v>0</v>
      </c>
      <c r="J101" s="2">
        <v>0</v>
      </c>
      <c r="K101" s="2">
        <v>0</v>
      </c>
      <c r="L101" s="2">
        <v>0</v>
      </c>
      <c r="M101" s="2">
        <v>1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10</v>
      </c>
      <c r="X101" s="2">
        <v>0</v>
      </c>
      <c r="Y101" s="2">
        <v>3</v>
      </c>
      <c r="Z101" s="2">
        <v>1</v>
      </c>
      <c r="AA101" s="2">
        <v>0</v>
      </c>
      <c r="AB101" s="2">
        <v>3</v>
      </c>
      <c r="AC101" s="2">
        <v>0</v>
      </c>
      <c r="AD101" s="2">
        <v>0</v>
      </c>
      <c r="AE101" s="2">
        <v>0</v>
      </c>
      <c r="AF101" s="2">
        <v>5</v>
      </c>
      <c r="AG101" s="2">
        <v>1</v>
      </c>
      <c r="AH101" s="2">
        <v>0</v>
      </c>
      <c r="AI101" s="2">
        <v>0</v>
      </c>
      <c r="AJ101" s="2">
        <v>4</v>
      </c>
      <c r="AK101" s="2">
        <v>1</v>
      </c>
      <c r="AL101" s="2">
        <v>0</v>
      </c>
      <c r="AM101" s="2">
        <v>0</v>
      </c>
      <c r="AN101" s="2">
        <v>0</v>
      </c>
      <c r="AO101" s="2">
        <v>0</v>
      </c>
      <c r="AP101" s="2">
        <v>1</v>
      </c>
      <c r="AQ101" s="2">
        <v>0</v>
      </c>
      <c r="AR101" s="2">
        <v>0</v>
      </c>
      <c r="AS101" s="2">
        <v>0</v>
      </c>
      <c r="AT101" s="14">
        <v>0</v>
      </c>
      <c r="AU101" s="15">
        <v>49</v>
      </c>
    </row>
    <row r="102" spans="1:47" x14ac:dyDescent="0.25">
      <c r="A102" s="9" t="s">
        <v>136</v>
      </c>
      <c r="B102" s="9" t="s">
        <v>20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11">
        <v>0</v>
      </c>
      <c r="AU102" s="12">
        <v>0</v>
      </c>
    </row>
    <row r="103" spans="1:47" x14ac:dyDescent="0.25">
      <c r="A103" s="2"/>
      <c r="B103" s="2" t="s">
        <v>21</v>
      </c>
      <c r="C103" s="2">
        <v>0</v>
      </c>
      <c r="D103" s="2">
        <v>2</v>
      </c>
      <c r="E103" s="2">
        <v>0</v>
      </c>
      <c r="F103" s="2">
        <v>1</v>
      </c>
      <c r="G103" s="2">
        <v>0</v>
      </c>
      <c r="H103" s="2">
        <v>1</v>
      </c>
      <c r="I103" s="2">
        <v>0</v>
      </c>
      <c r="J103" s="2">
        <v>0</v>
      </c>
      <c r="K103" s="2">
        <v>2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9</v>
      </c>
      <c r="X103" s="2">
        <v>0</v>
      </c>
      <c r="Y103" s="2">
        <v>1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1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14">
        <v>0</v>
      </c>
      <c r="AU103" s="15">
        <v>17</v>
      </c>
    </row>
    <row r="104" spans="1:47" x14ac:dyDescent="0.25">
      <c r="A104" s="9" t="s">
        <v>92</v>
      </c>
      <c r="B104" s="9" t="s">
        <v>20</v>
      </c>
      <c r="C104" s="9">
        <v>0</v>
      </c>
      <c r="D104" s="9">
        <v>3</v>
      </c>
      <c r="E104" s="9">
        <v>0</v>
      </c>
      <c r="F104" s="9">
        <v>2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2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2</v>
      </c>
      <c r="X104" s="9">
        <v>0</v>
      </c>
      <c r="Y104" s="9">
        <v>4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1</v>
      </c>
      <c r="AH104" s="9">
        <v>0</v>
      </c>
      <c r="AI104" s="9">
        <v>0</v>
      </c>
      <c r="AJ104" s="9">
        <v>1</v>
      </c>
      <c r="AK104" s="9">
        <v>2</v>
      </c>
      <c r="AL104" s="9">
        <v>0</v>
      </c>
      <c r="AM104" s="9">
        <v>0</v>
      </c>
      <c r="AN104" s="9">
        <v>0</v>
      </c>
      <c r="AO104" s="9">
        <v>0</v>
      </c>
      <c r="AP104" s="9">
        <v>1</v>
      </c>
      <c r="AQ104" s="9">
        <v>2</v>
      </c>
      <c r="AR104" s="9">
        <v>0</v>
      </c>
      <c r="AS104" s="9">
        <v>0</v>
      </c>
      <c r="AT104" s="11">
        <v>0</v>
      </c>
      <c r="AU104" s="12">
        <v>20</v>
      </c>
    </row>
    <row r="105" spans="1:47" x14ac:dyDescent="0.25">
      <c r="A105" s="2"/>
      <c r="B105" s="2" t="s">
        <v>21</v>
      </c>
      <c r="C105" s="2">
        <v>0</v>
      </c>
      <c r="D105" s="2">
        <v>7</v>
      </c>
      <c r="E105" s="2">
        <v>0</v>
      </c>
      <c r="F105" s="2">
        <v>4</v>
      </c>
      <c r="G105" s="2">
        <v>0</v>
      </c>
      <c r="H105" s="2">
        <v>1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8</v>
      </c>
      <c r="X105" s="2">
        <v>1</v>
      </c>
      <c r="Y105" s="2">
        <v>4</v>
      </c>
      <c r="Z105" s="2">
        <v>1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2</v>
      </c>
      <c r="AG105" s="2">
        <v>1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14">
        <v>0</v>
      </c>
      <c r="AU105" s="15">
        <v>29</v>
      </c>
    </row>
    <row r="106" spans="1:47" x14ac:dyDescent="0.25">
      <c r="A106" s="9" t="s">
        <v>188</v>
      </c>
      <c r="B106" s="9" t="s">
        <v>20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11">
        <v>0</v>
      </c>
      <c r="AU106" s="12">
        <v>0</v>
      </c>
    </row>
    <row r="107" spans="1:47" x14ac:dyDescent="0.25">
      <c r="A107" s="2"/>
      <c r="B107" s="2" t="s">
        <v>21</v>
      </c>
      <c r="C107" s="2">
        <v>0</v>
      </c>
      <c r="D107" s="2">
        <v>0</v>
      </c>
      <c r="E107" s="2">
        <v>1</v>
      </c>
      <c r="F107" s="2">
        <v>0</v>
      </c>
      <c r="G107" s="2">
        <v>0</v>
      </c>
      <c r="H107" s="2">
        <v>1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1</v>
      </c>
      <c r="T107" s="2">
        <v>0</v>
      </c>
      <c r="U107" s="2">
        <v>0</v>
      </c>
      <c r="V107" s="2">
        <v>0</v>
      </c>
      <c r="W107" s="2">
        <v>3</v>
      </c>
      <c r="X107" s="2">
        <v>0</v>
      </c>
      <c r="Y107" s="2">
        <v>0</v>
      </c>
      <c r="Z107" s="2">
        <v>1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5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14">
        <v>0</v>
      </c>
      <c r="AU107" s="15">
        <v>12</v>
      </c>
    </row>
    <row r="108" spans="1:47" x14ac:dyDescent="0.25">
      <c r="A108" s="9" t="s">
        <v>93</v>
      </c>
      <c r="B108" s="9" t="s">
        <v>20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1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3</v>
      </c>
      <c r="AK108" s="9">
        <v>1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9</v>
      </c>
      <c r="AR108" s="9">
        <v>0</v>
      </c>
      <c r="AS108" s="9">
        <v>0</v>
      </c>
      <c r="AT108" s="11">
        <v>0</v>
      </c>
      <c r="AU108" s="12">
        <v>14</v>
      </c>
    </row>
    <row r="109" spans="1:47" x14ac:dyDescent="0.25">
      <c r="A109" s="2"/>
      <c r="B109" s="2" t="s">
        <v>21</v>
      </c>
      <c r="C109" s="2">
        <v>0</v>
      </c>
      <c r="D109" s="2">
        <v>2</v>
      </c>
      <c r="E109" s="2">
        <v>2</v>
      </c>
      <c r="F109" s="2">
        <v>0</v>
      </c>
      <c r="G109" s="2">
        <v>0</v>
      </c>
      <c r="H109" s="2">
        <v>2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8</v>
      </c>
      <c r="X109" s="2">
        <v>0</v>
      </c>
      <c r="Y109" s="2">
        <v>2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1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14">
        <v>0</v>
      </c>
      <c r="AU109" s="15">
        <v>17</v>
      </c>
    </row>
    <row r="110" spans="1:47" x14ac:dyDescent="0.25">
      <c r="A110" s="9" t="s">
        <v>94</v>
      </c>
      <c r="B110" s="9" t="s">
        <v>20</v>
      </c>
      <c r="C110" s="9">
        <v>0</v>
      </c>
      <c r="D110" s="9">
        <v>0</v>
      </c>
      <c r="E110" s="9">
        <v>1</v>
      </c>
      <c r="F110" s="9">
        <v>0</v>
      </c>
      <c r="G110" s="9">
        <v>0</v>
      </c>
      <c r="H110" s="9">
        <v>1</v>
      </c>
      <c r="I110" s="9">
        <v>0</v>
      </c>
      <c r="J110" s="9">
        <v>0</v>
      </c>
      <c r="K110" s="9">
        <v>0</v>
      </c>
      <c r="L110" s="9">
        <v>1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1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5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2</v>
      </c>
      <c r="AQ110" s="9">
        <v>2</v>
      </c>
      <c r="AR110" s="9">
        <v>0</v>
      </c>
      <c r="AS110" s="9">
        <v>0</v>
      </c>
      <c r="AT110" s="11">
        <v>0</v>
      </c>
      <c r="AU110" s="12">
        <v>13</v>
      </c>
    </row>
    <row r="111" spans="1:47" x14ac:dyDescent="0.25">
      <c r="A111" s="2"/>
      <c r="B111" s="2" t="s">
        <v>21</v>
      </c>
      <c r="C111" s="2">
        <v>0</v>
      </c>
      <c r="D111" s="2">
        <v>5</v>
      </c>
      <c r="E111" s="2">
        <v>0</v>
      </c>
      <c r="F111" s="2">
        <v>4</v>
      </c>
      <c r="G111" s="2">
        <v>0</v>
      </c>
      <c r="H111" s="2">
        <v>8</v>
      </c>
      <c r="I111" s="2">
        <v>0</v>
      </c>
      <c r="J111" s="2">
        <v>0</v>
      </c>
      <c r="K111" s="2">
        <v>1</v>
      </c>
      <c r="L111" s="2">
        <v>0</v>
      </c>
      <c r="M111" s="2">
        <v>2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2</v>
      </c>
      <c r="X111" s="2">
        <v>0</v>
      </c>
      <c r="Y111" s="2">
        <v>7</v>
      </c>
      <c r="Z111" s="2">
        <v>1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2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1</v>
      </c>
      <c r="AQ111" s="2">
        <v>0</v>
      </c>
      <c r="AR111" s="2">
        <v>0</v>
      </c>
      <c r="AS111" s="2">
        <v>0</v>
      </c>
      <c r="AT111" s="14">
        <v>0</v>
      </c>
      <c r="AU111" s="15">
        <v>33</v>
      </c>
    </row>
    <row r="112" spans="1:47" x14ac:dyDescent="0.25">
      <c r="A112" s="9" t="s">
        <v>96</v>
      </c>
      <c r="B112" s="9" t="s">
        <v>20</v>
      </c>
      <c r="C112" s="9">
        <v>0</v>
      </c>
      <c r="D112" s="9">
        <v>3</v>
      </c>
      <c r="E112" s="9">
        <v>3</v>
      </c>
      <c r="F112" s="9">
        <v>2</v>
      </c>
      <c r="G112" s="9">
        <v>0</v>
      </c>
      <c r="H112" s="9">
        <v>0</v>
      </c>
      <c r="I112" s="9">
        <v>0</v>
      </c>
      <c r="J112" s="9">
        <v>0</v>
      </c>
      <c r="K112" s="9">
        <v>2</v>
      </c>
      <c r="L112" s="9">
        <v>6</v>
      </c>
      <c r="M112" s="9">
        <v>4</v>
      </c>
      <c r="N112" s="9">
        <v>1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2</v>
      </c>
      <c r="X112" s="9">
        <v>0</v>
      </c>
      <c r="Y112" s="9">
        <v>2</v>
      </c>
      <c r="Z112" s="9">
        <v>0</v>
      </c>
      <c r="AA112" s="9">
        <v>1</v>
      </c>
      <c r="AB112" s="9">
        <v>1</v>
      </c>
      <c r="AC112" s="9">
        <v>0</v>
      </c>
      <c r="AD112" s="9">
        <v>0</v>
      </c>
      <c r="AE112" s="9">
        <v>0</v>
      </c>
      <c r="AF112" s="9">
        <v>5</v>
      </c>
      <c r="AG112" s="9">
        <v>7</v>
      </c>
      <c r="AH112" s="9">
        <v>0</v>
      </c>
      <c r="AI112" s="9">
        <v>0</v>
      </c>
      <c r="AJ112" s="9">
        <v>51</v>
      </c>
      <c r="AK112" s="9">
        <v>12</v>
      </c>
      <c r="AL112" s="9">
        <v>0</v>
      </c>
      <c r="AM112" s="9">
        <v>3</v>
      </c>
      <c r="AN112" s="9">
        <v>0</v>
      </c>
      <c r="AO112" s="9">
        <v>0</v>
      </c>
      <c r="AP112" s="9">
        <v>12</v>
      </c>
      <c r="AQ112" s="9">
        <v>53</v>
      </c>
      <c r="AR112" s="9">
        <v>0</v>
      </c>
      <c r="AS112" s="9">
        <v>1</v>
      </c>
      <c r="AT112" s="11">
        <v>0</v>
      </c>
      <c r="AU112" s="12">
        <v>171</v>
      </c>
    </row>
    <row r="113" spans="1:47" x14ac:dyDescent="0.25">
      <c r="A113" s="2"/>
      <c r="B113" s="2" t="s">
        <v>21</v>
      </c>
      <c r="C113" s="2">
        <v>0</v>
      </c>
      <c r="D113" s="2">
        <v>46</v>
      </c>
      <c r="E113" s="2">
        <v>15</v>
      </c>
      <c r="F113" s="2">
        <v>16</v>
      </c>
      <c r="G113" s="2">
        <v>0</v>
      </c>
      <c r="H113" s="2">
        <v>53</v>
      </c>
      <c r="I113" s="2">
        <v>0</v>
      </c>
      <c r="J113" s="2">
        <v>0</v>
      </c>
      <c r="K113" s="2">
        <v>3</v>
      </c>
      <c r="L113" s="2">
        <v>2</v>
      </c>
      <c r="M113" s="2">
        <v>6</v>
      </c>
      <c r="N113" s="2">
        <v>4</v>
      </c>
      <c r="O113" s="2">
        <v>0</v>
      </c>
      <c r="P113" s="2">
        <v>0</v>
      </c>
      <c r="Q113" s="2">
        <v>0</v>
      </c>
      <c r="R113" s="2">
        <v>0</v>
      </c>
      <c r="S113" s="2">
        <v>1</v>
      </c>
      <c r="T113" s="2">
        <v>0</v>
      </c>
      <c r="U113" s="2">
        <v>0</v>
      </c>
      <c r="V113" s="2">
        <v>0</v>
      </c>
      <c r="W113" s="2">
        <v>89</v>
      </c>
      <c r="X113" s="2">
        <v>0</v>
      </c>
      <c r="Y113" s="2">
        <v>4</v>
      </c>
      <c r="Z113" s="2">
        <v>1</v>
      </c>
      <c r="AA113" s="2">
        <v>3</v>
      </c>
      <c r="AB113" s="2">
        <v>8</v>
      </c>
      <c r="AC113" s="2">
        <v>0</v>
      </c>
      <c r="AD113" s="2">
        <v>0</v>
      </c>
      <c r="AE113" s="2">
        <v>0</v>
      </c>
      <c r="AF113" s="2">
        <v>29</v>
      </c>
      <c r="AG113" s="2">
        <v>2</v>
      </c>
      <c r="AH113" s="2">
        <v>0</v>
      </c>
      <c r="AI113" s="2">
        <v>0</v>
      </c>
      <c r="AJ113" s="2">
        <v>13</v>
      </c>
      <c r="AK113" s="2">
        <v>6</v>
      </c>
      <c r="AL113" s="2">
        <v>0</v>
      </c>
      <c r="AM113" s="2">
        <v>0</v>
      </c>
      <c r="AN113" s="2">
        <v>0</v>
      </c>
      <c r="AO113" s="2">
        <v>0</v>
      </c>
      <c r="AP113" s="2">
        <v>2</v>
      </c>
      <c r="AQ113" s="2">
        <v>0</v>
      </c>
      <c r="AR113" s="2">
        <v>0</v>
      </c>
      <c r="AS113" s="2">
        <v>0</v>
      </c>
      <c r="AT113" s="14">
        <v>0</v>
      </c>
      <c r="AU113" s="15">
        <v>303</v>
      </c>
    </row>
    <row r="114" spans="1:47" x14ac:dyDescent="0.25">
      <c r="A114" s="9" t="s">
        <v>95</v>
      </c>
      <c r="B114" s="9" t="s">
        <v>20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11">
        <v>0</v>
      </c>
      <c r="AU114" s="12">
        <v>0</v>
      </c>
    </row>
    <row r="115" spans="1:47" x14ac:dyDescent="0.25">
      <c r="A115" s="2"/>
      <c r="B115" s="2" t="s">
        <v>21</v>
      </c>
      <c r="C115" s="2">
        <v>0</v>
      </c>
      <c r="D115" s="2">
        <v>2</v>
      </c>
      <c r="E115" s="2">
        <v>0</v>
      </c>
      <c r="F115" s="2">
        <v>1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4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1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14">
        <v>0</v>
      </c>
      <c r="AU115" s="15">
        <v>8</v>
      </c>
    </row>
    <row r="116" spans="1:47" x14ac:dyDescent="0.25">
      <c r="A116" s="9" t="s">
        <v>97</v>
      </c>
      <c r="B116" s="9" t="s">
        <v>20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2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11">
        <v>0</v>
      </c>
      <c r="AU116" s="12">
        <v>2</v>
      </c>
    </row>
    <row r="117" spans="1:47" x14ac:dyDescent="0.25">
      <c r="A117" s="2"/>
      <c r="B117" s="2" t="s">
        <v>21</v>
      </c>
      <c r="C117" s="2">
        <v>0</v>
      </c>
      <c r="D117" s="2">
        <v>13</v>
      </c>
      <c r="E117" s="2">
        <v>12</v>
      </c>
      <c r="F117" s="2">
        <v>14</v>
      </c>
      <c r="G117" s="2">
        <v>0</v>
      </c>
      <c r="H117" s="2">
        <v>6</v>
      </c>
      <c r="I117" s="2">
        <v>0</v>
      </c>
      <c r="J117" s="2">
        <v>0</v>
      </c>
      <c r="K117" s="2">
        <v>0</v>
      </c>
      <c r="L117" s="2">
        <v>0</v>
      </c>
      <c r="M117" s="2">
        <v>2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1</v>
      </c>
      <c r="T117" s="2">
        <v>0</v>
      </c>
      <c r="U117" s="2">
        <v>0</v>
      </c>
      <c r="V117" s="2">
        <v>0</v>
      </c>
      <c r="W117" s="2">
        <v>33</v>
      </c>
      <c r="X117" s="2">
        <v>0</v>
      </c>
      <c r="Y117" s="2">
        <v>3</v>
      </c>
      <c r="Z117" s="2">
        <v>1</v>
      </c>
      <c r="AA117" s="2">
        <v>0</v>
      </c>
      <c r="AB117" s="2">
        <v>2</v>
      </c>
      <c r="AC117" s="2">
        <v>0</v>
      </c>
      <c r="AD117" s="2">
        <v>0</v>
      </c>
      <c r="AE117" s="2">
        <v>0</v>
      </c>
      <c r="AF117" s="2">
        <v>14</v>
      </c>
      <c r="AG117" s="2">
        <v>10</v>
      </c>
      <c r="AH117" s="2">
        <v>0</v>
      </c>
      <c r="AI117" s="2">
        <v>0</v>
      </c>
      <c r="AJ117" s="2">
        <v>3</v>
      </c>
      <c r="AK117" s="2">
        <v>2</v>
      </c>
      <c r="AL117" s="2">
        <v>0</v>
      </c>
      <c r="AM117" s="2">
        <v>0</v>
      </c>
      <c r="AN117" s="2">
        <v>0</v>
      </c>
      <c r="AO117" s="2">
        <v>0</v>
      </c>
      <c r="AP117" s="2">
        <v>3</v>
      </c>
      <c r="AQ117" s="2">
        <v>0</v>
      </c>
      <c r="AR117" s="2">
        <v>0</v>
      </c>
      <c r="AS117" s="2">
        <v>0</v>
      </c>
      <c r="AT117" s="14">
        <v>0</v>
      </c>
      <c r="AU117" s="15">
        <v>119</v>
      </c>
    </row>
    <row r="118" spans="1:47" x14ac:dyDescent="0.25">
      <c r="A118" s="9" t="s">
        <v>98</v>
      </c>
      <c r="B118" s="9" t="s">
        <v>20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1</v>
      </c>
      <c r="L118" s="9">
        <v>0</v>
      </c>
      <c r="M118" s="9">
        <v>1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1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1</v>
      </c>
      <c r="AH118" s="9">
        <v>0</v>
      </c>
      <c r="AI118" s="9">
        <v>0</v>
      </c>
      <c r="AJ118" s="9">
        <v>0</v>
      </c>
      <c r="AK118" s="9">
        <v>1</v>
      </c>
      <c r="AL118" s="9">
        <v>0</v>
      </c>
      <c r="AM118" s="9">
        <v>0</v>
      </c>
      <c r="AN118" s="9">
        <v>0</v>
      </c>
      <c r="AO118" s="9">
        <v>0</v>
      </c>
      <c r="AP118" s="9">
        <v>1</v>
      </c>
      <c r="AQ118" s="9">
        <v>0</v>
      </c>
      <c r="AR118" s="9">
        <v>0</v>
      </c>
      <c r="AS118" s="9">
        <v>0</v>
      </c>
      <c r="AT118" s="11">
        <v>0</v>
      </c>
      <c r="AU118" s="12">
        <v>6</v>
      </c>
    </row>
    <row r="119" spans="1:47" x14ac:dyDescent="0.25">
      <c r="A119" s="2"/>
      <c r="B119" s="2" t="s">
        <v>21</v>
      </c>
      <c r="C119" s="2">
        <v>0</v>
      </c>
      <c r="D119" s="2">
        <v>10</v>
      </c>
      <c r="E119" s="2">
        <v>1</v>
      </c>
      <c r="F119" s="2">
        <v>3</v>
      </c>
      <c r="G119" s="2">
        <v>0</v>
      </c>
      <c r="H119" s="2">
        <v>1</v>
      </c>
      <c r="I119" s="2">
        <v>0</v>
      </c>
      <c r="J119" s="2">
        <v>0</v>
      </c>
      <c r="K119" s="2">
        <v>1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15</v>
      </c>
      <c r="X119" s="2">
        <v>0</v>
      </c>
      <c r="Y119" s="2">
        <v>1</v>
      </c>
      <c r="Z119" s="2">
        <v>0</v>
      </c>
      <c r="AA119" s="2">
        <v>1</v>
      </c>
      <c r="AB119" s="2">
        <v>2</v>
      </c>
      <c r="AC119" s="2">
        <v>0</v>
      </c>
      <c r="AD119" s="2">
        <v>0</v>
      </c>
      <c r="AE119" s="2">
        <v>0</v>
      </c>
      <c r="AF119" s="2">
        <v>6</v>
      </c>
      <c r="AG119" s="2">
        <v>0</v>
      </c>
      <c r="AH119" s="2">
        <v>0</v>
      </c>
      <c r="AI119" s="2">
        <v>0</v>
      </c>
      <c r="AJ119" s="2">
        <v>0</v>
      </c>
      <c r="AK119" s="2">
        <v>1</v>
      </c>
      <c r="AL119" s="2">
        <v>0</v>
      </c>
      <c r="AM119" s="2">
        <v>0</v>
      </c>
      <c r="AN119" s="2">
        <v>0</v>
      </c>
      <c r="AO119" s="2">
        <v>0</v>
      </c>
      <c r="AP119" s="2">
        <v>1</v>
      </c>
      <c r="AQ119" s="2">
        <v>0</v>
      </c>
      <c r="AR119" s="2">
        <v>0</v>
      </c>
      <c r="AS119" s="2">
        <v>0</v>
      </c>
      <c r="AT119" s="14">
        <v>0</v>
      </c>
      <c r="AU119" s="15">
        <v>43</v>
      </c>
    </row>
    <row r="120" spans="1:47" x14ac:dyDescent="0.25">
      <c r="A120" s="9" t="s">
        <v>137</v>
      </c>
      <c r="B120" s="9" t="s">
        <v>20</v>
      </c>
      <c r="C120" s="9">
        <v>0</v>
      </c>
      <c r="D120" s="9">
        <v>2</v>
      </c>
      <c r="E120" s="9">
        <v>1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1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4</v>
      </c>
      <c r="AK120" s="9">
        <v>2</v>
      </c>
      <c r="AL120" s="9">
        <v>0</v>
      </c>
      <c r="AM120" s="9">
        <v>0</v>
      </c>
      <c r="AN120" s="9">
        <v>0</v>
      </c>
      <c r="AO120" s="9">
        <v>0</v>
      </c>
      <c r="AP120" s="9">
        <v>4</v>
      </c>
      <c r="AQ120" s="9">
        <v>8</v>
      </c>
      <c r="AR120" s="9">
        <v>0</v>
      </c>
      <c r="AS120" s="9">
        <v>0</v>
      </c>
      <c r="AT120" s="11">
        <v>0</v>
      </c>
      <c r="AU120" s="12">
        <v>22</v>
      </c>
    </row>
    <row r="121" spans="1:47" x14ac:dyDescent="0.25">
      <c r="A121" s="2"/>
      <c r="B121" s="2" t="s">
        <v>21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14">
        <v>0</v>
      </c>
      <c r="AU121" s="15">
        <v>0</v>
      </c>
    </row>
    <row r="122" spans="1:47" x14ac:dyDescent="0.25">
      <c r="A122" s="9" t="s">
        <v>99</v>
      </c>
      <c r="B122" s="9" t="s">
        <v>20</v>
      </c>
      <c r="C122" s="9">
        <v>8</v>
      </c>
      <c r="D122" s="9">
        <v>469</v>
      </c>
      <c r="E122" s="9">
        <v>35</v>
      </c>
      <c r="F122" s="9">
        <v>125</v>
      </c>
      <c r="G122" s="9">
        <v>0</v>
      </c>
      <c r="H122" s="9">
        <v>103</v>
      </c>
      <c r="I122" s="9">
        <v>0</v>
      </c>
      <c r="J122" s="9">
        <v>0</v>
      </c>
      <c r="K122" s="9">
        <v>9</v>
      </c>
      <c r="L122" s="9">
        <v>6</v>
      </c>
      <c r="M122" s="9">
        <v>21</v>
      </c>
      <c r="N122" s="9">
        <v>9</v>
      </c>
      <c r="O122" s="9">
        <v>1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603</v>
      </c>
      <c r="X122" s="9">
        <v>37</v>
      </c>
      <c r="Y122" s="9">
        <v>212</v>
      </c>
      <c r="Z122" s="9">
        <v>57</v>
      </c>
      <c r="AA122" s="9">
        <v>104</v>
      </c>
      <c r="AB122" s="9">
        <v>98</v>
      </c>
      <c r="AC122" s="9">
        <v>0</v>
      </c>
      <c r="AD122" s="9">
        <v>0</v>
      </c>
      <c r="AE122" s="9">
        <v>0</v>
      </c>
      <c r="AF122" s="9">
        <v>274</v>
      </c>
      <c r="AG122" s="9">
        <v>15</v>
      </c>
      <c r="AH122" s="9">
        <v>0</v>
      </c>
      <c r="AI122" s="9">
        <v>0</v>
      </c>
      <c r="AJ122" s="9">
        <v>109</v>
      </c>
      <c r="AK122" s="9">
        <v>25</v>
      </c>
      <c r="AL122" s="9">
        <v>0</v>
      </c>
      <c r="AM122" s="9">
        <v>1</v>
      </c>
      <c r="AN122" s="9">
        <v>0</v>
      </c>
      <c r="AO122" s="9">
        <v>0</v>
      </c>
      <c r="AP122" s="9">
        <v>25</v>
      </c>
      <c r="AQ122" s="9">
        <v>161</v>
      </c>
      <c r="AR122" s="9">
        <v>0</v>
      </c>
      <c r="AS122" s="9">
        <v>7</v>
      </c>
      <c r="AT122" s="11">
        <v>0</v>
      </c>
      <c r="AU122" s="12">
        <v>2514</v>
      </c>
    </row>
    <row r="123" spans="1:47" x14ac:dyDescent="0.25">
      <c r="A123" s="2"/>
      <c r="B123" s="2" t="s">
        <v>21</v>
      </c>
      <c r="C123" s="2">
        <v>0</v>
      </c>
      <c r="D123" s="2">
        <v>433</v>
      </c>
      <c r="E123" s="2">
        <v>8</v>
      </c>
      <c r="F123" s="2">
        <v>275</v>
      </c>
      <c r="G123" s="2">
        <v>0</v>
      </c>
      <c r="H123" s="2">
        <v>258</v>
      </c>
      <c r="I123" s="2">
        <v>0</v>
      </c>
      <c r="J123" s="2">
        <v>0</v>
      </c>
      <c r="K123" s="2">
        <v>0</v>
      </c>
      <c r="L123" s="2">
        <v>2</v>
      </c>
      <c r="M123" s="2">
        <v>3</v>
      </c>
      <c r="N123" s="2">
        <v>7</v>
      </c>
      <c r="O123" s="2">
        <v>0</v>
      </c>
      <c r="P123" s="2">
        <v>0</v>
      </c>
      <c r="Q123" s="2">
        <v>0</v>
      </c>
      <c r="R123" s="2">
        <v>0</v>
      </c>
      <c r="S123" s="2">
        <v>2</v>
      </c>
      <c r="T123" s="2">
        <v>0</v>
      </c>
      <c r="U123" s="2">
        <v>0</v>
      </c>
      <c r="V123" s="2">
        <v>0</v>
      </c>
      <c r="W123" s="2">
        <v>1599</v>
      </c>
      <c r="X123" s="2">
        <v>3</v>
      </c>
      <c r="Y123" s="2">
        <v>178</v>
      </c>
      <c r="Z123" s="2">
        <v>26</v>
      </c>
      <c r="AA123" s="2">
        <v>44</v>
      </c>
      <c r="AB123" s="2">
        <v>44</v>
      </c>
      <c r="AC123" s="2">
        <v>0</v>
      </c>
      <c r="AD123" s="2">
        <v>0</v>
      </c>
      <c r="AE123" s="2">
        <v>0</v>
      </c>
      <c r="AF123" s="2">
        <v>428</v>
      </c>
      <c r="AG123" s="2">
        <v>4</v>
      </c>
      <c r="AH123" s="2">
        <v>0</v>
      </c>
      <c r="AI123" s="2">
        <v>0</v>
      </c>
      <c r="AJ123" s="2">
        <v>18</v>
      </c>
      <c r="AK123" s="2">
        <v>3</v>
      </c>
      <c r="AL123" s="2">
        <v>0</v>
      </c>
      <c r="AM123" s="2">
        <v>0</v>
      </c>
      <c r="AN123" s="2">
        <v>0</v>
      </c>
      <c r="AO123" s="2">
        <v>0</v>
      </c>
      <c r="AP123" s="2">
        <v>4</v>
      </c>
      <c r="AQ123" s="2">
        <v>4</v>
      </c>
      <c r="AR123" s="2">
        <v>0</v>
      </c>
      <c r="AS123" s="2">
        <v>0</v>
      </c>
      <c r="AT123" s="14">
        <v>0</v>
      </c>
      <c r="AU123" s="15">
        <v>3343</v>
      </c>
    </row>
    <row r="124" spans="1:47" x14ac:dyDescent="0.25">
      <c r="A124" s="9" t="s">
        <v>100</v>
      </c>
      <c r="B124" s="9" t="s">
        <v>20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1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1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1</v>
      </c>
      <c r="AQ124" s="9">
        <v>0</v>
      </c>
      <c r="AR124" s="9">
        <v>0</v>
      </c>
      <c r="AS124" s="9">
        <v>0</v>
      </c>
      <c r="AT124" s="11">
        <v>0</v>
      </c>
      <c r="AU124" s="12">
        <v>3</v>
      </c>
    </row>
    <row r="125" spans="1:47" x14ac:dyDescent="0.25">
      <c r="A125" s="2"/>
      <c r="B125" s="2" t="s">
        <v>21</v>
      </c>
      <c r="C125" s="2">
        <v>0</v>
      </c>
      <c r="D125" s="2">
        <v>11</v>
      </c>
      <c r="E125" s="2">
        <v>0</v>
      </c>
      <c r="F125" s="2">
        <v>5</v>
      </c>
      <c r="G125" s="2">
        <v>0</v>
      </c>
      <c r="H125" s="2">
        <v>9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1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20</v>
      </c>
      <c r="X125" s="2">
        <v>0</v>
      </c>
      <c r="Y125" s="2">
        <v>1</v>
      </c>
      <c r="Z125" s="2">
        <v>2</v>
      </c>
      <c r="AA125" s="2">
        <v>0</v>
      </c>
      <c r="AB125" s="2">
        <v>1</v>
      </c>
      <c r="AC125" s="2">
        <v>0</v>
      </c>
      <c r="AD125" s="2">
        <v>0</v>
      </c>
      <c r="AE125" s="2">
        <v>0</v>
      </c>
      <c r="AF125" s="2">
        <v>7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2</v>
      </c>
      <c r="AQ125" s="2">
        <v>0</v>
      </c>
      <c r="AR125" s="2">
        <v>0</v>
      </c>
      <c r="AS125" s="2">
        <v>0</v>
      </c>
      <c r="AT125" s="14">
        <v>0</v>
      </c>
      <c r="AU125" s="15">
        <v>59</v>
      </c>
    </row>
    <row r="126" spans="1:47" x14ac:dyDescent="0.25">
      <c r="A126" s="9" t="s">
        <v>101</v>
      </c>
      <c r="B126" s="9" t="s">
        <v>20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1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1</v>
      </c>
      <c r="AR126" s="9">
        <v>0</v>
      </c>
      <c r="AS126" s="9">
        <v>0</v>
      </c>
      <c r="AT126" s="11">
        <v>0</v>
      </c>
      <c r="AU126" s="12">
        <v>2</v>
      </c>
    </row>
    <row r="127" spans="1:47" x14ac:dyDescent="0.25">
      <c r="A127" s="2"/>
      <c r="B127" s="2" t="s">
        <v>21</v>
      </c>
      <c r="C127" s="2">
        <v>0</v>
      </c>
      <c r="D127" s="2">
        <v>1</v>
      </c>
      <c r="E127" s="2">
        <v>1</v>
      </c>
      <c r="F127" s="2">
        <v>1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1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5</v>
      </c>
      <c r="X127" s="2">
        <v>0</v>
      </c>
      <c r="Y127" s="2">
        <v>1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5</v>
      </c>
      <c r="AG127" s="2">
        <v>0</v>
      </c>
      <c r="AH127" s="2">
        <v>0</v>
      </c>
      <c r="AI127" s="2">
        <v>0</v>
      </c>
      <c r="AJ127" s="2">
        <v>3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14">
        <v>0</v>
      </c>
      <c r="AU127" s="15">
        <v>18</v>
      </c>
    </row>
    <row r="128" spans="1:47" x14ac:dyDescent="0.25">
      <c r="A128" s="9" t="s">
        <v>102</v>
      </c>
      <c r="B128" s="9" t="s">
        <v>20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1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11">
        <v>0</v>
      </c>
      <c r="AU128" s="12">
        <v>1</v>
      </c>
    </row>
    <row r="129" spans="1:47" x14ac:dyDescent="0.25">
      <c r="A129" s="2"/>
      <c r="B129" s="2" t="s">
        <v>21</v>
      </c>
      <c r="C129" s="2">
        <v>0</v>
      </c>
      <c r="D129" s="2">
        <v>2</v>
      </c>
      <c r="E129" s="2">
        <v>1</v>
      </c>
      <c r="F129" s="2">
        <v>0</v>
      </c>
      <c r="G129" s="2">
        <v>0</v>
      </c>
      <c r="H129" s="2">
        <v>2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2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14">
        <v>0</v>
      </c>
      <c r="AU129" s="15">
        <v>7</v>
      </c>
    </row>
    <row r="130" spans="1:47" x14ac:dyDescent="0.25">
      <c r="A130" s="9" t="s">
        <v>103</v>
      </c>
      <c r="B130" s="9" t="s">
        <v>20</v>
      </c>
      <c r="C130" s="9">
        <v>0</v>
      </c>
      <c r="D130" s="9">
        <v>0</v>
      </c>
      <c r="E130" s="9">
        <v>1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1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1</v>
      </c>
      <c r="X130" s="9">
        <v>0</v>
      </c>
      <c r="Y130" s="9">
        <v>1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1</v>
      </c>
      <c r="AG130" s="9">
        <v>0</v>
      </c>
      <c r="AH130" s="9">
        <v>0</v>
      </c>
      <c r="AI130" s="9">
        <v>0</v>
      </c>
      <c r="AJ130" s="9">
        <v>1</v>
      </c>
      <c r="AK130" s="9">
        <v>1</v>
      </c>
      <c r="AL130" s="9">
        <v>0</v>
      </c>
      <c r="AM130" s="9">
        <v>0</v>
      </c>
      <c r="AN130" s="9">
        <v>0</v>
      </c>
      <c r="AO130" s="9">
        <v>0</v>
      </c>
      <c r="AP130" s="9">
        <v>1</v>
      </c>
      <c r="AQ130" s="9">
        <v>4</v>
      </c>
      <c r="AR130" s="9">
        <v>0</v>
      </c>
      <c r="AS130" s="9">
        <v>0</v>
      </c>
      <c r="AT130" s="11">
        <v>0</v>
      </c>
      <c r="AU130" s="12">
        <v>12</v>
      </c>
    </row>
    <row r="131" spans="1:47" x14ac:dyDescent="0.25">
      <c r="A131" s="2"/>
      <c r="B131" s="2" t="s">
        <v>21</v>
      </c>
      <c r="C131" s="2">
        <v>0</v>
      </c>
      <c r="D131" s="2">
        <v>31</v>
      </c>
      <c r="E131" s="2">
        <v>7</v>
      </c>
      <c r="F131" s="2">
        <v>8</v>
      </c>
      <c r="G131" s="2">
        <v>0</v>
      </c>
      <c r="H131" s="2">
        <v>11</v>
      </c>
      <c r="I131" s="2">
        <v>0</v>
      </c>
      <c r="J131" s="2">
        <v>0</v>
      </c>
      <c r="K131" s="2">
        <v>3</v>
      </c>
      <c r="L131" s="2">
        <v>0</v>
      </c>
      <c r="M131" s="2">
        <v>4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3</v>
      </c>
      <c r="T131" s="2">
        <v>0</v>
      </c>
      <c r="U131" s="2">
        <v>0</v>
      </c>
      <c r="V131" s="2">
        <v>0</v>
      </c>
      <c r="W131" s="2">
        <v>38</v>
      </c>
      <c r="X131" s="2">
        <v>0</v>
      </c>
      <c r="Y131" s="2">
        <v>4</v>
      </c>
      <c r="Z131" s="2">
        <v>3</v>
      </c>
      <c r="AA131" s="2">
        <v>1</v>
      </c>
      <c r="AB131" s="2">
        <v>5</v>
      </c>
      <c r="AC131" s="2">
        <v>0</v>
      </c>
      <c r="AD131" s="2">
        <v>0</v>
      </c>
      <c r="AE131" s="2">
        <v>0</v>
      </c>
      <c r="AF131" s="2">
        <v>20</v>
      </c>
      <c r="AG131" s="2">
        <v>2</v>
      </c>
      <c r="AH131" s="2">
        <v>0</v>
      </c>
      <c r="AI131" s="2">
        <v>0</v>
      </c>
      <c r="AJ131" s="2">
        <v>3</v>
      </c>
      <c r="AK131" s="2">
        <v>3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14">
        <v>0</v>
      </c>
      <c r="AU131" s="15">
        <v>146</v>
      </c>
    </row>
    <row r="132" spans="1:47" x14ac:dyDescent="0.25">
      <c r="A132" s="9" t="s">
        <v>104</v>
      </c>
      <c r="B132" s="9" t="s">
        <v>20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1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3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1</v>
      </c>
      <c r="X132" s="9">
        <v>0</v>
      </c>
      <c r="Y132" s="9">
        <v>1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1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11">
        <v>0</v>
      </c>
      <c r="AU132" s="12">
        <v>7</v>
      </c>
    </row>
    <row r="133" spans="1:47" x14ac:dyDescent="0.25">
      <c r="A133" s="2"/>
      <c r="B133" s="2" t="s">
        <v>21</v>
      </c>
      <c r="C133" s="2">
        <v>0</v>
      </c>
      <c r="D133" s="2">
        <v>5</v>
      </c>
      <c r="E133" s="2">
        <v>1</v>
      </c>
      <c r="F133" s="2">
        <v>5</v>
      </c>
      <c r="G133" s="2">
        <v>0</v>
      </c>
      <c r="H133" s="2">
        <v>0</v>
      </c>
      <c r="I133" s="2">
        <v>4</v>
      </c>
      <c r="J133" s="2">
        <v>0</v>
      </c>
      <c r="K133" s="2">
        <v>1</v>
      </c>
      <c r="L133" s="2">
        <v>0</v>
      </c>
      <c r="M133" s="2">
        <v>0</v>
      </c>
      <c r="N133" s="2">
        <v>1</v>
      </c>
      <c r="O133" s="2">
        <v>0</v>
      </c>
      <c r="P133" s="2">
        <v>3</v>
      </c>
      <c r="Q133" s="2">
        <v>0</v>
      </c>
      <c r="R133" s="2">
        <v>0</v>
      </c>
      <c r="S133" s="2">
        <v>1</v>
      </c>
      <c r="T133" s="2">
        <v>0</v>
      </c>
      <c r="U133" s="2">
        <v>0</v>
      </c>
      <c r="V133" s="2">
        <v>1</v>
      </c>
      <c r="W133" s="2">
        <v>1</v>
      </c>
      <c r="X133" s="2">
        <v>0</v>
      </c>
      <c r="Y133" s="2">
        <v>5</v>
      </c>
      <c r="Z133" s="2">
        <v>0</v>
      </c>
      <c r="AA133" s="2">
        <v>1</v>
      </c>
      <c r="AB133" s="2">
        <v>1</v>
      </c>
      <c r="AC133" s="2">
        <v>0</v>
      </c>
      <c r="AD133" s="2">
        <v>0</v>
      </c>
      <c r="AE133" s="2">
        <v>0</v>
      </c>
      <c r="AF133" s="2">
        <v>1</v>
      </c>
      <c r="AG133" s="2">
        <v>2</v>
      </c>
      <c r="AH133" s="2">
        <v>0</v>
      </c>
      <c r="AI133" s="2">
        <v>0</v>
      </c>
      <c r="AJ133" s="2">
        <v>0</v>
      </c>
      <c r="AK133" s="2">
        <v>1</v>
      </c>
      <c r="AL133" s="2">
        <v>19</v>
      </c>
      <c r="AM133" s="2">
        <v>0</v>
      </c>
      <c r="AN133" s="2">
        <v>17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14">
        <v>0</v>
      </c>
      <c r="AU133" s="15">
        <v>70</v>
      </c>
    </row>
    <row r="134" spans="1:47" x14ac:dyDescent="0.25">
      <c r="A134" s="9" t="s">
        <v>105</v>
      </c>
      <c r="B134" s="9" t="s">
        <v>20</v>
      </c>
      <c r="C134" s="9">
        <v>0</v>
      </c>
      <c r="D134" s="9">
        <v>1</v>
      </c>
      <c r="E134" s="9">
        <v>0</v>
      </c>
      <c r="F134" s="9">
        <v>2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1</v>
      </c>
      <c r="AG134" s="9">
        <v>0</v>
      </c>
      <c r="AH134" s="9">
        <v>0</v>
      </c>
      <c r="AI134" s="9">
        <v>0</v>
      </c>
      <c r="AJ134" s="9">
        <v>0</v>
      </c>
      <c r="AK134" s="9">
        <v>1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2</v>
      </c>
      <c r="AR134" s="9">
        <v>0</v>
      </c>
      <c r="AS134" s="9">
        <v>0</v>
      </c>
      <c r="AT134" s="11">
        <v>0</v>
      </c>
      <c r="AU134" s="12">
        <v>7</v>
      </c>
    </row>
    <row r="135" spans="1:47" x14ac:dyDescent="0.25">
      <c r="A135" s="2"/>
      <c r="B135" s="2" t="s">
        <v>21</v>
      </c>
      <c r="C135" s="2">
        <v>0</v>
      </c>
      <c r="D135" s="2">
        <v>2</v>
      </c>
      <c r="E135" s="2">
        <v>0</v>
      </c>
      <c r="F135" s="2">
        <v>1</v>
      </c>
      <c r="G135" s="2">
        <v>0</v>
      </c>
      <c r="H135" s="2">
        <v>3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3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1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14">
        <v>0</v>
      </c>
      <c r="AU135" s="15">
        <v>10</v>
      </c>
    </row>
    <row r="136" spans="1:47" x14ac:dyDescent="0.25">
      <c r="A136" s="9" t="s">
        <v>106</v>
      </c>
      <c r="B136" s="9" t="s">
        <v>20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3</v>
      </c>
      <c r="AK136" s="9">
        <v>2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1</v>
      </c>
      <c r="AR136" s="9">
        <v>0</v>
      </c>
      <c r="AS136" s="9">
        <v>0</v>
      </c>
      <c r="AT136" s="11">
        <v>0</v>
      </c>
      <c r="AU136" s="12">
        <v>6</v>
      </c>
    </row>
    <row r="137" spans="1:47" x14ac:dyDescent="0.25">
      <c r="A137" s="2"/>
      <c r="B137" s="2" t="s">
        <v>21</v>
      </c>
      <c r="C137" s="2">
        <v>1</v>
      </c>
      <c r="D137" s="2">
        <v>2</v>
      </c>
      <c r="E137" s="2">
        <v>2</v>
      </c>
      <c r="F137" s="2">
        <v>1</v>
      </c>
      <c r="G137" s="2">
        <v>0</v>
      </c>
      <c r="H137" s="2">
        <v>1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1</v>
      </c>
      <c r="T137" s="2">
        <v>0</v>
      </c>
      <c r="U137" s="2">
        <v>0</v>
      </c>
      <c r="V137" s="2">
        <v>0</v>
      </c>
      <c r="W137" s="2">
        <v>3</v>
      </c>
      <c r="X137" s="2">
        <v>0</v>
      </c>
      <c r="Y137" s="2">
        <v>1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5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14">
        <v>0</v>
      </c>
      <c r="AU137" s="15">
        <v>17</v>
      </c>
    </row>
    <row r="138" spans="1:47" x14ac:dyDescent="0.25">
      <c r="A138" s="9" t="s">
        <v>107</v>
      </c>
      <c r="B138" s="9" t="s">
        <v>20</v>
      </c>
      <c r="C138" s="9">
        <v>1</v>
      </c>
      <c r="D138" s="9">
        <v>1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2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11">
        <v>0</v>
      </c>
      <c r="AU138" s="12">
        <v>4</v>
      </c>
    </row>
    <row r="139" spans="1:47" x14ac:dyDescent="0.25">
      <c r="A139" s="2"/>
      <c r="B139" s="2" t="s">
        <v>21</v>
      </c>
      <c r="C139" s="2">
        <v>0</v>
      </c>
      <c r="D139" s="2">
        <v>4</v>
      </c>
      <c r="E139" s="2">
        <v>1</v>
      </c>
      <c r="F139" s="2">
        <v>1</v>
      </c>
      <c r="G139" s="2">
        <v>0</v>
      </c>
      <c r="H139" s="2">
        <v>2</v>
      </c>
      <c r="I139" s="2">
        <v>0</v>
      </c>
      <c r="J139" s="2">
        <v>0</v>
      </c>
      <c r="K139" s="2">
        <v>0</v>
      </c>
      <c r="L139" s="2">
        <v>0</v>
      </c>
      <c r="M139" s="2">
        <v>4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7</v>
      </c>
      <c r="X139" s="2">
        <v>1</v>
      </c>
      <c r="Y139" s="2">
        <v>0</v>
      </c>
      <c r="Z139" s="2">
        <v>1</v>
      </c>
      <c r="AA139" s="2">
        <v>3</v>
      </c>
      <c r="AB139" s="2">
        <v>2</v>
      </c>
      <c r="AC139" s="2">
        <v>0</v>
      </c>
      <c r="AD139" s="2">
        <v>0</v>
      </c>
      <c r="AE139" s="2">
        <v>0</v>
      </c>
      <c r="AF139" s="2">
        <v>3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14">
        <v>0</v>
      </c>
      <c r="AU139" s="15">
        <v>29</v>
      </c>
    </row>
    <row r="140" spans="1:47" x14ac:dyDescent="0.25">
      <c r="A140" s="9" t="s">
        <v>108</v>
      </c>
      <c r="B140" s="9" t="s">
        <v>20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1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1</v>
      </c>
      <c r="AG140" s="9">
        <v>1</v>
      </c>
      <c r="AH140" s="9">
        <v>0</v>
      </c>
      <c r="AI140" s="9">
        <v>0</v>
      </c>
      <c r="AJ140" s="9">
        <v>3</v>
      </c>
      <c r="AK140" s="9">
        <v>1</v>
      </c>
      <c r="AL140" s="9">
        <v>0</v>
      </c>
      <c r="AM140" s="9">
        <v>0</v>
      </c>
      <c r="AN140" s="9">
        <v>0</v>
      </c>
      <c r="AO140" s="9">
        <v>0</v>
      </c>
      <c r="AP140" s="9">
        <v>1</v>
      </c>
      <c r="AQ140" s="9">
        <v>0</v>
      </c>
      <c r="AR140" s="9">
        <v>0</v>
      </c>
      <c r="AS140" s="9">
        <v>0</v>
      </c>
      <c r="AT140" s="11">
        <v>0</v>
      </c>
      <c r="AU140" s="12">
        <v>8</v>
      </c>
    </row>
    <row r="141" spans="1:47" x14ac:dyDescent="0.25">
      <c r="A141" s="2"/>
      <c r="B141" s="2" t="s">
        <v>21</v>
      </c>
      <c r="C141" s="2">
        <v>0</v>
      </c>
      <c r="D141" s="2">
        <v>5</v>
      </c>
      <c r="E141" s="2">
        <v>7</v>
      </c>
      <c r="F141" s="2">
        <v>6</v>
      </c>
      <c r="G141" s="2">
        <v>0</v>
      </c>
      <c r="H141" s="2">
        <v>7</v>
      </c>
      <c r="I141" s="2">
        <v>0</v>
      </c>
      <c r="J141" s="2">
        <v>0</v>
      </c>
      <c r="K141" s="2">
        <v>0</v>
      </c>
      <c r="L141" s="2">
        <v>0</v>
      </c>
      <c r="M141" s="2">
        <v>1</v>
      </c>
      <c r="N141" s="2">
        <v>1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30</v>
      </c>
      <c r="X141" s="2">
        <v>0</v>
      </c>
      <c r="Y141" s="2">
        <v>4</v>
      </c>
      <c r="Z141" s="2">
        <v>1</v>
      </c>
      <c r="AA141" s="2">
        <v>0</v>
      </c>
      <c r="AB141" s="2">
        <v>1</v>
      </c>
      <c r="AC141" s="2">
        <v>0</v>
      </c>
      <c r="AD141" s="2">
        <v>0</v>
      </c>
      <c r="AE141" s="2">
        <v>0</v>
      </c>
      <c r="AF141" s="2">
        <v>22</v>
      </c>
      <c r="AG141" s="2">
        <v>0</v>
      </c>
      <c r="AH141" s="2">
        <v>0</v>
      </c>
      <c r="AI141" s="2">
        <v>0</v>
      </c>
      <c r="AJ141" s="2">
        <v>3</v>
      </c>
      <c r="AK141" s="2">
        <v>2</v>
      </c>
      <c r="AL141" s="2">
        <v>0</v>
      </c>
      <c r="AM141" s="2">
        <v>0</v>
      </c>
      <c r="AN141" s="2">
        <v>0</v>
      </c>
      <c r="AO141" s="2">
        <v>0</v>
      </c>
      <c r="AP141" s="2">
        <v>1</v>
      </c>
      <c r="AQ141" s="2">
        <v>0</v>
      </c>
      <c r="AR141" s="2">
        <v>0</v>
      </c>
      <c r="AS141" s="2">
        <v>0</v>
      </c>
      <c r="AT141" s="14">
        <v>0</v>
      </c>
      <c r="AU141" s="15">
        <v>91</v>
      </c>
    </row>
    <row r="142" spans="1:47" x14ac:dyDescent="0.25">
      <c r="A142" s="9" t="s">
        <v>109</v>
      </c>
      <c r="B142" s="9" t="s">
        <v>20</v>
      </c>
      <c r="C142" s="9">
        <v>5</v>
      </c>
      <c r="D142" s="9">
        <v>465</v>
      </c>
      <c r="E142" s="9">
        <v>27</v>
      </c>
      <c r="F142" s="9">
        <v>140</v>
      </c>
      <c r="G142" s="9">
        <v>0</v>
      </c>
      <c r="H142" s="9">
        <v>145</v>
      </c>
      <c r="I142" s="9">
        <v>0</v>
      </c>
      <c r="J142" s="9">
        <v>0</v>
      </c>
      <c r="K142" s="9">
        <v>22</v>
      </c>
      <c r="L142" s="9">
        <v>11</v>
      </c>
      <c r="M142" s="9">
        <v>15</v>
      </c>
      <c r="N142" s="9">
        <v>13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695</v>
      </c>
      <c r="X142" s="9">
        <v>39</v>
      </c>
      <c r="Y142" s="9">
        <v>208</v>
      </c>
      <c r="Z142" s="9">
        <v>67</v>
      </c>
      <c r="AA142" s="9">
        <v>92</v>
      </c>
      <c r="AB142" s="9">
        <v>109</v>
      </c>
      <c r="AC142" s="9">
        <v>0</v>
      </c>
      <c r="AD142" s="9">
        <v>0</v>
      </c>
      <c r="AE142" s="9">
        <v>0</v>
      </c>
      <c r="AF142" s="9">
        <v>242</v>
      </c>
      <c r="AG142" s="9">
        <v>16</v>
      </c>
      <c r="AH142" s="9">
        <v>0</v>
      </c>
      <c r="AI142" s="9">
        <v>0</v>
      </c>
      <c r="AJ142" s="9">
        <v>131</v>
      </c>
      <c r="AK142" s="9">
        <v>25</v>
      </c>
      <c r="AL142" s="9">
        <v>0</v>
      </c>
      <c r="AM142" s="9">
        <v>0</v>
      </c>
      <c r="AN142" s="9">
        <v>0</v>
      </c>
      <c r="AO142" s="9">
        <v>0</v>
      </c>
      <c r="AP142" s="9">
        <v>35</v>
      </c>
      <c r="AQ142" s="9">
        <v>135</v>
      </c>
      <c r="AR142" s="9">
        <v>0</v>
      </c>
      <c r="AS142" s="9">
        <v>23</v>
      </c>
      <c r="AT142" s="11">
        <v>0</v>
      </c>
      <c r="AU142" s="12">
        <v>2660</v>
      </c>
    </row>
    <row r="143" spans="1:47" x14ac:dyDescent="0.25">
      <c r="A143" s="2"/>
      <c r="B143" s="2" t="s">
        <v>21</v>
      </c>
      <c r="C143" s="2">
        <v>1</v>
      </c>
      <c r="D143" s="2">
        <v>141</v>
      </c>
      <c r="E143" s="2">
        <v>7</v>
      </c>
      <c r="F143" s="2">
        <v>84</v>
      </c>
      <c r="G143" s="2">
        <v>0</v>
      </c>
      <c r="H143" s="2">
        <v>30</v>
      </c>
      <c r="I143" s="2">
        <v>0</v>
      </c>
      <c r="J143" s="2">
        <v>0</v>
      </c>
      <c r="K143" s="2">
        <v>0</v>
      </c>
      <c r="L143" s="2">
        <v>2</v>
      </c>
      <c r="M143" s="2">
        <v>1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1</v>
      </c>
      <c r="T143" s="2">
        <v>0</v>
      </c>
      <c r="U143" s="2">
        <v>0</v>
      </c>
      <c r="V143" s="2">
        <v>0</v>
      </c>
      <c r="W143" s="2">
        <v>240</v>
      </c>
      <c r="X143" s="2">
        <v>5</v>
      </c>
      <c r="Y143" s="2">
        <v>23</v>
      </c>
      <c r="Z143" s="2">
        <v>8</v>
      </c>
      <c r="AA143" s="2">
        <v>9</v>
      </c>
      <c r="AB143" s="2">
        <v>13</v>
      </c>
      <c r="AC143" s="2">
        <v>0</v>
      </c>
      <c r="AD143" s="2">
        <v>0</v>
      </c>
      <c r="AE143" s="2">
        <v>0</v>
      </c>
      <c r="AF143" s="2">
        <v>92</v>
      </c>
      <c r="AG143" s="2">
        <v>2</v>
      </c>
      <c r="AH143" s="2">
        <v>0</v>
      </c>
      <c r="AI143" s="2">
        <v>0</v>
      </c>
      <c r="AJ143" s="2">
        <v>4</v>
      </c>
      <c r="AK143" s="2">
        <v>2</v>
      </c>
      <c r="AL143" s="2">
        <v>0</v>
      </c>
      <c r="AM143" s="2">
        <v>0</v>
      </c>
      <c r="AN143" s="2">
        <v>0</v>
      </c>
      <c r="AO143" s="2">
        <v>0</v>
      </c>
      <c r="AP143" s="2">
        <v>1</v>
      </c>
      <c r="AQ143" s="2">
        <v>1</v>
      </c>
      <c r="AR143" s="2">
        <v>0</v>
      </c>
      <c r="AS143" s="2">
        <v>0</v>
      </c>
      <c r="AT143" s="14">
        <v>0</v>
      </c>
      <c r="AU143" s="15">
        <v>667</v>
      </c>
    </row>
    <row r="144" spans="1:47" x14ac:dyDescent="0.25">
      <c r="A144" s="9" t="s">
        <v>110</v>
      </c>
      <c r="B144" s="9" t="s">
        <v>20</v>
      </c>
      <c r="C144" s="9">
        <v>0</v>
      </c>
      <c r="D144" s="9">
        <v>0</v>
      </c>
      <c r="E144" s="9">
        <v>0</v>
      </c>
      <c r="F144" s="9">
        <v>2</v>
      </c>
      <c r="G144" s="9">
        <v>0</v>
      </c>
      <c r="H144" s="9">
        <v>1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1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1</v>
      </c>
      <c r="X144" s="9">
        <v>0</v>
      </c>
      <c r="Y144" s="9">
        <v>1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1</v>
      </c>
      <c r="AH144" s="9">
        <v>0</v>
      </c>
      <c r="AI144" s="9">
        <v>0</v>
      </c>
      <c r="AJ144" s="9">
        <v>0</v>
      </c>
      <c r="AK144" s="9">
        <v>0</v>
      </c>
      <c r="AL144" s="9">
        <v>3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11">
        <v>0</v>
      </c>
      <c r="AU144" s="12">
        <v>10</v>
      </c>
    </row>
    <row r="145" spans="1:47" x14ac:dyDescent="0.25">
      <c r="A145" s="2"/>
      <c r="B145" s="2" t="s">
        <v>21</v>
      </c>
      <c r="C145" s="2">
        <v>1</v>
      </c>
      <c r="D145" s="2">
        <v>21</v>
      </c>
      <c r="E145" s="2">
        <v>3</v>
      </c>
      <c r="F145" s="2">
        <v>5</v>
      </c>
      <c r="G145" s="2">
        <v>0</v>
      </c>
      <c r="H145" s="2">
        <v>1</v>
      </c>
      <c r="I145" s="2">
        <v>5</v>
      </c>
      <c r="J145" s="2">
        <v>0</v>
      </c>
      <c r="K145" s="2">
        <v>0</v>
      </c>
      <c r="L145" s="2">
        <v>0</v>
      </c>
      <c r="M145" s="2">
        <v>2</v>
      </c>
      <c r="N145" s="2">
        <v>1</v>
      </c>
      <c r="O145" s="2">
        <v>0</v>
      </c>
      <c r="P145" s="2">
        <v>2</v>
      </c>
      <c r="Q145" s="2">
        <v>0</v>
      </c>
      <c r="R145" s="2">
        <v>0</v>
      </c>
      <c r="S145" s="2">
        <v>1</v>
      </c>
      <c r="T145" s="2">
        <v>0</v>
      </c>
      <c r="U145" s="2">
        <v>0</v>
      </c>
      <c r="V145" s="2">
        <v>0</v>
      </c>
      <c r="W145" s="2">
        <v>18</v>
      </c>
      <c r="X145" s="2">
        <v>0</v>
      </c>
      <c r="Y145" s="2">
        <v>3</v>
      </c>
      <c r="Z145" s="2">
        <v>1</v>
      </c>
      <c r="AA145" s="2">
        <v>1</v>
      </c>
      <c r="AB145" s="2">
        <v>0</v>
      </c>
      <c r="AC145" s="2">
        <v>0</v>
      </c>
      <c r="AD145" s="2">
        <v>0</v>
      </c>
      <c r="AE145" s="2">
        <v>0</v>
      </c>
      <c r="AF145" s="2">
        <v>5</v>
      </c>
      <c r="AG145" s="2">
        <v>0</v>
      </c>
      <c r="AH145" s="2">
        <v>0</v>
      </c>
      <c r="AI145" s="2">
        <v>0</v>
      </c>
      <c r="AJ145" s="2">
        <v>0</v>
      </c>
      <c r="AK145" s="2">
        <v>1</v>
      </c>
      <c r="AL145" s="2">
        <v>33</v>
      </c>
      <c r="AM145" s="2">
        <v>0</v>
      </c>
      <c r="AN145" s="2">
        <v>8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14">
        <v>0</v>
      </c>
      <c r="AU145" s="15">
        <v>112</v>
      </c>
    </row>
    <row r="146" spans="1:47" x14ac:dyDescent="0.25">
      <c r="A146" s="9" t="s">
        <v>111</v>
      </c>
      <c r="B146" s="9" t="s">
        <v>20</v>
      </c>
      <c r="C146" s="9">
        <v>2</v>
      </c>
      <c r="D146" s="9">
        <v>4</v>
      </c>
      <c r="E146" s="9">
        <v>1</v>
      </c>
      <c r="F146" s="9">
        <v>0</v>
      </c>
      <c r="G146" s="9">
        <v>0</v>
      </c>
      <c r="H146" s="9">
        <v>2</v>
      </c>
      <c r="I146" s="9">
        <v>0</v>
      </c>
      <c r="J146" s="9">
        <v>0</v>
      </c>
      <c r="K146" s="9">
        <v>3</v>
      </c>
      <c r="L146" s="9">
        <v>1</v>
      </c>
      <c r="M146" s="9">
        <v>7</v>
      </c>
      <c r="N146" s="9">
        <v>1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5</v>
      </c>
      <c r="X146" s="9">
        <v>0</v>
      </c>
      <c r="Y146" s="9">
        <v>1</v>
      </c>
      <c r="Z146" s="9">
        <v>0</v>
      </c>
      <c r="AA146" s="9">
        <v>2</v>
      </c>
      <c r="AB146" s="9">
        <v>0</v>
      </c>
      <c r="AC146" s="9">
        <v>0</v>
      </c>
      <c r="AD146" s="9">
        <v>0</v>
      </c>
      <c r="AE146" s="9">
        <v>0</v>
      </c>
      <c r="AF146" s="9">
        <v>3</v>
      </c>
      <c r="AG146" s="9">
        <v>4</v>
      </c>
      <c r="AH146" s="9">
        <v>0</v>
      </c>
      <c r="AI146" s="9">
        <v>0</v>
      </c>
      <c r="AJ146" s="9">
        <v>45</v>
      </c>
      <c r="AK146" s="9">
        <v>13</v>
      </c>
      <c r="AL146" s="9">
        <v>0</v>
      </c>
      <c r="AM146" s="9">
        <v>2</v>
      </c>
      <c r="AN146" s="9">
        <v>0</v>
      </c>
      <c r="AO146" s="9">
        <v>0</v>
      </c>
      <c r="AP146" s="9">
        <v>11</v>
      </c>
      <c r="AQ146" s="9">
        <v>53</v>
      </c>
      <c r="AR146" s="9">
        <v>0</v>
      </c>
      <c r="AS146" s="9">
        <v>1</v>
      </c>
      <c r="AT146" s="11">
        <v>0</v>
      </c>
      <c r="AU146" s="12">
        <v>161</v>
      </c>
    </row>
    <row r="147" spans="1:47" x14ac:dyDescent="0.25">
      <c r="A147" s="2"/>
      <c r="B147" s="2" t="s">
        <v>21</v>
      </c>
      <c r="C147" s="2">
        <v>0</v>
      </c>
      <c r="D147" s="2">
        <v>52</v>
      </c>
      <c r="E147" s="2">
        <v>14</v>
      </c>
      <c r="F147" s="2">
        <v>25</v>
      </c>
      <c r="G147" s="2">
        <v>0</v>
      </c>
      <c r="H147" s="2">
        <v>42</v>
      </c>
      <c r="I147" s="2">
        <v>0</v>
      </c>
      <c r="J147" s="2">
        <v>0</v>
      </c>
      <c r="K147" s="2">
        <v>4</v>
      </c>
      <c r="L147" s="2">
        <v>1</v>
      </c>
      <c r="M147" s="2">
        <v>2</v>
      </c>
      <c r="N147" s="2">
        <v>2</v>
      </c>
      <c r="O147" s="2">
        <v>0</v>
      </c>
      <c r="P147" s="2">
        <v>0</v>
      </c>
      <c r="Q147" s="2">
        <v>0</v>
      </c>
      <c r="R147" s="2">
        <v>0</v>
      </c>
      <c r="S147" s="2">
        <v>6</v>
      </c>
      <c r="T147" s="2">
        <v>0</v>
      </c>
      <c r="U147" s="2">
        <v>0</v>
      </c>
      <c r="V147" s="2">
        <v>0</v>
      </c>
      <c r="W147" s="2">
        <v>98</v>
      </c>
      <c r="X147" s="2">
        <v>0</v>
      </c>
      <c r="Y147" s="2">
        <v>8</v>
      </c>
      <c r="Z147" s="2">
        <v>3</v>
      </c>
      <c r="AA147" s="2">
        <v>3</v>
      </c>
      <c r="AB147" s="2">
        <v>4</v>
      </c>
      <c r="AC147" s="2">
        <v>0</v>
      </c>
      <c r="AD147" s="2">
        <v>0</v>
      </c>
      <c r="AE147" s="2">
        <v>0</v>
      </c>
      <c r="AF147" s="2">
        <v>47</v>
      </c>
      <c r="AG147" s="2">
        <v>4</v>
      </c>
      <c r="AH147" s="2">
        <v>0</v>
      </c>
      <c r="AI147" s="2">
        <v>0</v>
      </c>
      <c r="AJ147" s="2">
        <v>21</v>
      </c>
      <c r="AK147" s="2">
        <v>11</v>
      </c>
      <c r="AL147" s="2">
        <v>0</v>
      </c>
      <c r="AM147" s="2">
        <v>1</v>
      </c>
      <c r="AN147" s="2">
        <v>0</v>
      </c>
      <c r="AO147" s="2">
        <v>0</v>
      </c>
      <c r="AP147" s="2">
        <v>5</v>
      </c>
      <c r="AQ147" s="2">
        <v>1</v>
      </c>
      <c r="AR147" s="2">
        <v>0</v>
      </c>
      <c r="AS147" s="2">
        <v>0</v>
      </c>
      <c r="AT147" s="14">
        <v>0</v>
      </c>
      <c r="AU147" s="15">
        <v>354</v>
      </c>
    </row>
    <row r="148" spans="1:47" x14ac:dyDescent="0.25">
      <c r="A148" s="9" t="s">
        <v>112</v>
      </c>
      <c r="B148" s="9" t="s">
        <v>20</v>
      </c>
      <c r="C148" s="9">
        <v>1</v>
      </c>
      <c r="D148" s="9">
        <v>1</v>
      </c>
      <c r="E148" s="9">
        <v>1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1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1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7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9</v>
      </c>
      <c r="AR148" s="9">
        <v>0</v>
      </c>
      <c r="AS148" s="9">
        <v>0</v>
      </c>
      <c r="AT148" s="11">
        <v>0</v>
      </c>
      <c r="AU148" s="12">
        <v>21</v>
      </c>
    </row>
    <row r="149" spans="1:47" x14ac:dyDescent="0.25">
      <c r="A149" s="2"/>
      <c r="B149" s="2" t="s">
        <v>21</v>
      </c>
      <c r="C149" s="2">
        <v>0</v>
      </c>
      <c r="D149" s="2">
        <v>3</v>
      </c>
      <c r="E149" s="2">
        <v>2</v>
      </c>
      <c r="F149" s="2">
        <v>4</v>
      </c>
      <c r="G149" s="2">
        <v>0</v>
      </c>
      <c r="H149" s="2">
        <v>3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8</v>
      </c>
      <c r="X149" s="2">
        <v>0</v>
      </c>
      <c r="Y149" s="2">
        <v>1</v>
      </c>
      <c r="Z149" s="2">
        <v>1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9</v>
      </c>
      <c r="AG149" s="2">
        <v>1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14">
        <v>0</v>
      </c>
      <c r="AU149" s="15">
        <v>32</v>
      </c>
    </row>
    <row r="150" spans="1:47" x14ac:dyDescent="0.25">
      <c r="A150" s="9" t="s">
        <v>113</v>
      </c>
      <c r="B150" s="9" t="s">
        <v>20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1</v>
      </c>
      <c r="AH150" s="9">
        <v>0</v>
      </c>
      <c r="AI150" s="9">
        <v>0</v>
      </c>
      <c r="AJ150" s="9">
        <v>2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2</v>
      </c>
      <c r="AR150" s="9">
        <v>0</v>
      </c>
      <c r="AS150" s="9">
        <v>0</v>
      </c>
      <c r="AT150" s="11">
        <v>0</v>
      </c>
      <c r="AU150" s="12">
        <v>5</v>
      </c>
    </row>
    <row r="151" spans="1:47" x14ac:dyDescent="0.25">
      <c r="A151" s="2"/>
      <c r="B151" s="2" t="s">
        <v>21</v>
      </c>
      <c r="C151" s="2">
        <v>0</v>
      </c>
      <c r="D151" s="2">
        <v>1</v>
      </c>
      <c r="E151" s="2">
        <v>0</v>
      </c>
      <c r="F151" s="2">
        <v>1</v>
      </c>
      <c r="G151" s="2">
        <v>0</v>
      </c>
      <c r="H151" s="2">
        <v>1</v>
      </c>
      <c r="I151" s="2">
        <v>0</v>
      </c>
      <c r="J151" s="2">
        <v>0</v>
      </c>
      <c r="K151" s="2">
        <v>0</v>
      </c>
      <c r="L151" s="2">
        <v>0</v>
      </c>
      <c r="M151" s="2">
        <v>1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4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1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14">
        <v>0</v>
      </c>
      <c r="AU151" s="15">
        <v>9</v>
      </c>
    </row>
    <row r="152" spans="1:47" x14ac:dyDescent="0.25">
      <c r="A152" s="9" t="s">
        <v>114</v>
      </c>
      <c r="B152" s="9" t="s">
        <v>20</v>
      </c>
      <c r="C152" s="9">
        <v>3</v>
      </c>
      <c r="D152" s="9">
        <v>5</v>
      </c>
      <c r="E152" s="9">
        <v>9</v>
      </c>
      <c r="F152" s="9">
        <v>1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11</v>
      </c>
      <c r="M152" s="9">
        <v>4</v>
      </c>
      <c r="N152" s="9">
        <v>0</v>
      </c>
      <c r="O152" s="9">
        <v>1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9</v>
      </c>
      <c r="X152" s="9">
        <v>0</v>
      </c>
      <c r="Y152" s="9">
        <v>2</v>
      </c>
      <c r="Z152" s="9">
        <v>2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4</v>
      </c>
      <c r="AG152" s="9">
        <v>3</v>
      </c>
      <c r="AH152" s="9">
        <v>0</v>
      </c>
      <c r="AI152" s="9">
        <v>0</v>
      </c>
      <c r="AJ152" s="9">
        <v>77</v>
      </c>
      <c r="AK152" s="9">
        <v>5</v>
      </c>
      <c r="AL152" s="9">
        <v>0</v>
      </c>
      <c r="AM152" s="9">
        <v>0</v>
      </c>
      <c r="AN152" s="9">
        <v>0</v>
      </c>
      <c r="AO152" s="9">
        <v>0</v>
      </c>
      <c r="AP152" s="9">
        <v>37</v>
      </c>
      <c r="AQ152" s="9">
        <v>44</v>
      </c>
      <c r="AR152" s="9">
        <v>0</v>
      </c>
      <c r="AS152" s="9">
        <v>0</v>
      </c>
      <c r="AT152" s="11">
        <v>0</v>
      </c>
      <c r="AU152" s="12">
        <v>217</v>
      </c>
    </row>
    <row r="153" spans="1:47" x14ac:dyDescent="0.25">
      <c r="A153" s="2"/>
      <c r="B153" s="2" t="s">
        <v>21</v>
      </c>
      <c r="C153" s="2">
        <v>0</v>
      </c>
      <c r="D153" s="2">
        <v>59</v>
      </c>
      <c r="E153" s="2">
        <v>4</v>
      </c>
      <c r="F153" s="2">
        <v>23</v>
      </c>
      <c r="G153" s="2">
        <v>0</v>
      </c>
      <c r="H153" s="2">
        <v>65</v>
      </c>
      <c r="I153" s="2">
        <v>0</v>
      </c>
      <c r="J153" s="2">
        <v>0</v>
      </c>
      <c r="K153" s="2">
        <v>1</v>
      </c>
      <c r="L153" s="2">
        <v>2</v>
      </c>
      <c r="M153" s="2">
        <v>1</v>
      </c>
      <c r="N153" s="2">
        <v>2</v>
      </c>
      <c r="O153" s="2">
        <v>0</v>
      </c>
      <c r="P153" s="2">
        <v>0</v>
      </c>
      <c r="Q153" s="2">
        <v>0</v>
      </c>
      <c r="R153" s="2">
        <v>0</v>
      </c>
      <c r="S153" s="2">
        <v>1</v>
      </c>
      <c r="T153" s="2">
        <v>0</v>
      </c>
      <c r="U153" s="2">
        <v>0</v>
      </c>
      <c r="V153" s="2">
        <v>0</v>
      </c>
      <c r="W153" s="2">
        <v>111</v>
      </c>
      <c r="X153" s="2">
        <v>0</v>
      </c>
      <c r="Y153" s="2">
        <v>16</v>
      </c>
      <c r="Z153" s="2">
        <v>9</v>
      </c>
      <c r="AA153" s="2">
        <v>3</v>
      </c>
      <c r="AB153" s="2">
        <v>3</v>
      </c>
      <c r="AC153" s="2">
        <v>0</v>
      </c>
      <c r="AD153" s="2">
        <v>0</v>
      </c>
      <c r="AE153" s="2">
        <v>0</v>
      </c>
      <c r="AF153" s="2">
        <v>41</v>
      </c>
      <c r="AG153" s="2">
        <v>4</v>
      </c>
      <c r="AH153" s="2">
        <v>0</v>
      </c>
      <c r="AI153" s="2">
        <v>0</v>
      </c>
      <c r="AJ153" s="2">
        <v>5</v>
      </c>
      <c r="AK153" s="2">
        <v>6</v>
      </c>
      <c r="AL153" s="2">
        <v>0</v>
      </c>
      <c r="AM153" s="2">
        <v>0</v>
      </c>
      <c r="AN153" s="2">
        <v>0</v>
      </c>
      <c r="AO153" s="2">
        <v>0</v>
      </c>
      <c r="AP153" s="2">
        <v>2</v>
      </c>
      <c r="AQ153" s="2">
        <v>0</v>
      </c>
      <c r="AR153" s="2">
        <v>0</v>
      </c>
      <c r="AS153" s="2">
        <v>0</v>
      </c>
      <c r="AT153" s="14">
        <v>0</v>
      </c>
      <c r="AU153" s="15">
        <v>358</v>
      </c>
    </row>
    <row r="154" spans="1:47" x14ac:dyDescent="0.25">
      <c r="A154" s="9" t="s">
        <v>115</v>
      </c>
      <c r="B154" s="9" t="s">
        <v>20</v>
      </c>
      <c r="C154" s="9">
        <v>0</v>
      </c>
      <c r="D154" s="9">
        <v>1</v>
      </c>
      <c r="E154" s="9">
        <v>1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1</v>
      </c>
      <c r="AR154" s="9">
        <v>0</v>
      </c>
      <c r="AS154" s="9">
        <v>0</v>
      </c>
      <c r="AT154" s="11">
        <v>0</v>
      </c>
      <c r="AU154" s="12">
        <v>3</v>
      </c>
    </row>
    <row r="155" spans="1:47" x14ac:dyDescent="0.25">
      <c r="A155" s="2"/>
      <c r="B155" s="2" t="s">
        <v>21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2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3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14">
        <v>0</v>
      </c>
      <c r="AU155" s="15">
        <v>5</v>
      </c>
    </row>
    <row r="156" spans="1:47" x14ac:dyDescent="0.25">
      <c r="A156" s="9" t="s">
        <v>116</v>
      </c>
      <c r="B156" s="9" t="s">
        <v>20</v>
      </c>
      <c r="C156" s="9">
        <v>0</v>
      </c>
      <c r="D156" s="9">
        <v>8</v>
      </c>
      <c r="E156" s="9">
        <v>0</v>
      </c>
      <c r="F156" s="9">
        <v>1</v>
      </c>
      <c r="G156" s="9">
        <v>0</v>
      </c>
      <c r="H156" s="9">
        <v>4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5</v>
      </c>
      <c r="X156" s="9">
        <v>0</v>
      </c>
      <c r="Y156" s="9">
        <v>1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4</v>
      </c>
      <c r="AG156" s="9">
        <v>1</v>
      </c>
      <c r="AH156" s="9">
        <v>0</v>
      </c>
      <c r="AI156" s="9">
        <v>0</v>
      </c>
      <c r="AJ156" s="9">
        <v>5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4</v>
      </c>
      <c r="AQ156" s="9">
        <v>18</v>
      </c>
      <c r="AR156" s="9">
        <v>0</v>
      </c>
      <c r="AS156" s="9">
        <v>0</v>
      </c>
      <c r="AT156" s="11">
        <v>0</v>
      </c>
      <c r="AU156" s="12">
        <v>51</v>
      </c>
    </row>
    <row r="157" spans="1:47" x14ac:dyDescent="0.25">
      <c r="A157" s="2"/>
      <c r="B157" s="2" t="s">
        <v>21</v>
      </c>
      <c r="C157" s="2">
        <v>0</v>
      </c>
      <c r="D157" s="2">
        <v>17</v>
      </c>
      <c r="E157" s="2">
        <v>2</v>
      </c>
      <c r="F157" s="2">
        <v>6</v>
      </c>
      <c r="G157" s="2">
        <v>0</v>
      </c>
      <c r="H157" s="2">
        <v>13</v>
      </c>
      <c r="I157" s="2">
        <v>0</v>
      </c>
      <c r="J157" s="2">
        <v>0</v>
      </c>
      <c r="K157" s="2">
        <v>1</v>
      </c>
      <c r="L157" s="2">
        <v>0</v>
      </c>
      <c r="M157" s="2">
        <v>4</v>
      </c>
      <c r="N157" s="2">
        <v>2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32</v>
      </c>
      <c r="X157" s="2">
        <v>0</v>
      </c>
      <c r="Y157" s="2">
        <v>5</v>
      </c>
      <c r="Z157" s="2">
        <v>2</v>
      </c>
      <c r="AA157" s="2">
        <v>1</v>
      </c>
      <c r="AB157" s="2">
        <v>3</v>
      </c>
      <c r="AC157" s="2">
        <v>0</v>
      </c>
      <c r="AD157" s="2">
        <v>0</v>
      </c>
      <c r="AE157" s="2">
        <v>0</v>
      </c>
      <c r="AF157" s="2">
        <v>6</v>
      </c>
      <c r="AG157" s="2">
        <v>0</v>
      </c>
      <c r="AH157" s="2">
        <v>0</v>
      </c>
      <c r="AI157" s="2">
        <v>0</v>
      </c>
      <c r="AJ157" s="2">
        <v>2</v>
      </c>
      <c r="AK157" s="2">
        <v>1</v>
      </c>
      <c r="AL157" s="2">
        <v>0</v>
      </c>
      <c r="AM157" s="2">
        <v>0</v>
      </c>
      <c r="AN157" s="2">
        <v>0</v>
      </c>
      <c r="AO157" s="2">
        <v>0</v>
      </c>
      <c r="AP157" s="2">
        <v>1</v>
      </c>
      <c r="AQ157" s="2">
        <v>0</v>
      </c>
      <c r="AR157" s="2">
        <v>0</v>
      </c>
      <c r="AS157" s="2">
        <v>0</v>
      </c>
      <c r="AT157" s="14">
        <v>0</v>
      </c>
      <c r="AU157" s="15">
        <v>98</v>
      </c>
    </row>
    <row r="158" spans="1:47" s="16" customFormat="1" x14ac:dyDescent="0.25">
      <c r="A158" s="9" t="s">
        <v>117</v>
      </c>
      <c r="B158" s="9" t="s">
        <v>20</v>
      </c>
      <c r="C158" s="9">
        <v>0</v>
      </c>
      <c r="D158" s="9">
        <v>8</v>
      </c>
      <c r="E158" s="9">
        <v>1</v>
      </c>
      <c r="F158" s="9">
        <v>3</v>
      </c>
      <c r="G158" s="9">
        <v>0</v>
      </c>
      <c r="H158" s="9">
        <v>7</v>
      </c>
      <c r="I158" s="9">
        <v>0</v>
      </c>
      <c r="J158" s="9">
        <v>0</v>
      </c>
      <c r="K158" s="9">
        <v>0</v>
      </c>
      <c r="L158" s="9">
        <v>4</v>
      </c>
      <c r="M158" s="9">
        <v>3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17</v>
      </c>
      <c r="X158" s="9">
        <v>4</v>
      </c>
      <c r="Y158" s="9">
        <v>3</v>
      </c>
      <c r="Z158" s="9">
        <v>2</v>
      </c>
      <c r="AA158" s="9">
        <v>6</v>
      </c>
      <c r="AB158" s="9">
        <v>2</v>
      </c>
      <c r="AC158" s="9">
        <v>0</v>
      </c>
      <c r="AD158" s="9">
        <v>0</v>
      </c>
      <c r="AE158" s="9">
        <v>0</v>
      </c>
      <c r="AF158" s="9">
        <v>3</v>
      </c>
      <c r="AG158" s="9">
        <v>2</v>
      </c>
      <c r="AH158" s="9">
        <v>0</v>
      </c>
      <c r="AI158" s="9">
        <v>0</v>
      </c>
      <c r="AJ158" s="9">
        <v>41</v>
      </c>
      <c r="AK158" s="9">
        <v>4</v>
      </c>
      <c r="AL158" s="9">
        <v>0</v>
      </c>
      <c r="AM158" s="9">
        <v>0</v>
      </c>
      <c r="AN158" s="9">
        <v>0</v>
      </c>
      <c r="AO158" s="9">
        <v>0</v>
      </c>
      <c r="AP158" s="9">
        <v>8</v>
      </c>
      <c r="AQ158" s="9">
        <v>30</v>
      </c>
      <c r="AR158" s="9">
        <v>0</v>
      </c>
      <c r="AS158" s="9">
        <v>5</v>
      </c>
      <c r="AT158" s="11">
        <v>0</v>
      </c>
      <c r="AU158" s="12">
        <v>153</v>
      </c>
    </row>
    <row r="159" spans="1:47" s="16" customFormat="1" x14ac:dyDescent="0.25">
      <c r="A159" s="2"/>
      <c r="B159" s="2" t="s">
        <v>21</v>
      </c>
      <c r="C159" s="2">
        <v>0</v>
      </c>
      <c r="D159" s="2">
        <v>58</v>
      </c>
      <c r="E159" s="2">
        <v>12</v>
      </c>
      <c r="F159" s="2">
        <v>29</v>
      </c>
      <c r="G159" s="2">
        <v>0</v>
      </c>
      <c r="H159" s="2">
        <v>59</v>
      </c>
      <c r="I159" s="2">
        <v>0</v>
      </c>
      <c r="J159" s="2">
        <v>0</v>
      </c>
      <c r="K159" s="2">
        <v>1</v>
      </c>
      <c r="L159" s="2">
        <v>5</v>
      </c>
      <c r="M159" s="2">
        <v>11</v>
      </c>
      <c r="N159" s="2">
        <v>1</v>
      </c>
      <c r="O159" s="2">
        <v>0</v>
      </c>
      <c r="P159" s="2">
        <v>0</v>
      </c>
      <c r="Q159" s="2">
        <v>0</v>
      </c>
      <c r="R159" s="2">
        <v>0</v>
      </c>
      <c r="S159" s="2">
        <v>3</v>
      </c>
      <c r="T159" s="2">
        <v>0</v>
      </c>
      <c r="U159" s="2">
        <v>0</v>
      </c>
      <c r="V159" s="2">
        <v>0</v>
      </c>
      <c r="W159" s="2">
        <v>79</v>
      </c>
      <c r="X159" s="2">
        <v>3</v>
      </c>
      <c r="Y159" s="2">
        <v>17</v>
      </c>
      <c r="Z159" s="2">
        <v>6</v>
      </c>
      <c r="AA159" s="2">
        <v>0</v>
      </c>
      <c r="AB159" s="2">
        <v>1</v>
      </c>
      <c r="AC159" s="2">
        <v>0</v>
      </c>
      <c r="AD159" s="2">
        <v>0</v>
      </c>
      <c r="AE159" s="2">
        <v>0</v>
      </c>
      <c r="AF159" s="2">
        <v>55</v>
      </c>
      <c r="AG159" s="2">
        <v>16</v>
      </c>
      <c r="AH159" s="2">
        <v>0</v>
      </c>
      <c r="AI159" s="2">
        <v>0</v>
      </c>
      <c r="AJ159" s="2">
        <v>33</v>
      </c>
      <c r="AK159" s="2">
        <v>7</v>
      </c>
      <c r="AL159" s="2">
        <v>0</v>
      </c>
      <c r="AM159" s="2">
        <v>0</v>
      </c>
      <c r="AN159" s="2">
        <v>0</v>
      </c>
      <c r="AO159" s="2">
        <v>0</v>
      </c>
      <c r="AP159" s="2">
        <v>4</v>
      </c>
      <c r="AQ159" s="2">
        <v>0</v>
      </c>
      <c r="AR159" s="2">
        <v>0</v>
      </c>
      <c r="AS159" s="2">
        <v>0</v>
      </c>
      <c r="AT159" s="14">
        <v>0</v>
      </c>
      <c r="AU159" s="15">
        <v>400</v>
      </c>
    </row>
    <row r="160" spans="1:47" s="16" customFormat="1" x14ac:dyDescent="0.25">
      <c r="A160" s="9" t="s">
        <v>118</v>
      </c>
      <c r="B160" s="9" t="s">
        <v>20</v>
      </c>
      <c r="C160" s="9">
        <v>0</v>
      </c>
      <c r="D160" s="9">
        <v>1</v>
      </c>
      <c r="E160" s="9">
        <v>1</v>
      </c>
      <c r="F160" s="9">
        <v>0</v>
      </c>
      <c r="G160" s="9">
        <v>0</v>
      </c>
      <c r="H160" s="9">
        <v>2</v>
      </c>
      <c r="I160" s="9">
        <v>0</v>
      </c>
      <c r="J160" s="9">
        <v>0</v>
      </c>
      <c r="K160" s="9">
        <v>1</v>
      </c>
      <c r="L160" s="9">
        <v>2</v>
      </c>
      <c r="M160" s="9">
        <v>3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4</v>
      </c>
      <c r="X160" s="9">
        <v>0</v>
      </c>
      <c r="Y160" s="9">
        <v>4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1</v>
      </c>
      <c r="AH160" s="9">
        <v>0</v>
      </c>
      <c r="AI160" s="9">
        <v>0</v>
      </c>
      <c r="AJ160" s="9">
        <v>7</v>
      </c>
      <c r="AK160" s="9">
        <v>6</v>
      </c>
      <c r="AL160" s="9">
        <v>0</v>
      </c>
      <c r="AM160" s="9">
        <v>0</v>
      </c>
      <c r="AN160" s="9">
        <v>0</v>
      </c>
      <c r="AO160" s="9">
        <v>0</v>
      </c>
      <c r="AP160" s="9">
        <v>1</v>
      </c>
      <c r="AQ160" s="9">
        <v>11</v>
      </c>
      <c r="AR160" s="9">
        <v>0</v>
      </c>
      <c r="AS160" s="9">
        <v>0</v>
      </c>
      <c r="AT160" s="11">
        <v>0</v>
      </c>
      <c r="AU160" s="12">
        <v>44</v>
      </c>
    </row>
    <row r="161" spans="1:89" s="16" customFormat="1" x14ac:dyDescent="0.25">
      <c r="A161" s="2"/>
      <c r="B161" s="2" t="s">
        <v>21</v>
      </c>
      <c r="C161" s="2">
        <v>0</v>
      </c>
      <c r="D161" s="2">
        <v>11</v>
      </c>
      <c r="E161" s="2">
        <v>4</v>
      </c>
      <c r="F161" s="2">
        <v>13</v>
      </c>
      <c r="G161" s="2">
        <v>0</v>
      </c>
      <c r="H161" s="2">
        <v>13</v>
      </c>
      <c r="I161" s="2">
        <v>0</v>
      </c>
      <c r="J161" s="2">
        <v>0</v>
      </c>
      <c r="K161" s="2">
        <v>6</v>
      </c>
      <c r="L161" s="2">
        <v>1</v>
      </c>
      <c r="M161" s="2">
        <v>3</v>
      </c>
      <c r="N161" s="2">
        <v>1</v>
      </c>
      <c r="O161" s="2">
        <v>0</v>
      </c>
      <c r="P161" s="2">
        <v>0</v>
      </c>
      <c r="Q161" s="2">
        <v>0</v>
      </c>
      <c r="R161" s="2">
        <v>0</v>
      </c>
      <c r="S161" s="2">
        <v>2</v>
      </c>
      <c r="T161" s="2">
        <v>0</v>
      </c>
      <c r="U161" s="2">
        <v>0</v>
      </c>
      <c r="V161" s="2">
        <v>0</v>
      </c>
      <c r="W161" s="2">
        <v>36</v>
      </c>
      <c r="X161" s="2">
        <v>1</v>
      </c>
      <c r="Y161" s="2">
        <v>4</v>
      </c>
      <c r="Z161" s="2">
        <v>3</v>
      </c>
      <c r="AA161" s="2">
        <v>1</v>
      </c>
      <c r="AB161" s="2">
        <v>1</v>
      </c>
      <c r="AC161" s="2">
        <v>0</v>
      </c>
      <c r="AD161" s="2">
        <v>0</v>
      </c>
      <c r="AE161" s="2">
        <v>0</v>
      </c>
      <c r="AF161" s="2">
        <v>21</v>
      </c>
      <c r="AG161" s="2">
        <v>5</v>
      </c>
      <c r="AH161" s="2">
        <v>0</v>
      </c>
      <c r="AI161" s="2">
        <v>0</v>
      </c>
      <c r="AJ161" s="2">
        <v>3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3</v>
      </c>
      <c r="AQ161" s="2">
        <v>0</v>
      </c>
      <c r="AR161" s="2">
        <v>0</v>
      </c>
      <c r="AS161" s="2">
        <v>0</v>
      </c>
      <c r="AT161" s="14">
        <v>0</v>
      </c>
      <c r="AU161" s="15">
        <v>132</v>
      </c>
    </row>
    <row r="162" spans="1:89" s="16" customFormat="1" x14ac:dyDescent="0.25">
      <c r="A162" s="9" t="s">
        <v>189</v>
      </c>
      <c r="B162" s="9" t="s">
        <v>20</v>
      </c>
      <c r="C162" s="9">
        <v>1</v>
      </c>
      <c r="D162" s="9">
        <v>2</v>
      </c>
      <c r="E162" s="9">
        <v>0</v>
      </c>
      <c r="F162" s="9">
        <v>0</v>
      </c>
      <c r="G162" s="9">
        <v>0</v>
      </c>
      <c r="H162" s="9">
        <v>1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1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1</v>
      </c>
      <c r="AF162" s="9">
        <v>0</v>
      </c>
      <c r="AG162" s="9">
        <v>0</v>
      </c>
      <c r="AH162" s="9">
        <v>4</v>
      </c>
      <c r="AI162" s="9">
        <v>3</v>
      </c>
      <c r="AJ162" s="9">
        <v>0</v>
      </c>
      <c r="AK162" s="9">
        <v>0</v>
      </c>
      <c r="AL162" s="9">
        <v>0</v>
      </c>
      <c r="AM162" s="9">
        <v>0</v>
      </c>
      <c r="AN162" s="9">
        <v>1</v>
      </c>
      <c r="AO162" s="9">
        <v>1</v>
      </c>
      <c r="AP162" s="9">
        <v>0</v>
      </c>
      <c r="AQ162" s="9">
        <v>0</v>
      </c>
      <c r="AR162" s="9">
        <v>0</v>
      </c>
      <c r="AS162" s="9">
        <v>0</v>
      </c>
      <c r="AT162" s="11">
        <v>0</v>
      </c>
      <c r="AU162" s="15"/>
    </row>
    <row r="163" spans="1:89" s="16" customFormat="1" x14ac:dyDescent="0.25">
      <c r="A163" s="2"/>
      <c r="B163" s="2" t="s">
        <v>21</v>
      </c>
      <c r="C163" s="2">
        <v>0</v>
      </c>
      <c r="D163" s="2">
        <v>70</v>
      </c>
      <c r="E163" s="2">
        <v>3</v>
      </c>
      <c r="F163" s="2">
        <v>70</v>
      </c>
      <c r="G163" s="2">
        <v>0</v>
      </c>
      <c r="H163" s="2">
        <v>40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1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252</v>
      </c>
      <c r="V163" s="2">
        <v>2</v>
      </c>
      <c r="W163" s="2">
        <v>6</v>
      </c>
      <c r="X163" s="2">
        <v>0</v>
      </c>
      <c r="Y163" s="2">
        <v>12</v>
      </c>
      <c r="Z163" s="2">
        <v>7</v>
      </c>
      <c r="AA163" s="2">
        <v>0</v>
      </c>
      <c r="AB163" s="2">
        <v>0</v>
      </c>
      <c r="AC163" s="2">
        <v>0</v>
      </c>
      <c r="AD163" s="2">
        <v>56</v>
      </c>
      <c r="AE163" s="2">
        <v>0</v>
      </c>
      <c r="AF163" s="2">
        <v>0</v>
      </c>
      <c r="AG163" s="2">
        <v>0</v>
      </c>
      <c r="AH163" s="2">
        <v>1</v>
      </c>
      <c r="AI163" s="2">
        <v>0</v>
      </c>
      <c r="AJ163" s="2">
        <v>0</v>
      </c>
      <c r="AK163" s="2">
        <v>0</v>
      </c>
      <c r="AL163" s="2">
        <v>16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14">
        <v>0</v>
      </c>
      <c r="AU163" s="15"/>
    </row>
    <row r="164" spans="1:89" s="16" customFormat="1" x14ac:dyDescent="0.25">
      <c r="A164" s="9" t="s">
        <v>119</v>
      </c>
      <c r="B164" s="9" t="s">
        <v>20</v>
      </c>
      <c r="C164" s="9">
        <v>0</v>
      </c>
      <c r="D164" s="9">
        <v>1</v>
      </c>
      <c r="E164" s="9">
        <v>0</v>
      </c>
      <c r="F164" s="9">
        <v>0</v>
      </c>
      <c r="G164" s="9">
        <v>0</v>
      </c>
      <c r="H164" s="9">
        <v>1</v>
      </c>
      <c r="I164" s="9">
        <v>0</v>
      </c>
      <c r="J164" s="9">
        <v>0</v>
      </c>
      <c r="K164" s="9">
        <v>1</v>
      </c>
      <c r="L164" s="9">
        <v>0</v>
      </c>
      <c r="M164" s="9">
        <v>0</v>
      </c>
      <c r="N164" s="9">
        <v>2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7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4</v>
      </c>
      <c r="AG164" s="9">
        <v>0</v>
      </c>
      <c r="AH164" s="9">
        <v>0</v>
      </c>
      <c r="AI164" s="9">
        <v>0</v>
      </c>
      <c r="AJ164" s="9">
        <v>2</v>
      </c>
      <c r="AK164" s="9">
        <v>1</v>
      </c>
      <c r="AL164" s="9">
        <v>0</v>
      </c>
      <c r="AM164" s="9">
        <v>0</v>
      </c>
      <c r="AN164" s="9">
        <v>0</v>
      </c>
      <c r="AO164" s="9">
        <v>0</v>
      </c>
      <c r="AP164" s="9">
        <v>2</v>
      </c>
      <c r="AQ164" s="9">
        <v>1</v>
      </c>
      <c r="AR164" s="9">
        <v>0</v>
      </c>
      <c r="AS164" s="9">
        <v>0</v>
      </c>
      <c r="AT164" s="11">
        <v>0</v>
      </c>
      <c r="AU164" s="12">
        <v>22</v>
      </c>
    </row>
    <row r="165" spans="1:89" s="16" customFormat="1" x14ac:dyDescent="0.25">
      <c r="A165" s="2"/>
      <c r="B165" s="2" t="s">
        <v>21</v>
      </c>
      <c r="C165" s="2">
        <v>0</v>
      </c>
      <c r="D165" s="2">
        <v>8</v>
      </c>
      <c r="E165" s="2">
        <v>0</v>
      </c>
      <c r="F165" s="2">
        <v>1</v>
      </c>
      <c r="G165" s="2">
        <v>0</v>
      </c>
      <c r="H165" s="2">
        <v>1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1</v>
      </c>
      <c r="T165" s="2">
        <v>0</v>
      </c>
      <c r="U165" s="2">
        <v>0</v>
      </c>
      <c r="V165" s="2">
        <v>0</v>
      </c>
      <c r="W165" s="2">
        <v>1</v>
      </c>
      <c r="X165" s="2">
        <v>0</v>
      </c>
      <c r="Y165" s="2">
        <v>1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7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14">
        <v>0</v>
      </c>
      <c r="AU165" s="15">
        <v>20</v>
      </c>
    </row>
    <row r="166" spans="1:89" s="16" customFormat="1" x14ac:dyDescent="0.25">
      <c r="A166" s="9" t="s">
        <v>120</v>
      </c>
      <c r="B166" s="9" t="s">
        <v>20</v>
      </c>
      <c r="C166" s="9">
        <v>1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1</v>
      </c>
      <c r="AG166" s="9">
        <v>0</v>
      </c>
      <c r="AH166" s="9">
        <v>0</v>
      </c>
      <c r="AI166" s="9">
        <v>0</v>
      </c>
      <c r="AJ166" s="9">
        <v>8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5</v>
      </c>
      <c r="AQ166" s="9">
        <v>0</v>
      </c>
      <c r="AR166" s="9">
        <v>0</v>
      </c>
      <c r="AS166" s="9">
        <v>0</v>
      </c>
      <c r="AT166" s="11">
        <v>0</v>
      </c>
      <c r="AU166" s="12">
        <v>15</v>
      </c>
    </row>
    <row r="167" spans="1:89" s="16" customFormat="1" x14ac:dyDescent="0.25">
      <c r="A167" s="2"/>
      <c r="B167" s="2" t="s">
        <v>21</v>
      </c>
      <c r="C167" s="2">
        <v>0</v>
      </c>
      <c r="D167" s="2">
        <v>1</v>
      </c>
      <c r="E167" s="2">
        <v>0</v>
      </c>
      <c r="F167" s="2">
        <v>1</v>
      </c>
      <c r="G167" s="2">
        <v>0</v>
      </c>
      <c r="H167" s="2">
        <v>3</v>
      </c>
      <c r="I167" s="2">
        <v>0</v>
      </c>
      <c r="J167" s="2">
        <v>0</v>
      </c>
      <c r="K167" s="2">
        <v>1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5</v>
      </c>
      <c r="X167" s="2">
        <v>0</v>
      </c>
      <c r="Y167" s="2">
        <v>0</v>
      </c>
      <c r="Z167" s="2">
        <v>1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3</v>
      </c>
      <c r="AG167" s="2">
        <v>1</v>
      </c>
      <c r="AH167" s="2">
        <v>0</v>
      </c>
      <c r="AI167" s="2">
        <v>0</v>
      </c>
      <c r="AJ167" s="2">
        <v>1</v>
      </c>
      <c r="AK167" s="2">
        <v>2</v>
      </c>
      <c r="AL167" s="2">
        <v>0</v>
      </c>
      <c r="AM167" s="2">
        <v>0</v>
      </c>
      <c r="AN167" s="2">
        <v>0</v>
      </c>
      <c r="AO167" s="2">
        <v>0</v>
      </c>
      <c r="AP167" s="2">
        <v>1</v>
      </c>
      <c r="AQ167" s="2">
        <v>0</v>
      </c>
      <c r="AR167" s="2">
        <v>0</v>
      </c>
      <c r="AS167" s="2">
        <v>0</v>
      </c>
      <c r="AT167" s="14">
        <v>0</v>
      </c>
      <c r="AU167" s="15">
        <v>20</v>
      </c>
    </row>
    <row r="168" spans="1:89" s="16" customFormat="1" x14ac:dyDescent="0.25">
      <c r="A168" s="9" t="s">
        <v>121</v>
      </c>
      <c r="B168" s="9" t="s">
        <v>20</v>
      </c>
      <c r="C168" s="9">
        <v>0</v>
      </c>
      <c r="D168" s="9">
        <v>2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2</v>
      </c>
      <c r="X168" s="9">
        <v>0</v>
      </c>
      <c r="Y168" s="9">
        <v>0</v>
      </c>
      <c r="Z168" s="9">
        <v>0</v>
      </c>
      <c r="AA168" s="9">
        <v>1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1</v>
      </c>
      <c r="AQ168" s="9">
        <v>2</v>
      </c>
      <c r="AR168" s="9">
        <v>0</v>
      </c>
      <c r="AS168" s="9">
        <v>0</v>
      </c>
      <c r="AT168" s="11">
        <v>0</v>
      </c>
      <c r="AU168" s="12">
        <v>8</v>
      </c>
    </row>
    <row r="169" spans="1:89" s="16" customFormat="1" ht="15.75" thickBot="1" x14ac:dyDescent="0.3">
      <c r="A169" s="17"/>
      <c r="B169" s="17" t="s">
        <v>21</v>
      </c>
      <c r="C169" s="2">
        <v>0</v>
      </c>
      <c r="D169" s="2">
        <v>10</v>
      </c>
      <c r="E169" s="2">
        <v>1</v>
      </c>
      <c r="F169" s="2">
        <v>2</v>
      </c>
      <c r="G169" s="2">
        <v>0</v>
      </c>
      <c r="H169" s="2">
        <v>2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10</v>
      </c>
      <c r="X169" s="2">
        <v>0</v>
      </c>
      <c r="Y169" s="2">
        <v>1</v>
      </c>
      <c r="Z169" s="2">
        <v>0</v>
      </c>
      <c r="AA169" s="2">
        <v>1</v>
      </c>
      <c r="AB169" s="2">
        <v>1</v>
      </c>
      <c r="AC169" s="2">
        <v>0</v>
      </c>
      <c r="AD169" s="2">
        <v>0</v>
      </c>
      <c r="AE169" s="2">
        <v>0</v>
      </c>
      <c r="AF169" s="2">
        <v>7</v>
      </c>
      <c r="AG169" s="2">
        <v>0</v>
      </c>
      <c r="AH169" s="2">
        <v>0</v>
      </c>
      <c r="AI169" s="2">
        <v>0</v>
      </c>
      <c r="AJ169" s="2">
        <v>0</v>
      </c>
      <c r="AK169" s="2">
        <v>2</v>
      </c>
      <c r="AL169" s="2">
        <v>0</v>
      </c>
      <c r="AM169" s="2">
        <v>0</v>
      </c>
      <c r="AN169" s="2">
        <v>0</v>
      </c>
      <c r="AO169" s="2">
        <v>0</v>
      </c>
      <c r="AP169" s="2">
        <v>2</v>
      </c>
      <c r="AQ169" s="2">
        <v>0</v>
      </c>
      <c r="AR169" s="2">
        <v>0</v>
      </c>
      <c r="AS169" s="2">
        <v>0</v>
      </c>
      <c r="AT169" s="36">
        <v>0</v>
      </c>
      <c r="AU169" s="15">
        <v>39</v>
      </c>
    </row>
    <row r="170" spans="1:89" s="16" customFormat="1" ht="15.75" thickTop="1" x14ac:dyDescent="0.25">
      <c r="A170" s="19" t="s">
        <v>43</v>
      </c>
      <c r="B170" s="19" t="s">
        <v>20</v>
      </c>
      <c r="C170" s="20">
        <v>28</v>
      </c>
      <c r="D170" s="20">
        <v>1133</v>
      </c>
      <c r="E170" s="20">
        <v>100</v>
      </c>
      <c r="F170" s="20">
        <v>306</v>
      </c>
      <c r="G170" s="20">
        <v>1</v>
      </c>
      <c r="H170" s="20">
        <v>309</v>
      </c>
      <c r="I170" s="20">
        <v>0</v>
      </c>
      <c r="J170" s="20">
        <v>0</v>
      </c>
      <c r="K170" s="20">
        <v>50</v>
      </c>
      <c r="L170" s="20">
        <v>59</v>
      </c>
      <c r="M170" s="20">
        <v>73</v>
      </c>
      <c r="N170" s="20">
        <v>31</v>
      </c>
      <c r="O170" s="20">
        <v>2</v>
      </c>
      <c r="P170" s="20">
        <v>4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1</v>
      </c>
      <c r="W170" s="20">
        <v>1530</v>
      </c>
      <c r="X170" s="20">
        <v>86</v>
      </c>
      <c r="Y170" s="20">
        <v>498</v>
      </c>
      <c r="Z170" s="20">
        <v>137</v>
      </c>
      <c r="AA170" s="20">
        <v>231</v>
      </c>
      <c r="AB170" s="20">
        <v>240</v>
      </c>
      <c r="AC170" s="20">
        <v>0</v>
      </c>
      <c r="AD170" s="20">
        <v>0</v>
      </c>
      <c r="AE170" s="20">
        <v>1</v>
      </c>
      <c r="AF170" s="20">
        <v>622</v>
      </c>
      <c r="AG170" s="20">
        <v>75</v>
      </c>
      <c r="AH170" s="20">
        <v>4</v>
      </c>
      <c r="AI170" s="20">
        <v>3</v>
      </c>
      <c r="AJ170" s="20">
        <v>622</v>
      </c>
      <c r="AK170" s="20">
        <v>128</v>
      </c>
      <c r="AL170" s="20">
        <v>5</v>
      </c>
      <c r="AM170" s="20">
        <v>7</v>
      </c>
      <c r="AN170" s="20">
        <v>2</v>
      </c>
      <c r="AO170" s="20">
        <v>1</v>
      </c>
      <c r="AP170" s="20">
        <v>190</v>
      </c>
      <c r="AQ170" s="20">
        <v>692</v>
      </c>
      <c r="AR170" s="20">
        <v>1</v>
      </c>
      <c r="AS170" s="20">
        <v>42</v>
      </c>
      <c r="AT170" s="20">
        <v>0</v>
      </c>
      <c r="AU170" s="21">
        <v>7214</v>
      </c>
    </row>
    <row r="171" spans="1:89" s="16" customFormat="1" ht="15.75" thickBot="1" x14ac:dyDescent="0.3">
      <c r="A171" s="2"/>
      <c r="B171" s="2" t="s">
        <v>21</v>
      </c>
      <c r="C171" s="2">
        <v>4</v>
      </c>
      <c r="D171" s="2">
        <v>1368</v>
      </c>
      <c r="E171" s="2">
        <v>161</v>
      </c>
      <c r="F171" s="2">
        <v>821</v>
      </c>
      <c r="G171" s="2">
        <v>0</v>
      </c>
      <c r="H171" s="2">
        <v>792</v>
      </c>
      <c r="I171" s="2">
        <v>10</v>
      </c>
      <c r="J171" s="2">
        <v>0</v>
      </c>
      <c r="K171" s="2">
        <v>66</v>
      </c>
      <c r="L171" s="2">
        <v>19</v>
      </c>
      <c r="M171" s="2">
        <v>69</v>
      </c>
      <c r="N171" s="2">
        <v>37</v>
      </c>
      <c r="O171" s="2">
        <v>0</v>
      </c>
      <c r="P171" s="2">
        <v>5</v>
      </c>
      <c r="Q171" s="2">
        <v>0</v>
      </c>
      <c r="R171" s="2">
        <v>0</v>
      </c>
      <c r="S171" s="2">
        <v>31</v>
      </c>
      <c r="T171" s="2">
        <v>0</v>
      </c>
      <c r="U171" s="2">
        <v>252</v>
      </c>
      <c r="V171" s="2">
        <v>4</v>
      </c>
      <c r="W171" s="2">
        <v>3104</v>
      </c>
      <c r="X171" s="2">
        <v>24</v>
      </c>
      <c r="Y171" s="2">
        <v>389</v>
      </c>
      <c r="Z171" s="2">
        <v>92</v>
      </c>
      <c r="AA171" s="2">
        <v>117</v>
      </c>
      <c r="AB171" s="2">
        <v>121</v>
      </c>
      <c r="AC171" s="2">
        <v>0</v>
      </c>
      <c r="AD171" s="2">
        <v>56</v>
      </c>
      <c r="AE171" s="2">
        <v>0</v>
      </c>
      <c r="AF171" s="2">
        <v>1109</v>
      </c>
      <c r="AG171" s="2">
        <v>65</v>
      </c>
      <c r="AH171" s="2">
        <v>1</v>
      </c>
      <c r="AI171" s="2">
        <v>0</v>
      </c>
      <c r="AJ171" s="2">
        <v>139</v>
      </c>
      <c r="AK171" s="2">
        <v>63</v>
      </c>
      <c r="AL171" s="2">
        <v>75</v>
      </c>
      <c r="AM171" s="2">
        <v>2</v>
      </c>
      <c r="AN171" s="2">
        <v>28</v>
      </c>
      <c r="AO171" s="2">
        <v>0</v>
      </c>
      <c r="AP171" s="2">
        <v>49</v>
      </c>
      <c r="AQ171" s="2">
        <v>8</v>
      </c>
      <c r="AR171" s="2">
        <v>0</v>
      </c>
      <c r="AS171" s="2">
        <v>0</v>
      </c>
      <c r="AT171" s="2">
        <v>0</v>
      </c>
      <c r="AU171" s="22">
        <v>9081</v>
      </c>
    </row>
    <row r="172" spans="1:89" s="16" customFormat="1" ht="34.5" customHeight="1" thickBot="1" x14ac:dyDescent="0.3"/>
    <row r="173" spans="1:89" s="16" customFormat="1" ht="164.25" x14ac:dyDescent="0.25">
      <c r="A173" s="23" t="s">
        <v>45</v>
      </c>
      <c r="B173" s="24" t="s">
        <v>46</v>
      </c>
      <c r="C173" s="24" t="s">
        <v>47</v>
      </c>
      <c r="D173" s="24" t="s">
        <v>192</v>
      </c>
      <c r="E173" s="24" t="s">
        <v>48</v>
      </c>
      <c r="F173" s="24" t="s">
        <v>49</v>
      </c>
      <c r="G173" s="24" t="s">
        <v>122</v>
      </c>
      <c r="H173" s="24" t="s">
        <v>50</v>
      </c>
      <c r="I173" s="24" t="s">
        <v>52</v>
      </c>
      <c r="J173" s="24" t="s">
        <v>53</v>
      </c>
      <c r="K173" s="24" t="s">
        <v>54</v>
      </c>
      <c r="L173" s="24" t="s">
        <v>55</v>
      </c>
      <c r="M173" s="24" t="s">
        <v>56</v>
      </c>
      <c r="N173" s="24" t="s">
        <v>57</v>
      </c>
      <c r="O173" s="24" t="s">
        <v>58</v>
      </c>
      <c r="P173" s="24" t="s">
        <v>59</v>
      </c>
      <c r="Q173" s="24" t="s">
        <v>60</v>
      </c>
      <c r="R173" s="24" t="s">
        <v>61</v>
      </c>
      <c r="S173" s="24" t="s">
        <v>62</v>
      </c>
      <c r="T173" s="24" t="s">
        <v>123</v>
      </c>
      <c r="U173" s="24" t="s">
        <v>64</v>
      </c>
      <c r="V173" s="24" t="s">
        <v>124</v>
      </c>
      <c r="W173" s="24" t="s">
        <v>66</v>
      </c>
      <c r="X173" s="24" t="s">
        <v>67</v>
      </c>
      <c r="Y173" s="24" t="s">
        <v>187</v>
      </c>
      <c r="Z173" s="24" t="s">
        <v>68</v>
      </c>
      <c r="AA173" s="24" t="s">
        <v>69</v>
      </c>
      <c r="AB173" s="24" t="s">
        <v>70</v>
      </c>
      <c r="AC173" s="24" t="s">
        <v>71</v>
      </c>
      <c r="AD173" s="24" t="s">
        <v>72</v>
      </c>
      <c r="AE173" s="24" t="s">
        <v>73</v>
      </c>
      <c r="AF173" s="24" t="s">
        <v>74</v>
      </c>
      <c r="AG173" s="24" t="s">
        <v>75</v>
      </c>
      <c r="AH173" s="24" t="s">
        <v>125</v>
      </c>
      <c r="AI173" s="24" t="s">
        <v>76</v>
      </c>
      <c r="AJ173" s="24" t="s">
        <v>77</v>
      </c>
      <c r="AK173" s="24" t="s">
        <v>78</v>
      </c>
      <c r="AL173" s="24" t="s">
        <v>79</v>
      </c>
      <c r="AM173" s="24" t="s">
        <v>126</v>
      </c>
      <c r="AN173" s="24" t="s">
        <v>81</v>
      </c>
      <c r="AO173" s="24" t="s">
        <v>82</v>
      </c>
      <c r="AP173" s="24" t="s">
        <v>83</v>
      </c>
      <c r="AQ173" s="24" t="s">
        <v>84</v>
      </c>
      <c r="AR173" s="24" t="s">
        <v>85</v>
      </c>
      <c r="AS173" s="24" t="s">
        <v>86</v>
      </c>
      <c r="AT173" s="24" t="s">
        <v>87</v>
      </c>
      <c r="AU173" s="24" t="s">
        <v>88</v>
      </c>
      <c r="AV173" s="25" t="s">
        <v>89</v>
      </c>
      <c r="AW173" s="25" t="s">
        <v>140</v>
      </c>
      <c r="AX173" s="25" t="s">
        <v>90</v>
      </c>
      <c r="AY173" s="25" t="s">
        <v>91</v>
      </c>
      <c r="AZ173" s="25" t="s">
        <v>136</v>
      </c>
      <c r="BA173" s="25" t="s">
        <v>92</v>
      </c>
      <c r="BB173" s="25" t="s">
        <v>190</v>
      </c>
      <c r="BC173" s="25" t="s">
        <v>93</v>
      </c>
      <c r="BD173" s="25" t="s">
        <v>94</v>
      </c>
      <c r="BE173" s="25" t="s">
        <v>96</v>
      </c>
      <c r="BF173" s="25" t="s">
        <v>95</v>
      </c>
      <c r="BG173" s="25" t="s">
        <v>97</v>
      </c>
      <c r="BH173" s="25" t="s">
        <v>98</v>
      </c>
      <c r="BI173" s="25" t="s">
        <v>141</v>
      </c>
      <c r="BJ173" s="25" t="s">
        <v>99</v>
      </c>
      <c r="BK173" s="25" t="s">
        <v>100</v>
      </c>
      <c r="BL173" s="25" t="s">
        <v>101</v>
      </c>
      <c r="BM173" s="25" t="s">
        <v>102</v>
      </c>
      <c r="BN173" s="25" t="s">
        <v>103</v>
      </c>
      <c r="BO173" s="25" t="s">
        <v>104</v>
      </c>
      <c r="BP173" s="25" t="s">
        <v>105</v>
      </c>
      <c r="BQ173" s="25" t="s">
        <v>106</v>
      </c>
      <c r="BR173" s="25" t="s">
        <v>107</v>
      </c>
      <c r="BS173" s="25" t="s">
        <v>108</v>
      </c>
      <c r="BT173" s="25" t="s">
        <v>109</v>
      </c>
      <c r="BU173" s="25" t="s">
        <v>127</v>
      </c>
      <c r="BV173" s="25" t="s">
        <v>111</v>
      </c>
      <c r="BW173" s="25" t="s">
        <v>134</v>
      </c>
      <c r="BX173" s="25" t="s">
        <v>113</v>
      </c>
      <c r="BY173" s="25" t="s">
        <v>114</v>
      </c>
      <c r="BZ173" s="25" t="s">
        <v>115</v>
      </c>
      <c r="CA173" s="25" t="s">
        <v>116</v>
      </c>
      <c r="CB173" s="25" t="s">
        <v>117</v>
      </c>
      <c r="CC173" s="25" t="s">
        <v>128</v>
      </c>
      <c r="CD173" s="25" t="s">
        <v>189</v>
      </c>
      <c r="CE173" s="25" t="s">
        <v>119</v>
      </c>
      <c r="CF173" s="25" t="s">
        <v>129</v>
      </c>
      <c r="CG173" s="26" t="s">
        <v>130</v>
      </c>
      <c r="CH173" s="27" t="s">
        <v>22</v>
      </c>
      <c r="CI173" s="28"/>
    </row>
    <row r="174" spans="1:89" s="16" customFormat="1" x14ac:dyDescent="0.25">
      <c r="A174" s="9" t="s">
        <v>28</v>
      </c>
      <c r="B174" s="9" t="s">
        <v>20</v>
      </c>
      <c r="C174" s="19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0</v>
      </c>
      <c r="X174" s="19">
        <v>0</v>
      </c>
      <c r="Y174" s="19">
        <v>0</v>
      </c>
      <c r="Z174" s="19">
        <v>0</v>
      </c>
      <c r="AA174" s="19">
        <v>0</v>
      </c>
      <c r="AB174" s="19">
        <v>0</v>
      </c>
      <c r="AC174" s="19">
        <v>0</v>
      </c>
      <c r="AD174" s="19">
        <v>0</v>
      </c>
      <c r="AE174" s="19">
        <v>0</v>
      </c>
      <c r="AF174" s="19">
        <v>0</v>
      </c>
      <c r="AG174" s="19">
        <v>0</v>
      </c>
      <c r="AH174" s="19">
        <v>0</v>
      </c>
      <c r="AI174" s="19">
        <v>0</v>
      </c>
      <c r="AJ174" s="19">
        <v>0</v>
      </c>
      <c r="AK174" s="19">
        <v>0</v>
      </c>
      <c r="AL174" s="19">
        <v>0</v>
      </c>
      <c r="AM174" s="19">
        <v>0</v>
      </c>
      <c r="AN174" s="19">
        <v>0</v>
      </c>
      <c r="AO174" s="19">
        <v>0</v>
      </c>
      <c r="AP174" s="19">
        <v>0</v>
      </c>
      <c r="AQ174" s="19">
        <v>1</v>
      </c>
      <c r="AR174" s="19">
        <v>0</v>
      </c>
      <c r="AS174" s="19">
        <v>0</v>
      </c>
      <c r="AT174" s="19">
        <v>0</v>
      </c>
      <c r="AU174" s="19">
        <v>0</v>
      </c>
      <c r="AV174" s="19">
        <v>0</v>
      </c>
      <c r="AW174" s="19">
        <v>0</v>
      </c>
      <c r="AX174" s="19">
        <v>0</v>
      </c>
      <c r="AY174" s="19">
        <v>0</v>
      </c>
      <c r="AZ174" s="19">
        <v>0</v>
      </c>
      <c r="BA174" s="19">
        <v>0</v>
      </c>
      <c r="BB174" s="19">
        <v>0</v>
      </c>
      <c r="BC174" s="19">
        <v>0</v>
      </c>
      <c r="BD174" s="19">
        <v>0</v>
      </c>
      <c r="BE174" s="19">
        <v>0</v>
      </c>
      <c r="BF174" s="19">
        <v>0</v>
      </c>
      <c r="BG174" s="19">
        <v>0</v>
      </c>
      <c r="BH174" s="19">
        <v>0</v>
      </c>
      <c r="BI174" s="19">
        <v>0</v>
      </c>
      <c r="BJ174" s="19">
        <v>0</v>
      </c>
      <c r="BK174" s="19">
        <v>0</v>
      </c>
      <c r="BL174" s="19">
        <v>0</v>
      </c>
      <c r="BM174" s="19">
        <v>0</v>
      </c>
      <c r="BN174" s="19">
        <v>0</v>
      </c>
      <c r="BO174" s="19">
        <v>0</v>
      </c>
      <c r="BP174" s="19">
        <v>0</v>
      </c>
      <c r="BQ174" s="19">
        <v>1</v>
      </c>
      <c r="BR174" s="19">
        <v>0</v>
      </c>
      <c r="BS174" s="19">
        <v>0</v>
      </c>
      <c r="BT174" s="19">
        <v>1</v>
      </c>
      <c r="BU174" s="19">
        <v>1</v>
      </c>
      <c r="BV174" s="19">
        <v>0</v>
      </c>
      <c r="BW174" s="19">
        <v>0</v>
      </c>
      <c r="BX174" s="19">
        <v>0</v>
      </c>
      <c r="BY174" s="19">
        <v>0</v>
      </c>
      <c r="BZ174" s="19">
        <v>0</v>
      </c>
      <c r="CA174" s="19">
        <v>0</v>
      </c>
      <c r="CB174" s="19">
        <v>0</v>
      </c>
      <c r="CC174" s="19">
        <v>0</v>
      </c>
      <c r="CD174" s="19">
        <v>0</v>
      </c>
      <c r="CE174" s="19">
        <v>0</v>
      </c>
      <c r="CF174" s="19">
        <v>0</v>
      </c>
      <c r="CG174" s="11">
        <v>0</v>
      </c>
      <c r="CH174" s="30">
        <v>4</v>
      </c>
      <c r="CI174" s="28"/>
    </row>
    <row r="175" spans="1:89" s="16" customFormat="1" x14ac:dyDescent="0.25">
      <c r="A175" s="31"/>
      <c r="B175" s="31" t="s">
        <v>21</v>
      </c>
      <c r="C175" s="31">
        <v>0</v>
      </c>
      <c r="D175" s="31">
        <v>0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2</v>
      </c>
      <c r="N175" s="31">
        <v>1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  <c r="Z175" s="31">
        <v>0</v>
      </c>
      <c r="AA175" s="31">
        <v>0</v>
      </c>
      <c r="AB175" s="31">
        <v>0</v>
      </c>
      <c r="AC175" s="31">
        <v>0</v>
      </c>
      <c r="AD175" s="31">
        <v>0</v>
      </c>
      <c r="AE175" s="31">
        <v>0</v>
      </c>
      <c r="AF175" s="31">
        <v>0</v>
      </c>
      <c r="AG175" s="31">
        <v>0</v>
      </c>
      <c r="AH175" s="31">
        <v>0</v>
      </c>
      <c r="AI175" s="31">
        <v>0</v>
      </c>
      <c r="AJ175" s="31">
        <v>0</v>
      </c>
      <c r="AK175" s="31">
        <v>0</v>
      </c>
      <c r="AL175" s="31">
        <v>0</v>
      </c>
      <c r="AM175" s="31">
        <v>0</v>
      </c>
      <c r="AN175" s="31">
        <v>0</v>
      </c>
      <c r="AO175" s="31">
        <v>0</v>
      </c>
      <c r="AP175" s="31">
        <v>0</v>
      </c>
      <c r="AQ175" s="31">
        <v>0</v>
      </c>
      <c r="AR175" s="31">
        <v>0</v>
      </c>
      <c r="AS175" s="31">
        <v>2</v>
      </c>
      <c r="AT175" s="31">
        <v>0</v>
      </c>
      <c r="AU175" s="31">
        <v>0</v>
      </c>
      <c r="AV175" s="31">
        <v>0</v>
      </c>
      <c r="AW175" s="31">
        <v>0</v>
      </c>
      <c r="AX175" s="31">
        <v>0</v>
      </c>
      <c r="AY175" s="31">
        <v>1</v>
      </c>
      <c r="AZ175" s="31">
        <v>0</v>
      </c>
      <c r="BA175" s="31">
        <v>0</v>
      </c>
      <c r="BB175" s="31">
        <v>0</v>
      </c>
      <c r="BC175" s="31">
        <v>0</v>
      </c>
      <c r="BD175" s="31">
        <v>0</v>
      </c>
      <c r="BE175" s="31">
        <v>0</v>
      </c>
      <c r="BF175" s="31">
        <v>0</v>
      </c>
      <c r="BG175" s="31">
        <v>0</v>
      </c>
      <c r="BH175" s="31">
        <v>0</v>
      </c>
      <c r="BI175" s="31">
        <v>0</v>
      </c>
      <c r="BJ175" s="31">
        <v>8</v>
      </c>
      <c r="BK175" s="31">
        <v>0</v>
      </c>
      <c r="BL175" s="31">
        <v>0</v>
      </c>
      <c r="BM175" s="31">
        <v>0</v>
      </c>
      <c r="BN175" s="31">
        <v>0</v>
      </c>
      <c r="BO175" s="31">
        <v>0</v>
      </c>
      <c r="BP175" s="31">
        <v>0</v>
      </c>
      <c r="BQ175" s="31">
        <v>0</v>
      </c>
      <c r="BR175" s="31">
        <v>1</v>
      </c>
      <c r="BS175" s="31">
        <v>0</v>
      </c>
      <c r="BT175" s="31">
        <v>5</v>
      </c>
      <c r="BU175" s="31">
        <v>0</v>
      </c>
      <c r="BV175" s="31">
        <v>2</v>
      </c>
      <c r="BW175" s="31">
        <v>1</v>
      </c>
      <c r="BX175" s="31">
        <v>0</v>
      </c>
      <c r="BY175" s="31">
        <v>3</v>
      </c>
      <c r="BZ175" s="31">
        <v>0</v>
      </c>
      <c r="CA175" s="31">
        <v>0</v>
      </c>
      <c r="CB175" s="31">
        <v>0</v>
      </c>
      <c r="CC175" s="31">
        <v>0</v>
      </c>
      <c r="CD175" s="31">
        <v>1</v>
      </c>
      <c r="CE175" s="31">
        <v>0</v>
      </c>
      <c r="CF175" s="31">
        <v>1</v>
      </c>
      <c r="CG175" s="33">
        <v>0</v>
      </c>
      <c r="CH175" s="34">
        <v>28</v>
      </c>
      <c r="CI175" s="28"/>
    </row>
    <row r="176" spans="1:89" x14ac:dyDescent="0.25">
      <c r="A176" s="9" t="s">
        <v>23</v>
      </c>
      <c r="B176" s="9" t="s">
        <v>20</v>
      </c>
      <c r="C176" s="19">
        <v>0</v>
      </c>
      <c r="D176" s="19">
        <v>0</v>
      </c>
      <c r="E176" s="19">
        <v>6</v>
      </c>
      <c r="F176" s="19">
        <v>4</v>
      </c>
      <c r="G176" s="19">
        <v>1</v>
      </c>
      <c r="H176" s="19">
        <v>7</v>
      </c>
      <c r="I176" s="19">
        <v>4</v>
      </c>
      <c r="J176" s="19">
        <v>27</v>
      </c>
      <c r="K176" s="19">
        <v>10</v>
      </c>
      <c r="L176" s="19">
        <v>2</v>
      </c>
      <c r="M176" s="19">
        <v>23</v>
      </c>
      <c r="N176" s="19">
        <v>1</v>
      </c>
      <c r="O176" s="19">
        <v>5</v>
      </c>
      <c r="P176" s="19">
        <v>5</v>
      </c>
      <c r="Q176" s="19">
        <v>7</v>
      </c>
      <c r="R176" s="19">
        <v>12</v>
      </c>
      <c r="S176" s="19">
        <v>12</v>
      </c>
      <c r="T176" s="19">
        <v>0</v>
      </c>
      <c r="U176" s="19">
        <v>14</v>
      </c>
      <c r="V176" s="19">
        <v>2</v>
      </c>
      <c r="W176" s="19">
        <v>3</v>
      </c>
      <c r="X176" s="19">
        <v>5</v>
      </c>
      <c r="Y176" s="19">
        <v>1</v>
      </c>
      <c r="Z176" s="19">
        <v>0</v>
      </c>
      <c r="AA176" s="19">
        <v>2</v>
      </c>
      <c r="AB176" s="19">
        <v>9</v>
      </c>
      <c r="AC176" s="19">
        <v>0</v>
      </c>
      <c r="AD176" s="19">
        <v>7</v>
      </c>
      <c r="AE176" s="19">
        <v>13</v>
      </c>
      <c r="AF176" s="19">
        <v>0</v>
      </c>
      <c r="AG176" s="19">
        <v>3</v>
      </c>
      <c r="AH176" s="19">
        <v>1</v>
      </c>
      <c r="AI176" s="19">
        <v>2</v>
      </c>
      <c r="AJ176" s="19">
        <v>7</v>
      </c>
      <c r="AK176" s="19">
        <v>4</v>
      </c>
      <c r="AL176" s="19">
        <v>1</v>
      </c>
      <c r="AM176" s="19">
        <v>1</v>
      </c>
      <c r="AN176" s="19">
        <v>0</v>
      </c>
      <c r="AO176" s="19">
        <v>59</v>
      </c>
      <c r="AP176" s="19">
        <v>10</v>
      </c>
      <c r="AQ176" s="19">
        <v>2</v>
      </c>
      <c r="AR176" s="19">
        <v>19</v>
      </c>
      <c r="AS176" s="19">
        <v>15</v>
      </c>
      <c r="AT176" s="19">
        <v>3</v>
      </c>
      <c r="AU176" s="19">
        <v>10</v>
      </c>
      <c r="AV176" s="19">
        <v>1</v>
      </c>
      <c r="AW176" s="19">
        <v>4</v>
      </c>
      <c r="AX176" s="19">
        <v>0</v>
      </c>
      <c r="AY176" s="19">
        <v>9</v>
      </c>
      <c r="AZ176" s="19">
        <v>2</v>
      </c>
      <c r="BA176" s="19">
        <v>7</v>
      </c>
      <c r="BB176" s="19">
        <v>0</v>
      </c>
      <c r="BC176" s="19">
        <v>2</v>
      </c>
      <c r="BD176" s="19">
        <v>5</v>
      </c>
      <c r="BE176" s="19">
        <v>46</v>
      </c>
      <c r="BF176" s="19">
        <v>2</v>
      </c>
      <c r="BG176" s="19">
        <v>13</v>
      </c>
      <c r="BH176" s="19">
        <v>10</v>
      </c>
      <c r="BI176" s="19">
        <v>0</v>
      </c>
      <c r="BJ176" s="19">
        <v>433</v>
      </c>
      <c r="BK176" s="19">
        <v>11</v>
      </c>
      <c r="BL176" s="19">
        <v>1</v>
      </c>
      <c r="BM176" s="19">
        <v>2</v>
      </c>
      <c r="BN176" s="19">
        <v>31</v>
      </c>
      <c r="BO176" s="19">
        <v>5</v>
      </c>
      <c r="BP176" s="19">
        <v>2</v>
      </c>
      <c r="BQ176" s="19">
        <v>2</v>
      </c>
      <c r="BR176" s="19">
        <v>4</v>
      </c>
      <c r="BS176" s="19">
        <v>5</v>
      </c>
      <c r="BT176" s="19">
        <v>141</v>
      </c>
      <c r="BU176" s="19">
        <v>21</v>
      </c>
      <c r="BV176" s="19">
        <v>52</v>
      </c>
      <c r="BW176" s="19">
        <v>3</v>
      </c>
      <c r="BX176" s="19">
        <v>1</v>
      </c>
      <c r="BY176" s="19">
        <v>59</v>
      </c>
      <c r="BZ176" s="19">
        <v>0</v>
      </c>
      <c r="CA176" s="19">
        <v>17</v>
      </c>
      <c r="CB176" s="19">
        <v>58</v>
      </c>
      <c r="CC176" s="19">
        <v>11</v>
      </c>
      <c r="CD176" s="19">
        <v>70</v>
      </c>
      <c r="CE176" s="19">
        <v>8</v>
      </c>
      <c r="CF176" s="19">
        <v>1</v>
      </c>
      <c r="CG176" s="38">
        <v>10</v>
      </c>
      <c r="CH176" s="30">
        <v>1368</v>
      </c>
      <c r="CI176" s="28"/>
      <c r="CJ176" s="16"/>
      <c r="CK176" s="16"/>
    </row>
    <row r="177" spans="1:89" x14ac:dyDescent="0.25">
      <c r="A177" s="31"/>
      <c r="B177" s="31" t="s">
        <v>21</v>
      </c>
      <c r="C177" s="31">
        <v>0</v>
      </c>
      <c r="D177" s="31">
        <v>0</v>
      </c>
      <c r="E177" s="31">
        <v>0</v>
      </c>
      <c r="F177" s="31">
        <v>0</v>
      </c>
      <c r="G177" s="31">
        <v>0</v>
      </c>
      <c r="H177" s="31">
        <v>65</v>
      </c>
      <c r="I177" s="31">
        <v>0</v>
      </c>
      <c r="J177" s="31">
        <v>0</v>
      </c>
      <c r="K177" s="31">
        <v>1</v>
      </c>
      <c r="L177" s="31">
        <v>2</v>
      </c>
      <c r="M177" s="31">
        <v>3</v>
      </c>
      <c r="N177" s="31">
        <v>0</v>
      </c>
      <c r="O177" s="31">
        <v>9</v>
      </c>
      <c r="P177" s="31">
        <v>0</v>
      </c>
      <c r="Q177" s="31">
        <v>1</v>
      </c>
      <c r="R177" s="31">
        <v>0</v>
      </c>
      <c r="S177" s="31">
        <v>8</v>
      </c>
      <c r="T177" s="31">
        <v>0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  <c r="Z177" s="31">
        <v>0</v>
      </c>
      <c r="AA177" s="31">
        <v>0</v>
      </c>
      <c r="AB177" s="31">
        <v>1</v>
      </c>
      <c r="AC177" s="31">
        <v>0</v>
      </c>
      <c r="AD177" s="31">
        <v>0</v>
      </c>
      <c r="AE177" s="31">
        <v>1</v>
      </c>
      <c r="AF177" s="31">
        <v>0</v>
      </c>
      <c r="AG177" s="31">
        <v>3</v>
      </c>
      <c r="AH177" s="31">
        <v>2</v>
      </c>
      <c r="AI177" s="31">
        <v>0</v>
      </c>
      <c r="AJ177" s="31">
        <v>0</v>
      </c>
      <c r="AK177" s="31">
        <v>0</v>
      </c>
      <c r="AL177" s="31">
        <v>0</v>
      </c>
      <c r="AM177" s="31">
        <v>0</v>
      </c>
      <c r="AN177" s="31">
        <v>0</v>
      </c>
      <c r="AO177" s="31">
        <v>12</v>
      </c>
      <c r="AP177" s="31">
        <v>3</v>
      </c>
      <c r="AQ177" s="31">
        <v>4</v>
      </c>
      <c r="AR177" s="31">
        <v>16</v>
      </c>
      <c r="AS177" s="31">
        <v>9</v>
      </c>
      <c r="AT177" s="31">
        <v>1</v>
      </c>
      <c r="AU177" s="31">
        <v>3</v>
      </c>
      <c r="AV177" s="31">
        <v>0</v>
      </c>
      <c r="AW177" s="31">
        <v>3</v>
      </c>
      <c r="AX177" s="31">
        <v>5</v>
      </c>
      <c r="AY177" s="31">
        <v>4</v>
      </c>
      <c r="AZ177" s="31">
        <v>0</v>
      </c>
      <c r="BA177" s="31">
        <v>3</v>
      </c>
      <c r="BB177" s="31">
        <v>0</v>
      </c>
      <c r="BC177" s="31">
        <v>0</v>
      </c>
      <c r="BD177" s="31">
        <v>0</v>
      </c>
      <c r="BE177" s="31">
        <v>3</v>
      </c>
      <c r="BF177" s="31">
        <v>0</v>
      </c>
      <c r="BG177" s="31">
        <v>0</v>
      </c>
      <c r="BH177" s="31">
        <v>0</v>
      </c>
      <c r="BI177" s="31">
        <v>2</v>
      </c>
      <c r="BJ177" s="31">
        <v>469</v>
      </c>
      <c r="BK177" s="31">
        <v>0</v>
      </c>
      <c r="BL177" s="31">
        <v>0</v>
      </c>
      <c r="BM177" s="31">
        <v>0</v>
      </c>
      <c r="BN177" s="31">
        <v>0</v>
      </c>
      <c r="BO177" s="31">
        <v>0</v>
      </c>
      <c r="BP177" s="31">
        <v>1</v>
      </c>
      <c r="BQ177" s="31">
        <v>0</v>
      </c>
      <c r="BR177" s="31">
        <v>1</v>
      </c>
      <c r="BS177" s="31">
        <v>0</v>
      </c>
      <c r="BT177" s="31">
        <v>465</v>
      </c>
      <c r="BU177" s="31">
        <v>0</v>
      </c>
      <c r="BV177" s="31">
        <v>4</v>
      </c>
      <c r="BW177" s="31">
        <v>1</v>
      </c>
      <c r="BX177" s="31">
        <v>0</v>
      </c>
      <c r="BY177" s="31">
        <v>5</v>
      </c>
      <c r="BZ177" s="31">
        <v>1</v>
      </c>
      <c r="CA177" s="31">
        <v>8</v>
      </c>
      <c r="CB177" s="31">
        <v>8</v>
      </c>
      <c r="CC177" s="31">
        <v>1</v>
      </c>
      <c r="CD177" s="31">
        <v>2</v>
      </c>
      <c r="CE177" s="31">
        <v>1</v>
      </c>
      <c r="CF177" s="31">
        <v>0</v>
      </c>
      <c r="CG177" s="33">
        <v>2</v>
      </c>
      <c r="CH177" s="34">
        <v>1133</v>
      </c>
      <c r="CI177" s="28"/>
      <c r="CJ177" s="16"/>
      <c r="CK177" s="16"/>
    </row>
    <row r="178" spans="1:89" x14ac:dyDescent="0.25">
      <c r="A178" s="9" t="s">
        <v>6</v>
      </c>
      <c r="B178" s="9" t="s">
        <v>20</v>
      </c>
      <c r="C178" s="19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4</v>
      </c>
      <c r="J178" s="19">
        <v>0</v>
      </c>
      <c r="K178" s="19">
        <v>0</v>
      </c>
      <c r="L178" s="19">
        <v>0</v>
      </c>
      <c r="M178" s="19">
        <v>4</v>
      </c>
      <c r="N178" s="19">
        <v>0</v>
      </c>
      <c r="O178" s="19">
        <v>0</v>
      </c>
      <c r="P178" s="19">
        <v>1</v>
      </c>
      <c r="Q178" s="19">
        <v>3</v>
      </c>
      <c r="R178" s="19">
        <v>2</v>
      </c>
      <c r="S178" s="19">
        <v>1</v>
      </c>
      <c r="T178" s="19">
        <v>0</v>
      </c>
      <c r="U178" s="19">
        <v>2</v>
      </c>
      <c r="V178" s="19">
        <v>0</v>
      </c>
      <c r="W178" s="19">
        <v>0</v>
      </c>
      <c r="X178" s="19">
        <v>1</v>
      </c>
      <c r="Y178" s="19">
        <v>0</v>
      </c>
      <c r="Z178" s="19">
        <v>0</v>
      </c>
      <c r="AA178" s="19">
        <v>1</v>
      </c>
      <c r="AB178" s="19">
        <v>0</v>
      </c>
      <c r="AC178" s="19">
        <v>5</v>
      </c>
      <c r="AD178" s="19">
        <v>3</v>
      </c>
      <c r="AE178" s="19">
        <v>2</v>
      </c>
      <c r="AF178" s="19">
        <v>1</v>
      </c>
      <c r="AG178" s="19">
        <v>2</v>
      </c>
      <c r="AH178" s="19">
        <v>0</v>
      </c>
      <c r="AI178" s="19">
        <v>0</v>
      </c>
      <c r="AJ178" s="19">
        <v>1</v>
      </c>
      <c r="AK178" s="19">
        <v>0</v>
      </c>
      <c r="AL178" s="19">
        <v>1</v>
      </c>
      <c r="AM178" s="19">
        <v>1</v>
      </c>
      <c r="AN178" s="19">
        <v>0</v>
      </c>
      <c r="AO178" s="19">
        <v>1</v>
      </c>
      <c r="AP178" s="19">
        <v>2</v>
      </c>
      <c r="AQ178" s="19">
        <v>1</v>
      </c>
      <c r="AR178" s="19">
        <v>5</v>
      </c>
      <c r="AS178" s="19">
        <v>3</v>
      </c>
      <c r="AT178" s="19">
        <v>0</v>
      </c>
      <c r="AU178" s="19">
        <v>1</v>
      </c>
      <c r="AV178" s="19">
        <v>0</v>
      </c>
      <c r="AW178" s="19">
        <v>0</v>
      </c>
      <c r="AX178" s="19">
        <v>0</v>
      </c>
      <c r="AY178" s="19">
        <v>2</v>
      </c>
      <c r="AZ178" s="19">
        <v>0</v>
      </c>
      <c r="BA178" s="19">
        <v>0</v>
      </c>
      <c r="BB178" s="19">
        <v>1</v>
      </c>
      <c r="BC178" s="19">
        <v>2</v>
      </c>
      <c r="BD178" s="19">
        <v>0</v>
      </c>
      <c r="BE178" s="19">
        <v>15</v>
      </c>
      <c r="BF178" s="19">
        <v>0</v>
      </c>
      <c r="BG178" s="19">
        <v>12</v>
      </c>
      <c r="BH178" s="19">
        <v>1</v>
      </c>
      <c r="BI178" s="19">
        <v>0</v>
      </c>
      <c r="BJ178" s="19">
        <v>8</v>
      </c>
      <c r="BK178" s="19">
        <v>0</v>
      </c>
      <c r="BL178" s="19">
        <v>1</v>
      </c>
      <c r="BM178" s="19">
        <v>1</v>
      </c>
      <c r="BN178" s="19">
        <v>7</v>
      </c>
      <c r="BO178" s="19">
        <v>1</v>
      </c>
      <c r="BP178" s="19">
        <v>0</v>
      </c>
      <c r="BQ178" s="19">
        <v>2</v>
      </c>
      <c r="BR178" s="19">
        <v>1</v>
      </c>
      <c r="BS178" s="19">
        <v>7</v>
      </c>
      <c r="BT178" s="19">
        <v>7</v>
      </c>
      <c r="BU178" s="19">
        <v>3</v>
      </c>
      <c r="BV178" s="19">
        <v>14</v>
      </c>
      <c r="BW178" s="19">
        <v>2</v>
      </c>
      <c r="BX178" s="19">
        <v>0</v>
      </c>
      <c r="BY178" s="19">
        <v>4</v>
      </c>
      <c r="BZ178" s="19">
        <v>0</v>
      </c>
      <c r="CA178" s="19">
        <v>2</v>
      </c>
      <c r="CB178" s="19">
        <v>12</v>
      </c>
      <c r="CC178" s="19">
        <v>4</v>
      </c>
      <c r="CD178" s="19">
        <v>3</v>
      </c>
      <c r="CE178" s="19">
        <v>0</v>
      </c>
      <c r="CF178" s="19">
        <v>0</v>
      </c>
      <c r="CG178" s="38">
        <v>1</v>
      </c>
      <c r="CH178" s="30">
        <v>161</v>
      </c>
      <c r="CI178" s="28"/>
      <c r="CJ178" s="16"/>
      <c r="CK178" s="16"/>
    </row>
    <row r="179" spans="1:89" x14ac:dyDescent="0.25">
      <c r="A179" s="31"/>
      <c r="B179" s="31" t="s">
        <v>21</v>
      </c>
      <c r="C179" s="31">
        <v>0</v>
      </c>
      <c r="D179" s="31">
        <v>0</v>
      </c>
      <c r="E179" s="31">
        <v>0</v>
      </c>
      <c r="F179" s="31">
        <v>0</v>
      </c>
      <c r="G179" s="31">
        <v>0</v>
      </c>
      <c r="H179" s="31">
        <v>1</v>
      </c>
      <c r="I179" s="31">
        <v>0</v>
      </c>
      <c r="J179" s="31">
        <v>1</v>
      </c>
      <c r="K179" s="31">
        <v>0</v>
      </c>
      <c r="L179" s="31">
        <v>0</v>
      </c>
      <c r="M179" s="31">
        <v>1</v>
      </c>
      <c r="N179" s="31">
        <v>0</v>
      </c>
      <c r="O179" s="31">
        <v>1</v>
      </c>
      <c r="P179" s="31">
        <v>0</v>
      </c>
      <c r="Q179" s="31">
        <v>0</v>
      </c>
      <c r="R179" s="31">
        <v>0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1">
        <v>1</v>
      </c>
      <c r="Y179" s="31">
        <v>0</v>
      </c>
      <c r="Z179" s="31">
        <v>0</v>
      </c>
      <c r="AA179" s="31">
        <v>0</v>
      </c>
      <c r="AB179" s="31">
        <v>1</v>
      </c>
      <c r="AC179" s="31">
        <v>0</v>
      </c>
      <c r="AD179" s="31">
        <v>2</v>
      </c>
      <c r="AE179" s="31">
        <v>0</v>
      </c>
      <c r="AF179" s="31">
        <v>0</v>
      </c>
      <c r="AG179" s="31">
        <v>0</v>
      </c>
      <c r="AH179" s="31">
        <v>1</v>
      </c>
      <c r="AI179" s="31">
        <v>0</v>
      </c>
      <c r="AJ179" s="31">
        <v>0</v>
      </c>
      <c r="AK179" s="31">
        <v>0</v>
      </c>
      <c r="AL179" s="31">
        <v>0</v>
      </c>
      <c r="AM179" s="31">
        <v>0</v>
      </c>
      <c r="AN179" s="31">
        <v>0</v>
      </c>
      <c r="AO179" s="31">
        <v>1</v>
      </c>
      <c r="AP179" s="31">
        <v>0</v>
      </c>
      <c r="AQ179" s="31">
        <v>0</v>
      </c>
      <c r="AR179" s="31">
        <v>2</v>
      </c>
      <c r="AS179" s="31">
        <v>3</v>
      </c>
      <c r="AT179" s="31">
        <v>0</v>
      </c>
      <c r="AU179" s="31">
        <v>1</v>
      </c>
      <c r="AV179" s="31">
        <v>0</v>
      </c>
      <c r="AW179" s="31">
        <v>0</v>
      </c>
      <c r="AX179" s="31">
        <v>0</v>
      </c>
      <c r="AY179" s="31">
        <v>2</v>
      </c>
      <c r="AZ179" s="31">
        <v>0</v>
      </c>
      <c r="BA179" s="31">
        <v>0</v>
      </c>
      <c r="BB179" s="31">
        <v>0</v>
      </c>
      <c r="BC179" s="31">
        <v>0</v>
      </c>
      <c r="BD179" s="31">
        <v>1</v>
      </c>
      <c r="BE179" s="31">
        <v>3</v>
      </c>
      <c r="BF179" s="31">
        <v>0</v>
      </c>
      <c r="BG179" s="31">
        <v>0</v>
      </c>
      <c r="BH179" s="31">
        <v>0</v>
      </c>
      <c r="BI179" s="31">
        <v>1</v>
      </c>
      <c r="BJ179" s="31">
        <v>35</v>
      </c>
      <c r="BK179" s="31">
        <v>0</v>
      </c>
      <c r="BL179" s="31">
        <v>0</v>
      </c>
      <c r="BM179" s="31">
        <v>0</v>
      </c>
      <c r="BN179" s="31">
        <v>1</v>
      </c>
      <c r="BO179" s="31">
        <v>0</v>
      </c>
      <c r="BP179" s="31">
        <v>0</v>
      </c>
      <c r="BQ179" s="31">
        <v>0</v>
      </c>
      <c r="BR179" s="31">
        <v>0</v>
      </c>
      <c r="BS179" s="31">
        <v>0</v>
      </c>
      <c r="BT179" s="31">
        <v>27</v>
      </c>
      <c r="BU179" s="31">
        <v>0</v>
      </c>
      <c r="BV179" s="31">
        <v>1</v>
      </c>
      <c r="BW179" s="31">
        <v>1</v>
      </c>
      <c r="BX179" s="31">
        <v>0</v>
      </c>
      <c r="BY179" s="31">
        <v>9</v>
      </c>
      <c r="BZ179" s="31">
        <v>1</v>
      </c>
      <c r="CA179" s="31">
        <v>0</v>
      </c>
      <c r="CB179" s="31">
        <v>1</v>
      </c>
      <c r="CC179" s="31">
        <v>1</v>
      </c>
      <c r="CD179" s="31">
        <v>0</v>
      </c>
      <c r="CE179" s="31">
        <v>0</v>
      </c>
      <c r="CF179" s="31">
        <v>0</v>
      </c>
      <c r="CG179" s="33">
        <v>0</v>
      </c>
      <c r="CH179" s="34">
        <v>100</v>
      </c>
      <c r="CI179" s="28"/>
      <c r="CJ179" s="16"/>
      <c r="CK179" s="16"/>
    </row>
    <row r="180" spans="1:89" x14ac:dyDescent="0.25">
      <c r="A180" s="9" t="s">
        <v>7</v>
      </c>
      <c r="B180" s="9" t="s">
        <v>20</v>
      </c>
      <c r="C180" s="19">
        <v>0</v>
      </c>
      <c r="D180" s="19">
        <v>0</v>
      </c>
      <c r="E180" s="19">
        <v>4</v>
      </c>
      <c r="F180" s="19">
        <v>8</v>
      </c>
      <c r="G180" s="19">
        <v>1</v>
      </c>
      <c r="H180" s="19">
        <v>6</v>
      </c>
      <c r="I180" s="19">
        <v>0</v>
      </c>
      <c r="J180" s="19">
        <v>13</v>
      </c>
      <c r="K180" s="19">
        <v>5</v>
      </c>
      <c r="L180" s="19">
        <v>3</v>
      </c>
      <c r="M180" s="19">
        <v>22</v>
      </c>
      <c r="N180" s="19">
        <v>1</v>
      </c>
      <c r="O180" s="19">
        <v>0</v>
      </c>
      <c r="P180" s="19">
        <v>0</v>
      </c>
      <c r="Q180" s="19">
        <v>4</v>
      </c>
      <c r="R180" s="19">
        <v>18</v>
      </c>
      <c r="S180" s="19">
        <v>11</v>
      </c>
      <c r="T180" s="19">
        <v>0</v>
      </c>
      <c r="U180" s="19">
        <v>5</v>
      </c>
      <c r="V180" s="19">
        <v>3</v>
      </c>
      <c r="W180" s="19">
        <v>0</v>
      </c>
      <c r="X180" s="19">
        <v>0</v>
      </c>
      <c r="Y180" s="19">
        <v>0</v>
      </c>
      <c r="Z180" s="19">
        <v>1</v>
      </c>
      <c r="AA180" s="19">
        <v>0</v>
      </c>
      <c r="AB180" s="19">
        <v>4</v>
      </c>
      <c r="AC180" s="19">
        <v>0</v>
      </c>
      <c r="AD180" s="19">
        <v>3</v>
      </c>
      <c r="AE180" s="19">
        <v>5</v>
      </c>
      <c r="AF180" s="19">
        <v>0</v>
      </c>
      <c r="AG180" s="19">
        <v>5</v>
      </c>
      <c r="AH180" s="19">
        <v>0</v>
      </c>
      <c r="AI180" s="19">
        <v>1</v>
      </c>
      <c r="AJ180" s="19">
        <v>2</v>
      </c>
      <c r="AK180" s="19">
        <v>1</v>
      </c>
      <c r="AL180" s="19">
        <v>6</v>
      </c>
      <c r="AM180" s="19">
        <v>0</v>
      </c>
      <c r="AN180" s="19">
        <v>0</v>
      </c>
      <c r="AO180" s="19">
        <v>37</v>
      </c>
      <c r="AP180" s="19">
        <v>6</v>
      </c>
      <c r="AQ180" s="19">
        <v>0</v>
      </c>
      <c r="AR180" s="19">
        <v>15</v>
      </c>
      <c r="AS180" s="19">
        <v>6</v>
      </c>
      <c r="AT180" s="19">
        <v>0</v>
      </c>
      <c r="AU180" s="19">
        <v>4</v>
      </c>
      <c r="AV180" s="19">
        <v>0</v>
      </c>
      <c r="AW180" s="19">
        <v>5</v>
      </c>
      <c r="AX180" s="19">
        <v>2</v>
      </c>
      <c r="AY180" s="19">
        <v>4</v>
      </c>
      <c r="AZ180" s="19">
        <v>1</v>
      </c>
      <c r="BA180" s="19">
        <v>4</v>
      </c>
      <c r="BB180" s="19">
        <v>0</v>
      </c>
      <c r="BC180" s="19">
        <v>0</v>
      </c>
      <c r="BD180" s="19">
        <v>4</v>
      </c>
      <c r="BE180" s="19">
        <v>16</v>
      </c>
      <c r="BF180" s="19">
        <v>1</v>
      </c>
      <c r="BG180" s="19">
        <v>14</v>
      </c>
      <c r="BH180" s="19">
        <v>3</v>
      </c>
      <c r="BI180" s="19">
        <v>0</v>
      </c>
      <c r="BJ180" s="19">
        <v>275</v>
      </c>
      <c r="BK180" s="19">
        <v>5</v>
      </c>
      <c r="BL180" s="19">
        <v>1</v>
      </c>
      <c r="BM180" s="19">
        <v>0</v>
      </c>
      <c r="BN180" s="19">
        <v>8</v>
      </c>
      <c r="BO180" s="19">
        <v>5</v>
      </c>
      <c r="BP180" s="19">
        <v>1</v>
      </c>
      <c r="BQ180" s="19">
        <v>1</v>
      </c>
      <c r="BR180" s="19">
        <v>1</v>
      </c>
      <c r="BS180" s="19">
        <v>6</v>
      </c>
      <c r="BT180" s="19">
        <v>84</v>
      </c>
      <c r="BU180" s="19">
        <v>5</v>
      </c>
      <c r="BV180" s="19">
        <v>25</v>
      </c>
      <c r="BW180" s="19">
        <v>4</v>
      </c>
      <c r="BX180" s="19">
        <v>1</v>
      </c>
      <c r="BY180" s="19">
        <v>23</v>
      </c>
      <c r="BZ180" s="19">
        <v>0</v>
      </c>
      <c r="CA180" s="19">
        <v>6</v>
      </c>
      <c r="CB180" s="19">
        <v>29</v>
      </c>
      <c r="CC180" s="19">
        <v>13</v>
      </c>
      <c r="CD180" s="19">
        <v>70</v>
      </c>
      <c r="CE180" s="19">
        <v>1</v>
      </c>
      <c r="CF180" s="19">
        <v>1</v>
      </c>
      <c r="CG180" s="38">
        <v>2</v>
      </c>
      <c r="CH180" s="30">
        <v>821</v>
      </c>
      <c r="CI180" s="28"/>
      <c r="CJ180" s="16"/>
      <c r="CK180" s="16"/>
    </row>
    <row r="181" spans="1:89" x14ac:dyDescent="0.25">
      <c r="A181" s="31"/>
      <c r="B181" s="31" t="s">
        <v>21</v>
      </c>
      <c r="C181" s="31">
        <v>0</v>
      </c>
      <c r="D181" s="31">
        <v>0</v>
      </c>
      <c r="E181" s="31">
        <v>0</v>
      </c>
      <c r="F181" s="31">
        <v>0</v>
      </c>
      <c r="G181" s="31">
        <v>0</v>
      </c>
      <c r="H181" s="31">
        <v>14</v>
      </c>
      <c r="I181" s="31">
        <v>0</v>
      </c>
      <c r="J181" s="31">
        <v>0</v>
      </c>
      <c r="K181" s="31">
        <v>1</v>
      </c>
      <c r="L181" s="31">
        <v>0</v>
      </c>
      <c r="M181" s="31">
        <v>0</v>
      </c>
      <c r="N181" s="31">
        <v>0</v>
      </c>
      <c r="O181" s="31">
        <v>1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U181" s="31">
        <v>0</v>
      </c>
      <c r="V181" s="31">
        <v>0</v>
      </c>
      <c r="W181" s="31">
        <v>0</v>
      </c>
      <c r="X181" s="31">
        <v>0</v>
      </c>
      <c r="Y181" s="31">
        <v>0</v>
      </c>
      <c r="Z181" s="31">
        <v>0</v>
      </c>
      <c r="AA181" s="31">
        <v>0</v>
      </c>
      <c r="AB181" s="31">
        <v>0</v>
      </c>
      <c r="AC181" s="31">
        <v>0</v>
      </c>
      <c r="AD181" s="31">
        <v>0</v>
      </c>
      <c r="AE181" s="31">
        <v>0</v>
      </c>
      <c r="AF181" s="31">
        <v>0</v>
      </c>
      <c r="AG181" s="31">
        <v>0</v>
      </c>
      <c r="AH181" s="31">
        <v>0</v>
      </c>
      <c r="AI181" s="31">
        <v>0</v>
      </c>
      <c r="AJ181" s="31">
        <v>0</v>
      </c>
      <c r="AK181" s="31">
        <v>0</v>
      </c>
      <c r="AL181" s="31">
        <v>0</v>
      </c>
      <c r="AM181" s="31">
        <v>0</v>
      </c>
      <c r="AN181" s="31">
        <v>0</v>
      </c>
      <c r="AO181" s="31">
        <v>1</v>
      </c>
      <c r="AP181" s="31">
        <v>1</v>
      </c>
      <c r="AQ181" s="31">
        <v>4</v>
      </c>
      <c r="AR181" s="31">
        <v>1</v>
      </c>
      <c r="AS181" s="31">
        <v>3</v>
      </c>
      <c r="AT181" s="31">
        <v>0</v>
      </c>
      <c r="AU181" s="31">
        <v>0</v>
      </c>
      <c r="AV181" s="31">
        <v>0</v>
      </c>
      <c r="AW181" s="31">
        <v>1</v>
      </c>
      <c r="AX181" s="31">
        <v>0</v>
      </c>
      <c r="AY181" s="31">
        <v>1</v>
      </c>
      <c r="AZ181" s="31">
        <v>0</v>
      </c>
      <c r="BA181" s="31">
        <v>2</v>
      </c>
      <c r="BB181" s="31">
        <v>0</v>
      </c>
      <c r="BC181" s="31">
        <v>0</v>
      </c>
      <c r="BD181" s="31">
        <v>0</v>
      </c>
      <c r="BE181" s="31">
        <v>2</v>
      </c>
      <c r="BF181" s="31">
        <v>0</v>
      </c>
      <c r="BG181" s="31">
        <v>0</v>
      </c>
      <c r="BH181" s="31">
        <v>0</v>
      </c>
      <c r="BI181" s="31">
        <v>0</v>
      </c>
      <c r="BJ181" s="31">
        <v>125</v>
      </c>
      <c r="BK181" s="31">
        <v>0</v>
      </c>
      <c r="BL181" s="31">
        <v>0</v>
      </c>
      <c r="BM181" s="31">
        <v>0</v>
      </c>
      <c r="BN181" s="31">
        <v>0</v>
      </c>
      <c r="BO181" s="31">
        <v>0</v>
      </c>
      <c r="BP181" s="31">
        <v>2</v>
      </c>
      <c r="BQ181" s="31">
        <v>0</v>
      </c>
      <c r="BR181" s="31">
        <v>0</v>
      </c>
      <c r="BS181" s="31">
        <v>0</v>
      </c>
      <c r="BT181" s="31">
        <v>140</v>
      </c>
      <c r="BU181" s="31">
        <v>2</v>
      </c>
      <c r="BV181" s="31">
        <v>0</v>
      </c>
      <c r="BW181" s="31">
        <v>0</v>
      </c>
      <c r="BX181" s="31">
        <v>0</v>
      </c>
      <c r="BY181" s="31">
        <v>1</v>
      </c>
      <c r="BZ181" s="31">
        <v>0</v>
      </c>
      <c r="CA181" s="31">
        <v>1</v>
      </c>
      <c r="CB181" s="31">
        <v>3</v>
      </c>
      <c r="CC181" s="31">
        <v>0</v>
      </c>
      <c r="CD181" s="31">
        <v>0</v>
      </c>
      <c r="CE181" s="31">
        <v>0</v>
      </c>
      <c r="CF181" s="31">
        <v>0</v>
      </c>
      <c r="CG181" s="33">
        <v>0</v>
      </c>
      <c r="CH181" s="34">
        <v>306</v>
      </c>
      <c r="CI181" s="28"/>
      <c r="CJ181" s="16"/>
      <c r="CK181" s="16"/>
    </row>
    <row r="182" spans="1:89" x14ac:dyDescent="0.25">
      <c r="A182" s="9" t="s">
        <v>24</v>
      </c>
      <c r="B182" s="9" t="s">
        <v>20</v>
      </c>
      <c r="C182" s="19">
        <v>0</v>
      </c>
      <c r="D182" s="19">
        <v>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19">
        <v>0</v>
      </c>
      <c r="V182" s="19">
        <v>0</v>
      </c>
      <c r="W182" s="19">
        <v>0</v>
      </c>
      <c r="X182" s="19">
        <v>0</v>
      </c>
      <c r="Y182" s="19">
        <v>0</v>
      </c>
      <c r="Z182" s="19">
        <v>0</v>
      </c>
      <c r="AA182" s="19">
        <v>0</v>
      </c>
      <c r="AB182" s="19">
        <v>0</v>
      </c>
      <c r="AC182" s="19">
        <v>0</v>
      </c>
      <c r="AD182" s="19">
        <v>0</v>
      </c>
      <c r="AE182" s="19">
        <v>0</v>
      </c>
      <c r="AF182" s="19">
        <v>0</v>
      </c>
      <c r="AG182" s="19">
        <v>0</v>
      </c>
      <c r="AH182" s="19">
        <v>0</v>
      </c>
      <c r="AI182" s="19">
        <v>0</v>
      </c>
      <c r="AJ182" s="19">
        <v>0</v>
      </c>
      <c r="AK182" s="19">
        <v>0</v>
      </c>
      <c r="AL182" s="19">
        <v>0</v>
      </c>
      <c r="AM182" s="19">
        <v>0</v>
      </c>
      <c r="AN182" s="19">
        <v>0</v>
      </c>
      <c r="AO182" s="19">
        <v>0</v>
      </c>
      <c r="AP182" s="19">
        <v>0</v>
      </c>
      <c r="AQ182" s="19">
        <v>0</v>
      </c>
      <c r="AR182" s="19">
        <v>0</v>
      </c>
      <c r="AS182" s="19">
        <v>0</v>
      </c>
      <c r="AT182" s="19">
        <v>0</v>
      </c>
      <c r="AU182" s="19">
        <v>0</v>
      </c>
      <c r="AV182" s="19">
        <v>0</v>
      </c>
      <c r="AW182" s="19">
        <v>0</v>
      </c>
      <c r="AX182" s="19">
        <v>0</v>
      </c>
      <c r="AY182" s="19">
        <v>0</v>
      </c>
      <c r="AZ182" s="19">
        <v>0</v>
      </c>
      <c r="BA182" s="19">
        <v>0</v>
      </c>
      <c r="BB182" s="19">
        <v>0</v>
      </c>
      <c r="BC182" s="19">
        <v>0</v>
      </c>
      <c r="BD182" s="19">
        <v>0</v>
      </c>
      <c r="BE182" s="19">
        <v>0</v>
      </c>
      <c r="BF182" s="19">
        <v>0</v>
      </c>
      <c r="BG182" s="19">
        <v>0</v>
      </c>
      <c r="BH182" s="19">
        <v>0</v>
      </c>
      <c r="BI182" s="19">
        <v>0</v>
      </c>
      <c r="BJ182" s="19">
        <v>0</v>
      </c>
      <c r="BK182" s="19">
        <v>0</v>
      </c>
      <c r="BL182" s="19">
        <v>0</v>
      </c>
      <c r="BM182" s="19">
        <v>0</v>
      </c>
      <c r="BN182" s="19">
        <v>0</v>
      </c>
      <c r="BO182" s="19">
        <v>0</v>
      </c>
      <c r="BP182" s="19">
        <v>0</v>
      </c>
      <c r="BQ182" s="19">
        <v>0</v>
      </c>
      <c r="BR182" s="19">
        <v>0</v>
      </c>
      <c r="BS182" s="19">
        <v>0</v>
      </c>
      <c r="BT182" s="19">
        <v>0</v>
      </c>
      <c r="BU182" s="19">
        <v>0</v>
      </c>
      <c r="BV182" s="19">
        <v>0</v>
      </c>
      <c r="BW182" s="19">
        <v>0</v>
      </c>
      <c r="BX182" s="19">
        <v>0</v>
      </c>
      <c r="BY182" s="19">
        <v>0</v>
      </c>
      <c r="BZ182" s="19">
        <v>0</v>
      </c>
      <c r="CA182" s="19">
        <v>0</v>
      </c>
      <c r="CB182" s="19">
        <v>0</v>
      </c>
      <c r="CC182" s="19">
        <v>0</v>
      </c>
      <c r="CD182" s="19">
        <v>0</v>
      </c>
      <c r="CE182" s="19">
        <v>0</v>
      </c>
      <c r="CF182" s="19">
        <v>0</v>
      </c>
      <c r="CG182" s="38">
        <v>0</v>
      </c>
      <c r="CH182" s="30">
        <v>0</v>
      </c>
      <c r="CI182" s="28"/>
      <c r="CJ182" s="16"/>
      <c r="CK182" s="16"/>
    </row>
    <row r="183" spans="1:89" x14ac:dyDescent="0.25">
      <c r="A183" s="31"/>
      <c r="B183" s="31" t="s">
        <v>21</v>
      </c>
      <c r="C183" s="31">
        <v>0</v>
      </c>
      <c r="D183" s="31">
        <v>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U183" s="31">
        <v>0</v>
      </c>
      <c r="V183" s="31">
        <v>0</v>
      </c>
      <c r="W183" s="31">
        <v>0</v>
      </c>
      <c r="X183" s="31">
        <v>0</v>
      </c>
      <c r="Y183" s="31">
        <v>0</v>
      </c>
      <c r="Z183" s="31">
        <v>0</v>
      </c>
      <c r="AA183" s="31">
        <v>0</v>
      </c>
      <c r="AB183" s="31">
        <v>0</v>
      </c>
      <c r="AC183" s="31">
        <v>0</v>
      </c>
      <c r="AD183" s="31">
        <v>0</v>
      </c>
      <c r="AE183" s="31">
        <v>0</v>
      </c>
      <c r="AF183" s="31">
        <v>0</v>
      </c>
      <c r="AG183" s="31">
        <v>0</v>
      </c>
      <c r="AH183" s="31">
        <v>0</v>
      </c>
      <c r="AI183" s="31">
        <v>0</v>
      </c>
      <c r="AJ183" s="31">
        <v>0</v>
      </c>
      <c r="AK183" s="31">
        <v>0</v>
      </c>
      <c r="AL183" s="31">
        <v>0</v>
      </c>
      <c r="AM183" s="31">
        <v>0</v>
      </c>
      <c r="AN183" s="31">
        <v>0</v>
      </c>
      <c r="AO183" s="31">
        <v>0</v>
      </c>
      <c r="AP183" s="31">
        <v>0</v>
      </c>
      <c r="AQ183" s="31">
        <v>0</v>
      </c>
      <c r="AR183" s="31">
        <v>0</v>
      </c>
      <c r="AS183" s="31">
        <v>0</v>
      </c>
      <c r="AT183" s="31">
        <v>1</v>
      </c>
      <c r="AU183" s="31">
        <v>0</v>
      </c>
      <c r="AV183" s="31">
        <v>0</v>
      </c>
      <c r="AW183" s="31">
        <v>0</v>
      </c>
      <c r="AX183" s="31">
        <v>0</v>
      </c>
      <c r="AY183" s="31">
        <v>0</v>
      </c>
      <c r="AZ183" s="31">
        <v>0</v>
      </c>
      <c r="BA183" s="31">
        <v>0</v>
      </c>
      <c r="BB183" s="31">
        <v>0</v>
      </c>
      <c r="BC183" s="31">
        <v>0</v>
      </c>
      <c r="BD183" s="31">
        <v>0</v>
      </c>
      <c r="BE183" s="31">
        <v>0</v>
      </c>
      <c r="BF183" s="31">
        <v>0</v>
      </c>
      <c r="BG183" s="31">
        <v>0</v>
      </c>
      <c r="BH183" s="31">
        <v>0</v>
      </c>
      <c r="BI183" s="31">
        <v>0</v>
      </c>
      <c r="BJ183" s="31">
        <v>0</v>
      </c>
      <c r="BK183" s="31">
        <v>0</v>
      </c>
      <c r="BL183" s="31">
        <v>0</v>
      </c>
      <c r="BM183" s="31">
        <v>0</v>
      </c>
      <c r="BN183" s="31">
        <v>0</v>
      </c>
      <c r="BO183" s="31">
        <v>0</v>
      </c>
      <c r="BP183" s="31">
        <v>0</v>
      </c>
      <c r="BQ183" s="31">
        <v>0</v>
      </c>
      <c r="BR183" s="31">
        <v>0</v>
      </c>
      <c r="BS183" s="31">
        <v>0</v>
      </c>
      <c r="BT183" s="31">
        <v>0</v>
      </c>
      <c r="BU183" s="31">
        <v>0</v>
      </c>
      <c r="BV183" s="31">
        <v>0</v>
      </c>
      <c r="BW183" s="31">
        <v>0</v>
      </c>
      <c r="BX183" s="31">
        <v>0</v>
      </c>
      <c r="BY183" s="31">
        <v>0</v>
      </c>
      <c r="BZ183" s="31">
        <v>0</v>
      </c>
      <c r="CA183" s="31">
        <v>0</v>
      </c>
      <c r="CB183" s="31">
        <v>0</v>
      </c>
      <c r="CC183" s="31">
        <v>0</v>
      </c>
      <c r="CD183" s="31">
        <v>0</v>
      </c>
      <c r="CE183" s="31">
        <v>0</v>
      </c>
      <c r="CF183" s="31">
        <v>0</v>
      </c>
      <c r="CG183" s="33">
        <v>0</v>
      </c>
      <c r="CH183" s="34">
        <v>1</v>
      </c>
      <c r="CI183" s="28"/>
      <c r="CJ183" s="16"/>
      <c r="CK183" s="16"/>
    </row>
    <row r="184" spans="1:89" x14ac:dyDescent="0.25">
      <c r="A184" s="9" t="s">
        <v>8</v>
      </c>
      <c r="B184" s="9" t="s">
        <v>20</v>
      </c>
      <c r="C184" s="19">
        <v>0</v>
      </c>
      <c r="D184" s="19">
        <v>0</v>
      </c>
      <c r="E184" s="19">
        <v>3</v>
      </c>
      <c r="F184" s="19">
        <v>0</v>
      </c>
      <c r="G184" s="19">
        <v>1</v>
      </c>
      <c r="H184" s="19">
        <v>1</v>
      </c>
      <c r="I184" s="19">
        <v>2</v>
      </c>
      <c r="J184" s="19">
        <v>10</v>
      </c>
      <c r="K184" s="19">
        <v>4</v>
      </c>
      <c r="L184" s="19">
        <v>2</v>
      </c>
      <c r="M184" s="19">
        <v>2</v>
      </c>
      <c r="N184" s="19">
        <v>0</v>
      </c>
      <c r="O184" s="19">
        <v>3</v>
      </c>
      <c r="P184" s="19">
        <v>4</v>
      </c>
      <c r="Q184" s="19">
        <v>6</v>
      </c>
      <c r="R184" s="19">
        <v>6</v>
      </c>
      <c r="S184" s="19">
        <v>8</v>
      </c>
      <c r="T184" s="19">
        <v>0</v>
      </c>
      <c r="U184" s="19">
        <v>1</v>
      </c>
      <c r="V184" s="19">
        <v>1</v>
      </c>
      <c r="W184" s="19">
        <v>3</v>
      </c>
      <c r="X184" s="19">
        <v>1</v>
      </c>
      <c r="Y184" s="19">
        <v>0</v>
      </c>
      <c r="Z184" s="19">
        <v>0</v>
      </c>
      <c r="AA184" s="19">
        <v>0</v>
      </c>
      <c r="AB184" s="19">
        <v>4</v>
      </c>
      <c r="AC184" s="19">
        <v>12</v>
      </c>
      <c r="AD184" s="19">
        <v>0</v>
      </c>
      <c r="AE184" s="19">
        <v>3</v>
      </c>
      <c r="AF184" s="19">
        <v>0</v>
      </c>
      <c r="AG184" s="19">
        <v>2</v>
      </c>
      <c r="AH184" s="19">
        <v>1</v>
      </c>
      <c r="AI184" s="19">
        <v>1</v>
      </c>
      <c r="AJ184" s="19">
        <v>3</v>
      </c>
      <c r="AK184" s="19">
        <v>1</v>
      </c>
      <c r="AL184" s="19">
        <v>7</v>
      </c>
      <c r="AM184" s="19">
        <v>1</v>
      </c>
      <c r="AN184" s="19">
        <v>0</v>
      </c>
      <c r="AO184" s="19">
        <v>6</v>
      </c>
      <c r="AP184" s="19">
        <v>3</v>
      </c>
      <c r="AQ184" s="19">
        <v>1</v>
      </c>
      <c r="AR184" s="19">
        <v>26</v>
      </c>
      <c r="AS184" s="19">
        <v>8</v>
      </c>
      <c r="AT184" s="19">
        <v>1</v>
      </c>
      <c r="AU184" s="19">
        <v>8</v>
      </c>
      <c r="AV184" s="19">
        <v>0</v>
      </c>
      <c r="AW184" s="19">
        <v>2</v>
      </c>
      <c r="AX184" s="19">
        <v>1</v>
      </c>
      <c r="AY184" s="19">
        <v>4</v>
      </c>
      <c r="AZ184" s="19">
        <v>1</v>
      </c>
      <c r="BA184" s="19">
        <v>1</v>
      </c>
      <c r="BB184" s="19">
        <v>1</v>
      </c>
      <c r="BC184" s="19">
        <v>2</v>
      </c>
      <c r="BD184" s="19">
        <v>8</v>
      </c>
      <c r="BE184" s="19">
        <v>53</v>
      </c>
      <c r="BF184" s="19">
        <v>0</v>
      </c>
      <c r="BG184" s="19">
        <v>6</v>
      </c>
      <c r="BH184" s="19">
        <v>1</v>
      </c>
      <c r="BI184" s="19">
        <v>0</v>
      </c>
      <c r="BJ184" s="19">
        <v>258</v>
      </c>
      <c r="BK184" s="19">
        <v>9</v>
      </c>
      <c r="BL184" s="19">
        <v>0</v>
      </c>
      <c r="BM184" s="19">
        <v>2</v>
      </c>
      <c r="BN184" s="19">
        <v>11</v>
      </c>
      <c r="BO184" s="19">
        <v>0</v>
      </c>
      <c r="BP184" s="19">
        <v>3</v>
      </c>
      <c r="BQ184" s="19">
        <v>1</v>
      </c>
      <c r="BR184" s="19">
        <v>2</v>
      </c>
      <c r="BS184" s="19">
        <v>7</v>
      </c>
      <c r="BT184" s="19">
        <v>30</v>
      </c>
      <c r="BU184" s="19">
        <v>1</v>
      </c>
      <c r="BV184" s="19">
        <v>42</v>
      </c>
      <c r="BW184" s="19">
        <v>3</v>
      </c>
      <c r="BX184" s="19">
        <v>1</v>
      </c>
      <c r="BY184" s="19">
        <v>65</v>
      </c>
      <c r="BZ184" s="19">
        <v>0</v>
      </c>
      <c r="CA184" s="19">
        <v>13</v>
      </c>
      <c r="CB184" s="19">
        <v>59</v>
      </c>
      <c r="CC184" s="19">
        <v>13</v>
      </c>
      <c r="CD184" s="19">
        <v>40</v>
      </c>
      <c r="CE184" s="19">
        <v>1</v>
      </c>
      <c r="CF184" s="19">
        <v>3</v>
      </c>
      <c r="CG184" s="38">
        <v>2</v>
      </c>
      <c r="CH184" s="30">
        <v>792</v>
      </c>
      <c r="CI184" s="28"/>
      <c r="CJ184" s="16"/>
      <c r="CK184" s="16"/>
    </row>
    <row r="185" spans="1:89" x14ac:dyDescent="0.25">
      <c r="A185" s="31"/>
      <c r="B185" s="31" t="s">
        <v>21</v>
      </c>
      <c r="C185" s="31">
        <v>0</v>
      </c>
      <c r="D185" s="31">
        <v>0</v>
      </c>
      <c r="E185" s="31">
        <v>0</v>
      </c>
      <c r="F185" s="31">
        <v>0</v>
      </c>
      <c r="G185" s="31">
        <v>0</v>
      </c>
      <c r="H185" s="31">
        <v>14</v>
      </c>
      <c r="I185" s="31">
        <v>0</v>
      </c>
      <c r="J185" s="31">
        <v>0</v>
      </c>
      <c r="K185" s="31">
        <v>1</v>
      </c>
      <c r="L185" s="31">
        <v>0</v>
      </c>
      <c r="M185" s="31">
        <v>0</v>
      </c>
      <c r="N185" s="31">
        <v>0</v>
      </c>
      <c r="O185" s="31">
        <v>4</v>
      </c>
      <c r="P185" s="31">
        <v>1</v>
      </c>
      <c r="Q185" s="31">
        <v>0</v>
      </c>
      <c r="R185" s="31">
        <v>0</v>
      </c>
      <c r="S185" s="31">
        <v>0</v>
      </c>
      <c r="T185" s="31">
        <v>0</v>
      </c>
      <c r="U185" s="31">
        <v>0</v>
      </c>
      <c r="V185" s="31">
        <v>0</v>
      </c>
      <c r="W185" s="31">
        <v>0</v>
      </c>
      <c r="X185" s="31">
        <v>0</v>
      </c>
      <c r="Y185" s="31">
        <v>0</v>
      </c>
      <c r="Z185" s="31">
        <v>0</v>
      </c>
      <c r="AA185" s="31">
        <v>0</v>
      </c>
      <c r="AB185" s="31">
        <v>1</v>
      </c>
      <c r="AC185" s="31">
        <v>0</v>
      </c>
      <c r="AD185" s="31">
        <v>1</v>
      </c>
      <c r="AE185" s="31">
        <v>0</v>
      </c>
      <c r="AF185" s="31">
        <v>0</v>
      </c>
      <c r="AG185" s="31">
        <v>0</v>
      </c>
      <c r="AH185" s="31">
        <v>1</v>
      </c>
      <c r="AI185" s="31">
        <v>0</v>
      </c>
      <c r="AJ185" s="31">
        <v>0</v>
      </c>
      <c r="AK185" s="31">
        <v>0</v>
      </c>
      <c r="AL185" s="31">
        <v>0</v>
      </c>
      <c r="AM185" s="31">
        <v>0</v>
      </c>
      <c r="AN185" s="31">
        <v>0</v>
      </c>
      <c r="AO185" s="31">
        <v>9</v>
      </c>
      <c r="AP185" s="31">
        <v>2</v>
      </c>
      <c r="AQ185" s="31">
        <v>1</v>
      </c>
      <c r="AR185" s="31">
        <v>2</v>
      </c>
      <c r="AS185" s="31">
        <v>0</v>
      </c>
      <c r="AT185" s="31">
        <v>0</v>
      </c>
      <c r="AU185" s="31">
        <v>1</v>
      </c>
      <c r="AV185" s="31">
        <v>0</v>
      </c>
      <c r="AW185" s="31">
        <v>0</v>
      </c>
      <c r="AX185" s="31">
        <v>1</v>
      </c>
      <c r="AY185" s="31">
        <v>1</v>
      </c>
      <c r="AZ185" s="31">
        <v>0</v>
      </c>
      <c r="BA185" s="31">
        <v>0</v>
      </c>
      <c r="BB185" s="31">
        <v>0</v>
      </c>
      <c r="BC185" s="31">
        <v>0</v>
      </c>
      <c r="BD185" s="31">
        <v>1</v>
      </c>
      <c r="BE185" s="31">
        <v>0</v>
      </c>
      <c r="BF185" s="31">
        <v>0</v>
      </c>
      <c r="BG185" s="31">
        <v>0</v>
      </c>
      <c r="BH185" s="31">
        <v>0</v>
      </c>
      <c r="BI185" s="31">
        <v>0</v>
      </c>
      <c r="BJ185" s="31">
        <v>103</v>
      </c>
      <c r="BK185" s="31">
        <v>0</v>
      </c>
      <c r="BL185" s="31">
        <v>0</v>
      </c>
      <c r="BM185" s="31">
        <v>1</v>
      </c>
      <c r="BN185" s="31">
        <v>0</v>
      </c>
      <c r="BO185" s="31">
        <v>1</v>
      </c>
      <c r="BP185" s="31">
        <v>0</v>
      </c>
      <c r="BQ185" s="31">
        <v>0</v>
      </c>
      <c r="BR185" s="31">
        <v>0</v>
      </c>
      <c r="BS185" s="31">
        <v>0</v>
      </c>
      <c r="BT185" s="31">
        <v>145</v>
      </c>
      <c r="BU185" s="31">
        <v>1</v>
      </c>
      <c r="BV185" s="31">
        <v>2</v>
      </c>
      <c r="BW185" s="31">
        <v>0</v>
      </c>
      <c r="BX185" s="31">
        <v>0</v>
      </c>
      <c r="BY185" s="31">
        <v>0</v>
      </c>
      <c r="BZ185" s="31">
        <v>0</v>
      </c>
      <c r="CA185" s="31">
        <v>4</v>
      </c>
      <c r="CB185" s="31">
        <v>7</v>
      </c>
      <c r="CC185" s="31">
        <v>2</v>
      </c>
      <c r="CD185" s="31">
        <v>1</v>
      </c>
      <c r="CE185" s="31">
        <v>1</v>
      </c>
      <c r="CF185" s="31">
        <v>0</v>
      </c>
      <c r="CG185" s="33">
        <v>0</v>
      </c>
      <c r="CH185" s="34">
        <v>309</v>
      </c>
      <c r="CI185" s="28"/>
      <c r="CJ185" s="16"/>
      <c r="CK185" s="16"/>
    </row>
    <row r="186" spans="1:89" x14ac:dyDescent="0.25">
      <c r="A186" s="9" t="s">
        <v>193</v>
      </c>
      <c r="B186" s="9" t="s">
        <v>20</v>
      </c>
      <c r="C186" s="19">
        <v>0</v>
      </c>
      <c r="D186" s="19">
        <v>0</v>
      </c>
      <c r="E186" s="19">
        <v>0</v>
      </c>
      <c r="F186" s="19">
        <v>0</v>
      </c>
      <c r="G186" s="19">
        <v>1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>
        <v>0</v>
      </c>
      <c r="AD186" s="19">
        <v>0</v>
      </c>
      <c r="AE186" s="19">
        <v>0</v>
      </c>
      <c r="AF186" s="19">
        <v>0</v>
      </c>
      <c r="AG186" s="19">
        <v>0</v>
      </c>
      <c r="AH186" s="19">
        <v>0</v>
      </c>
      <c r="AI186" s="19">
        <v>0</v>
      </c>
      <c r="AJ186" s="19">
        <v>0</v>
      </c>
      <c r="AK186" s="19">
        <v>0</v>
      </c>
      <c r="AL186" s="19">
        <v>0</v>
      </c>
      <c r="AM186" s="19">
        <v>0</v>
      </c>
      <c r="AN186" s="19">
        <v>0</v>
      </c>
      <c r="AO186" s="19">
        <v>0</v>
      </c>
      <c r="AP186" s="19">
        <v>0</v>
      </c>
      <c r="AQ186" s="19">
        <v>0</v>
      </c>
      <c r="AR186" s="19">
        <v>0</v>
      </c>
      <c r="AS186" s="19">
        <v>0</v>
      </c>
      <c r="AT186" s="19">
        <v>0</v>
      </c>
      <c r="AU186" s="19">
        <v>0</v>
      </c>
      <c r="AV186" s="19">
        <v>0</v>
      </c>
      <c r="AW186" s="19">
        <v>0</v>
      </c>
      <c r="AX186" s="19">
        <v>0</v>
      </c>
      <c r="AY186" s="19">
        <v>0</v>
      </c>
      <c r="AZ186" s="19">
        <v>0</v>
      </c>
      <c r="BA186" s="19">
        <v>0</v>
      </c>
      <c r="BB186" s="19">
        <v>0</v>
      </c>
      <c r="BC186" s="19">
        <v>0</v>
      </c>
      <c r="BD186" s="19">
        <v>0</v>
      </c>
      <c r="BE186" s="19">
        <v>0</v>
      </c>
      <c r="BF186" s="19">
        <v>0</v>
      </c>
      <c r="BG186" s="19">
        <v>0</v>
      </c>
      <c r="BH186" s="19">
        <v>0</v>
      </c>
      <c r="BI186" s="19">
        <v>0</v>
      </c>
      <c r="BJ186" s="19">
        <v>0</v>
      </c>
      <c r="BK186" s="19">
        <v>0</v>
      </c>
      <c r="BL186" s="19">
        <v>0</v>
      </c>
      <c r="BM186" s="19">
        <v>0</v>
      </c>
      <c r="BN186" s="19">
        <v>0</v>
      </c>
      <c r="BO186" s="19">
        <v>4</v>
      </c>
      <c r="BP186" s="19">
        <v>0</v>
      </c>
      <c r="BQ186" s="19">
        <v>0</v>
      </c>
      <c r="BR186" s="19">
        <v>0</v>
      </c>
      <c r="BS186" s="19">
        <v>0</v>
      </c>
      <c r="BT186" s="19">
        <v>0</v>
      </c>
      <c r="BU186" s="19">
        <v>5</v>
      </c>
      <c r="BV186" s="19">
        <v>0</v>
      </c>
      <c r="BW186" s="19">
        <v>0</v>
      </c>
      <c r="BX186" s="19">
        <v>0</v>
      </c>
      <c r="BY186" s="19">
        <v>0</v>
      </c>
      <c r="BZ186" s="19">
        <v>0</v>
      </c>
      <c r="CA186" s="19">
        <v>0</v>
      </c>
      <c r="CB186" s="19">
        <v>0</v>
      </c>
      <c r="CC186" s="19">
        <v>0</v>
      </c>
      <c r="CD186" s="19">
        <v>0</v>
      </c>
      <c r="CE186" s="19">
        <v>0</v>
      </c>
      <c r="CF186" s="19">
        <v>0</v>
      </c>
      <c r="CG186" s="38">
        <v>0</v>
      </c>
      <c r="CH186" s="30">
        <v>10</v>
      </c>
      <c r="CI186" s="28"/>
      <c r="CJ186" s="16"/>
      <c r="CK186" s="16"/>
    </row>
    <row r="187" spans="1:89" x14ac:dyDescent="0.25">
      <c r="A187" s="31"/>
      <c r="B187" s="31" t="s">
        <v>21</v>
      </c>
      <c r="C187" s="31">
        <v>0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v>0</v>
      </c>
      <c r="AD187" s="31">
        <v>0</v>
      </c>
      <c r="AE187" s="31">
        <v>0</v>
      </c>
      <c r="AF187" s="31">
        <v>0</v>
      </c>
      <c r="AG187" s="31">
        <v>0</v>
      </c>
      <c r="AH187" s="31">
        <v>0</v>
      </c>
      <c r="AI187" s="31">
        <v>0</v>
      </c>
      <c r="AJ187" s="31">
        <v>0</v>
      </c>
      <c r="AK187" s="31">
        <v>0</v>
      </c>
      <c r="AL187" s="31">
        <v>0</v>
      </c>
      <c r="AM187" s="31">
        <v>0</v>
      </c>
      <c r="AN187" s="31">
        <v>0</v>
      </c>
      <c r="AO187" s="31">
        <v>0</v>
      </c>
      <c r="AP187" s="31">
        <v>0</v>
      </c>
      <c r="AQ187" s="31">
        <v>0</v>
      </c>
      <c r="AR187" s="31">
        <v>0</v>
      </c>
      <c r="AS187" s="31">
        <v>0</v>
      </c>
      <c r="AT187" s="31">
        <v>0</v>
      </c>
      <c r="AU187" s="31">
        <v>0</v>
      </c>
      <c r="AV187" s="31">
        <v>0</v>
      </c>
      <c r="AW187" s="31">
        <v>0</v>
      </c>
      <c r="AX187" s="31">
        <v>0</v>
      </c>
      <c r="AY187" s="31">
        <v>0</v>
      </c>
      <c r="AZ187" s="31">
        <v>0</v>
      </c>
      <c r="BA187" s="31">
        <v>0</v>
      </c>
      <c r="BB187" s="31">
        <v>0</v>
      </c>
      <c r="BC187" s="31">
        <v>0</v>
      </c>
      <c r="BD187" s="31">
        <v>0</v>
      </c>
      <c r="BE187" s="31">
        <v>0</v>
      </c>
      <c r="BF187" s="31">
        <v>0</v>
      </c>
      <c r="BG187" s="31">
        <v>0</v>
      </c>
      <c r="BH187" s="31">
        <v>0</v>
      </c>
      <c r="BI187" s="31">
        <v>0</v>
      </c>
      <c r="BJ187" s="31">
        <v>0</v>
      </c>
      <c r="BK187" s="31">
        <v>0</v>
      </c>
      <c r="BL187" s="31">
        <v>0</v>
      </c>
      <c r="BM187" s="31">
        <v>0</v>
      </c>
      <c r="BN187" s="31">
        <v>0</v>
      </c>
      <c r="BO187" s="31">
        <v>0</v>
      </c>
      <c r="BP187" s="31">
        <v>0</v>
      </c>
      <c r="BQ187" s="31">
        <v>0</v>
      </c>
      <c r="BR187" s="31">
        <v>0</v>
      </c>
      <c r="BS187" s="31">
        <v>0</v>
      </c>
      <c r="BT187" s="31">
        <v>0</v>
      </c>
      <c r="BU187" s="31">
        <v>0</v>
      </c>
      <c r="BV187" s="31">
        <v>0</v>
      </c>
      <c r="BW187" s="31">
        <v>0</v>
      </c>
      <c r="BX187" s="31">
        <v>0</v>
      </c>
      <c r="BY187" s="31">
        <v>0</v>
      </c>
      <c r="BZ187" s="31">
        <v>0</v>
      </c>
      <c r="CA187" s="31">
        <v>0</v>
      </c>
      <c r="CB187" s="31">
        <v>0</v>
      </c>
      <c r="CC187" s="31">
        <v>0</v>
      </c>
      <c r="CD187" s="31">
        <v>0</v>
      </c>
      <c r="CE187" s="31">
        <v>0</v>
      </c>
      <c r="CF187" s="31">
        <v>0</v>
      </c>
      <c r="CG187" s="33">
        <v>0</v>
      </c>
      <c r="CH187" s="34">
        <v>0</v>
      </c>
      <c r="CI187" s="28"/>
      <c r="CJ187" s="16"/>
      <c r="CK187" s="16"/>
    </row>
    <row r="188" spans="1:89" x14ac:dyDescent="0.25">
      <c r="A188" s="9" t="s">
        <v>25</v>
      </c>
      <c r="B188" s="9" t="s">
        <v>20</v>
      </c>
      <c r="C188" s="19">
        <v>0</v>
      </c>
      <c r="D188" s="19">
        <v>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0</v>
      </c>
      <c r="Y188" s="19">
        <v>0</v>
      </c>
      <c r="Z188" s="19">
        <v>0</v>
      </c>
      <c r="AA188" s="19">
        <v>0</v>
      </c>
      <c r="AB188" s="19">
        <v>0</v>
      </c>
      <c r="AC188" s="19">
        <v>0</v>
      </c>
      <c r="AD188" s="19">
        <v>0</v>
      </c>
      <c r="AE188" s="19">
        <v>0</v>
      </c>
      <c r="AF188" s="19">
        <v>0</v>
      </c>
      <c r="AG188" s="19">
        <v>0</v>
      </c>
      <c r="AH188" s="19">
        <v>0</v>
      </c>
      <c r="AI188" s="19">
        <v>0</v>
      </c>
      <c r="AJ188" s="19">
        <v>0</v>
      </c>
      <c r="AK188" s="19">
        <v>0</v>
      </c>
      <c r="AL188" s="19">
        <v>0</v>
      </c>
      <c r="AM188" s="19">
        <v>0</v>
      </c>
      <c r="AN188" s="19">
        <v>0</v>
      </c>
      <c r="AO188" s="19">
        <v>0</v>
      </c>
      <c r="AP188" s="19">
        <v>0</v>
      </c>
      <c r="AQ188" s="19">
        <v>0</v>
      </c>
      <c r="AR188" s="19">
        <v>0</v>
      </c>
      <c r="AS188" s="19">
        <v>0</v>
      </c>
      <c r="AT188" s="19">
        <v>0</v>
      </c>
      <c r="AU188" s="19">
        <v>0</v>
      </c>
      <c r="AV188" s="19">
        <v>0</v>
      </c>
      <c r="AW188" s="19">
        <v>0</v>
      </c>
      <c r="AX188" s="19">
        <v>0</v>
      </c>
      <c r="AY188" s="19">
        <v>0</v>
      </c>
      <c r="AZ188" s="19">
        <v>0</v>
      </c>
      <c r="BA188" s="19">
        <v>0</v>
      </c>
      <c r="BB188" s="19">
        <v>0</v>
      </c>
      <c r="BC188" s="19">
        <v>0</v>
      </c>
      <c r="BD188" s="19">
        <v>0</v>
      </c>
      <c r="BE188" s="19">
        <v>0</v>
      </c>
      <c r="BF188" s="19">
        <v>0</v>
      </c>
      <c r="BG188" s="19">
        <v>0</v>
      </c>
      <c r="BH188" s="19">
        <v>0</v>
      </c>
      <c r="BI188" s="19">
        <v>0</v>
      </c>
      <c r="BJ188" s="19">
        <v>0</v>
      </c>
      <c r="BK188" s="19">
        <v>0</v>
      </c>
      <c r="BL188" s="19">
        <v>0</v>
      </c>
      <c r="BM188" s="19">
        <v>0</v>
      </c>
      <c r="BN188" s="19">
        <v>0</v>
      </c>
      <c r="BO188" s="19">
        <v>0</v>
      </c>
      <c r="BP188" s="19">
        <v>0</v>
      </c>
      <c r="BQ188" s="19">
        <v>0</v>
      </c>
      <c r="BR188" s="19">
        <v>0</v>
      </c>
      <c r="BS188" s="19">
        <v>0</v>
      </c>
      <c r="BT188" s="19">
        <v>0</v>
      </c>
      <c r="BU188" s="19">
        <v>0</v>
      </c>
      <c r="BV188" s="19">
        <v>0</v>
      </c>
      <c r="BW188" s="19">
        <v>0</v>
      </c>
      <c r="BX188" s="19">
        <v>0</v>
      </c>
      <c r="BY188" s="19">
        <v>0</v>
      </c>
      <c r="BZ188" s="19">
        <v>0</v>
      </c>
      <c r="CA188" s="19">
        <v>0</v>
      </c>
      <c r="CB188" s="19">
        <v>0</v>
      </c>
      <c r="CC188" s="19">
        <v>0</v>
      </c>
      <c r="CD188" s="19">
        <v>0</v>
      </c>
      <c r="CE188" s="19">
        <v>0</v>
      </c>
      <c r="CF188" s="19">
        <v>0</v>
      </c>
      <c r="CG188" s="38">
        <v>0</v>
      </c>
      <c r="CH188" s="30">
        <v>0</v>
      </c>
      <c r="CI188" s="28"/>
      <c r="CJ188" s="16"/>
      <c r="CK188" s="16"/>
    </row>
    <row r="189" spans="1:89" x14ac:dyDescent="0.25">
      <c r="A189" s="31"/>
      <c r="B189" s="31" t="s">
        <v>21</v>
      </c>
      <c r="C189" s="31">
        <v>0</v>
      </c>
      <c r="D189" s="31">
        <v>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U189" s="31">
        <v>0</v>
      </c>
      <c r="V189" s="31">
        <v>0</v>
      </c>
      <c r="W189" s="31">
        <v>0</v>
      </c>
      <c r="X189" s="31">
        <v>0</v>
      </c>
      <c r="Y189" s="31">
        <v>0</v>
      </c>
      <c r="Z189" s="31">
        <v>0</v>
      </c>
      <c r="AA189" s="31">
        <v>0</v>
      </c>
      <c r="AB189" s="31">
        <v>0</v>
      </c>
      <c r="AC189" s="31">
        <v>0</v>
      </c>
      <c r="AD189" s="31">
        <v>0</v>
      </c>
      <c r="AE189" s="31">
        <v>0</v>
      </c>
      <c r="AF189" s="31">
        <v>0</v>
      </c>
      <c r="AG189" s="31">
        <v>0</v>
      </c>
      <c r="AH189" s="31">
        <v>0</v>
      </c>
      <c r="AI189" s="31">
        <v>0</v>
      </c>
      <c r="AJ189" s="31">
        <v>0</v>
      </c>
      <c r="AK189" s="31">
        <v>0</v>
      </c>
      <c r="AL189" s="31">
        <v>0</v>
      </c>
      <c r="AM189" s="31">
        <v>0</v>
      </c>
      <c r="AN189" s="31">
        <v>0</v>
      </c>
      <c r="AO189" s="31">
        <v>0</v>
      </c>
      <c r="AP189" s="31">
        <v>0</v>
      </c>
      <c r="AQ189" s="31">
        <v>0</v>
      </c>
      <c r="AR189" s="31">
        <v>0</v>
      </c>
      <c r="AS189" s="31">
        <v>0</v>
      </c>
      <c r="AT189" s="31">
        <v>0</v>
      </c>
      <c r="AU189" s="31">
        <v>0</v>
      </c>
      <c r="AV189" s="31">
        <v>0</v>
      </c>
      <c r="AW189" s="31">
        <v>0</v>
      </c>
      <c r="AX189" s="31">
        <v>0</v>
      </c>
      <c r="AY189" s="31">
        <v>0</v>
      </c>
      <c r="AZ189" s="31">
        <v>0</v>
      </c>
      <c r="BA189" s="31">
        <v>0</v>
      </c>
      <c r="BB189" s="31">
        <v>0</v>
      </c>
      <c r="BC189" s="31">
        <v>0</v>
      </c>
      <c r="BD189" s="31">
        <v>0</v>
      </c>
      <c r="BE189" s="31">
        <v>0</v>
      </c>
      <c r="BF189" s="31">
        <v>0</v>
      </c>
      <c r="BG189" s="31">
        <v>0</v>
      </c>
      <c r="BH189" s="31">
        <v>0</v>
      </c>
      <c r="BI189" s="31">
        <v>0</v>
      </c>
      <c r="BJ189" s="31">
        <v>0</v>
      </c>
      <c r="BK189" s="31">
        <v>0</v>
      </c>
      <c r="BL189" s="31">
        <v>0</v>
      </c>
      <c r="BM189" s="31">
        <v>0</v>
      </c>
      <c r="BN189" s="31">
        <v>0</v>
      </c>
      <c r="BO189" s="31">
        <v>0</v>
      </c>
      <c r="BP189" s="31">
        <v>0</v>
      </c>
      <c r="BQ189" s="31">
        <v>0</v>
      </c>
      <c r="BR189" s="31">
        <v>0</v>
      </c>
      <c r="BS189" s="31">
        <v>0</v>
      </c>
      <c r="BT189" s="31">
        <v>0</v>
      </c>
      <c r="BU189" s="31">
        <v>0</v>
      </c>
      <c r="BV189" s="31">
        <v>0</v>
      </c>
      <c r="BW189" s="31">
        <v>0</v>
      </c>
      <c r="BX189" s="31">
        <v>0</v>
      </c>
      <c r="BY189" s="31">
        <v>0</v>
      </c>
      <c r="BZ189" s="31">
        <v>0</v>
      </c>
      <c r="CA189" s="31">
        <v>0</v>
      </c>
      <c r="CB189" s="31">
        <v>0</v>
      </c>
      <c r="CC189" s="31">
        <v>0</v>
      </c>
      <c r="CD189" s="31">
        <v>0</v>
      </c>
      <c r="CE189" s="31">
        <v>0</v>
      </c>
      <c r="CF189" s="31">
        <v>0</v>
      </c>
      <c r="CG189" s="33">
        <v>0</v>
      </c>
      <c r="CH189" s="34">
        <v>0</v>
      </c>
      <c r="CI189" s="28"/>
      <c r="CJ189" s="16"/>
      <c r="CK189" s="16"/>
    </row>
    <row r="190" spans="1:89" x14ac:dyDescent="0.25">
      <c r="A190" s="9" t="s">
        <v>26</v>
      </c>
      <c r="B190" s="9" t="s">
        <v>20</v>
      </c>
      <c r="C190" s="19">
        <v>0</v>
      </c>
      <c r="D190" s="19">
        <v>0</v>
      </c>
      <c r="E190" s="19">
        <v>1</v>
      </c>
      <c r="F190" s="19">
        <v>1</v>
      </c>
      <c r="G190" s="19">
        <v>0</v>
      </c>
      <c r="H190" s="19">
        <v>0</v>
      </c>
      <c r="I190" s="19">
        <v>0</v>
      </c>
      <c r="J190" s="19">
        <v>0</v>
      </c>
      <c r="K190" s="19">
        <v>6</v>
      </c>
      <c r="L190" s="19">
        <v>0</v>
      </c>
      <c r="M190" s="19">
        <v>6</v>
      </c>
      <c r="N190" s="19">
        <v>0</v>
      </c>
      <c r="O190" s="19">
        <v>1</v>
      </c>
      <c r="P190" s="19">
        <v>0</v>
      </c>
      <c r="Q190" s="19">
        <v>0</v>
      </c>
      <c r="R190" s="19">
        <v>10</v>
      </c>
      <c r="S190" s="19">
        <v>1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  <c r="Z190" s="19">
        <v>0</v>
      </c>
      <c r="AA190" s="19">
        <v>0</v>
      </c>
      <c r="AB190" s="19">
        <v>0</v>
      </c>
      <c r="AC190" s="19">
        <v>0</v>
      </c>
      <c r="AD190" s="19">
        <v>0</v>
      </c>
      <c r="AE190" s="19">
        <v>0</v>
      </c>
      <c r="AF190" s="19">
        <v>0</v>
      </c>
      <c r="AG190" s="19">
        <v>0</v>
      </c>
      <c r="AH190" s="19">
        <v>0</v>
      </c>
      <c r="AI190" s="19">
        <v>0</v>
      </c>
      <c r="AJ190" s="19">
        <v>8</v>
      </c>
      <c r="AK190" s="19">
        <v>0</v>
      </c>
      <c r="AL190" s="19">
        <v>0</v>
      </c>
      <c r="AM190" s="19">
        <v>0</v>
      </c>
      <c r="AN190" s="19">
        <v>0</v>
      </c>
      <c r="AO190" s="19">
        <v>0</v>
      </c>
      <c r="AP190" s="19">
        <v>0</v>
      </c>
      <c r="AQ190" s="19">
        <v>0</v>
      </c>
      <c r="AR190" s="19">
        <v>0</v>
      </c>
      <c r="AS190" s="19">
        <v>0</v>
      </c>
      <c r="AT190" s="19">
        <v>0</v>
      </c>
      <c r="AU190" s="19">
        <v>0</v>
      </c>
      <c r="AV190" s="19">
        <v>0</v>
      </c>
      <c r="AW190" s="19">
        <v>7</v>
      </c>
      <c r="AX190" s="19">
        <v>0</v>
      </c>
      <c r="AY190" s="19">
        <v>0</v>
      </c>
      <c r="AZ190" s="19">
        <v>2</v>
      </c>
      <c r="BA190" s="19">
        <v>0</v>
      </c>
      <c r="BB190" s="19">
        <v>0</v>
      </c>
      <c r="BC190" s="19">
        <v>0</v>
      </c>
      <c r="BD190" s="19">
        <v>1</v>
      </c>
      <c r="BE190" s="19">
        <v>3</v>
      </c>
      <c r="BF190" s="19">
        <v>0</v>
      </c>
      <c r="BG190" s="19">
        <v>0</v>
      </c>
      <c r="BH190" s="19">
        <v>1</v>
      </c>
      <c r="BI190" s="19">
        <v>0</v>
      </c>
      <c r="BJ190" s="19">
        <v>0</v>
      </c>
      <c r="BK190" s="19">
        <v>0</v>
      </c>
      <c r="BL190" s="19">
        <v>0</v>
      </c>
      <c r="BM190" s="19">
        <v>0</v>
      </c>
      <c r="BN190" s="19">
        <v>3</v>
      </c>
      <c r="BO190" s="19">
        <v>1</v>
      </c>
      <c r="BP190" s="19">
        <v>0</v>
      </c>
      <c r="BQ190" s="19">
        <v>0</v>
      </c>
      <c r="BR190" s="19">
        <v>0</v>
      </c>
      <c r="BS190" s="19">
        <v>0</v>
      </c>
      <c r="BT190" s="19">
        <v>0</v>
      </c>
      <c r="BU190" s="19">
        <v>0</v>
      </c>
      <c r="BV190" s="19">
        <v>4</v>
      </c>
      <c r="BW190" s="19">
        <v>0</v>
      </c>
      <c r="BX190" s="19">
        <v>0</v>
      </c>
      <c r="BY190" s="19">
        <v>1</v>
      </c>
      <c r="BZ190" s="19">
        <v>0</v>
      </c>
      <c r="CA190" s="19">
        <v>1</v>
      </c>
      <c r="CB190" s="19">
        <v>1</v>
      </c>
      <c r="CC190" s="19">
        <v>6</v>
      </c>
      <c r="CD190" s="19">
        <v>0</v>
      </c>
      <c r="CE190" s="19">
        <v>0</v>
      </c>
      <c r="CF190" s="19">
        <v>1</v>
      </c>
      <c r="CG190" s="38">
        <v>0</v>
      </c>
      <c r="CH190" s="30">
        <v>66</v>
      </c>
      <c r="CI190" s="28"/>
      <c r="CJ190" s="16"/>
      <c r="CK190" s="16"/>
    </row>
    <row r="191" spans="1:89" x14ac:dyDescent="0.25">
      <c r="A191" s="31"/>
      <c r="B191" s="31" t="s">
        <v>21</v>
      </c>
      <c r="C191" s="31">
        <v>0</v>
      </c>
      <c r="D191" s="31">
        <v>0</v>
      </c>
      <c r="E191" s="31">
        <v>0</v>
      </c>
      <c r="F191" s="31">
        <v>0</v>
      </c>
      <c r="G191" s="31">
        <v>0</v>
      </c>
      <c r="H191" s="31">
        <v>4</v>
      </c>
      <c r="I191" s="31">
        <v>0</v>
      </c>
      <c r="J191" s="31">
        <v>0</v>
      </c>
      <c r="K191" s="31">
        <v>1</v>
      </c>
      <c r="L191" s="31">
        <v>0</v>
      </c>
      <c r="M191" s="31">
        <v>2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U191" s="31">
        <v>0</v>
      </c>
      <c r="V191" s="31">
        <v>0</v>
      </c>
      <c r="W191" s="31">
        <v>0</v>
      </c>
      <c r="X191" s="31">
        <v>0</v>
      </c>
      <c r="Y191" s="31">
        <v>0</v>
      </c>
      <c r="Z191" s="31">
        <v>0</v>
      </c>
      <c r="AA191" s="31">
        <v>0</v>
      </c>
      <c r="AB191" s="31">
        <v>0</v>
      </c>
      <c r="AC191" s="31">
        <v>0</v>
      </c>
      <c r="AD191" s="31">
        <v>0</v>
      </c>
      <c r="AE191" s="31">
        <v>0</v>
      </c>
      <c r="AF191" s="31">
        <v>0</v>
      </c>
      <c r="AG191" s="31">
        <v>0</v>
      </c>
      <c r="AH191" s="31">
        <v>0</v>
      </c>
      <c r="AI191" s="31">
        <v>0</v>
      </c>
      <c r="AJ191" s="31">
        <v>1</v>
      </c>
      <c r="AK191" s="31">
        <v>0</v>
      </c>
      <c r="AL191" s="31">
        <v>0</v>
      </c>
      <c r="AM191" s="31">
        <v>0</v>
      </c>
      <c r="AN191" s="31">
        <v>0</v>
      </c>
      <c r="AO191" s="31">
        <v>0</v>
      </c>
      <c r="AP191" s="31">
        <v>1</v>
      </c>
      <c r="AQ191" s="31">
        <v>0</v>
      </c>
      <c r="AR191" s="31">
        <v>0</v>
      </c>
      <c r="AS191" s="31">
        <v>0</v>
      </c>
      <c r="AT191" s="31">
        <v>0</v>
      </c>
      <c r="AU191" s="31">
        <v>0</v>
      </c>
      <c r="AV191" s="31">
        <v>0</v>
      </c>
      <c r="AW191" s="31">
        <v>1</v>
      </c>
      <c r="AX191" s="31">
        <v>0</v>
      </c>
      <c r="AY191" s="31">
        <v>0</v>
      </c>
      <c r="AZ191" s="31">
        <v>0</v>
      </c>
      <c r="BA191" s="31">
        <v>0</v>
      </c>
      <c r="BB191" s="31">
        <v>0</v>
      </c>
      <c r="BC191" s="31">
        <v>0</v>
      </c>
      <c r="BD191" s="31">
        <v>0</v>
      </c>
      <c r="BE191" s="31">
        <v>2</v>
      </c>
      <c r="BF191" s="31">
        <v>0</v>
      </c>
      <c r="BG191" s="31">
        <v>0</v>
      </c>
      <c r="BH191" s="31">
        <v>1</v>
      </c>
      <c r="BI191" s="31">
        <v>0</v>
      </c>
      <c r="BJ191" s="31">
        <v>9</v>
      </c>
      <c r="BK191" s="31">
        <v>0</v>
      </c>
      <c r="BL191" s="31">
        <v>0</v>
      </c>
      <c r="BM191" s="31">
        <v>0</v>
      </c>
      <c r="BN191" s="31">
        <v>1</v>
      </c>
      <c r="BO191" s="31">
        <v>0</v>
      </c>
      <c r="BP191" s="31">
        <v>0</v>
      </c>
      <c r="BQ191" s="31">
        <v>0</v>
      </c>
      <c r="BR191" s="31">
        <v>0</v>
      </c>
      <c r="BS191" s="31">
        <v>0</v>
      </c>
      <c r="BT191" s="31">
        <v>22</v>
      </c>
      <c r="BU191" s="31">
        <v>0</v>
      </c>
      <c r="BV191" s="31">
        <v>3</v>
      </c>
      <c r="BW191" s="31">
        <v>0</v>
      </c>
      <c r="BX191" s="31">
        <v>0</v>
      </c>
      <c r="BY191" s="31">
        <v>0</v>
      </c>
      <c r="BZ191" s="31">
        <v>0</v>
      </c>
      <c r="CA191" s="31">
        <v>0</v>
      </c>
      <c r="CB191" s="31">
        <v>0</v>
      </c>
      <c r="CC191" s="31">
        <v>1</v>
      </c>
      <c r="CD191" s="31">
        <v>0</v>
      </c>
      <c r="CE191" s="31">
        <v>1</v>
      </c>
      <c r="CF191" s="31">
        <v>0</v>
      </c>
      <c r="CG191" s="33">
        <v>0</v>
      </c>
      <c r="CH191" s="34">
        <v>50</v>
      </c>
      <c r="CI191" s="28"/>
      <c r="CJ191" s="16"/>
      <c r="CK191" s="16"/>
    </row>
    <row r="192" spans="1:89" x14ac:dyDescent="0.25">
      <c r="A192" s="9" t="s">
        <v>5</v>
      </c>
      <c r="B192" s="9" t="s">
        <v>20</v>
      </c>
      <c r="C192" s="19">
        <v>0</v>
      </c>
      <c r="D192" s="19">
        <v>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1</v>
      </c>
      <c r="N192" s="19">
        <v>0</v>
      </c>
      <c r="O192" s="19">
        <v>0</v>
      </c>
      <c r="P192" s="19">
        <v>2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0</v>
      </c>
      <c r="Z192" s="19">
        <v>0</v>
      </c>
      <c r="AA192" s="19">
        <v>0</v>
      </c>
      <c r="AB192" s="19">
        <v>1</v>
      </c>
      <c r="AC192" s="19">
        <v>0</v>
      </c>
      <c r="AD192" s="19">
        <v>0</v>
      </c>
      <c r="AE192" s="19">
        <v>0</v>
      </c>
      <c r="AF192" s="19">
        <v>0</v>
      </c>
      <c r="AG192" s="19">
        <v>0</v>
      </c>
      <c r="AH192" s="19">
        <v>0</v>
      </c>
      <c r="AI192" s="19">
        <v>0</v>
      </c>
      <c r="AJ192" s="19">
        <v>0</v>
      </c>
      <c r="AK192" s="19">
        <v>0</v>
      </c>
      <c r="AL192" s="19">
        <v>0</v>
      </c>
      <c r="AM192" s="19">
        <v>0</v>
      </c>
      <c r="AN192" s="19">
        <v>0</v>
      </c>
      <c r="AO192" s="19">
        <v>0</v>
      </c>
      <c r="AP192" s="19">
        <v>0</v>
      </c>
      <c r="AQ192" s="19">
        <v>0</v>
      </c>
      <c r="AR192" s="19">
        <v>0</v>
      </c>
      <c r="AS192" s="19">
        <v>0</v>
      </c>
      <c r="AT192" s="19">
        <v>0</v>
      </c>
      <c r="AU192" s="19">
        <v>0</v>
      </c>
      <c r="AV192" s="19">
        <v>0</v>
      </c>
      <c r="AW192" s="19">
        <v>0</v>
      </c>
      <c r="AX192" s="19">
        <v>0</v>
      </c>
      <c r="AY192" s="19">
        <v>0</v>
      </c>
      <c r="AZ192" s="19">
        <v>0</v>
      </c>
      <c r="BA192" s="19">
        <v>0</v>
      </c>
      <c r="BB192" s="19">
        <v>0</v>
      </c>
      <c r="BC192" s="19">
        <v>0</v>
      </c>
      <c r="BD192" s="19">
        <v>0</v>
      </c>
      <c r="BE192" s="19">
        <v>2</v>
      </c>
      <c r="BF192" s="19">
        <v>0</v>
      </c>
      <c r="BG192" s="19">
        <v>0</v>
      </c>
      <c r="BH192" s="19">
        <v>0</v>
      </c>
      <c r="BI192" s="19">
        <v>0</v>
      </c>
      <c r="BJ192" s="19">
        <v>2</v>
      </c>
      <c r="BK192" s="19">
        <v>0</v>
      </c>
      <c r="BL192" s="19">
        <v>0</v>
      </c>
      <c r="BM192" s="19">
        <v>0</v>
      </c>
      <c r="BN192" s="19">
        <v>0</v>
      </c>
      <c r="BO192" s="19">
        <v>0</v>
      </c>
      <c r="BP192" s="19">
        <v>0</v>
      </c>
      <c r="BQ192" s="19">
        <v>0</v>
      </c>
      <c r="BR192" s="19">
        <v>0</v>
      </c>
      <c r="BS192" s="19">
        <v>0</v>
      </c>
      <c r="BT192" s="19">
        <v>2</v>
      </c>
      <c r="BU192" s="19">
        <v>0</v>
      </c>
      <c r="BV192" s="19">
        <v>1</v>
      </c>
      <c r="BW192" s="19">
        <v>0</v>
      </c>
      <c r="BX192" s="19">
        <v>0</v>
      </c>
      <c r="BY192" s="19">
        <v>2</v>
      </c>
      <c r="BZ192" s="19">
        <v>0</v>
      </c>
      <c r="CA192" s="19">
        <v>0</v>
      </c>
      <c r="CB192" s="19">
        <v>5</v>
      </c>
      <c r="CC192" s="19">
        <v>1</v>
      </c>
      <c r="CD192" s="19">
        <v>0</v>
      </c>
      <c r="CE192" s="19">
        <v>0</v>
      </c>
      <c r="CF192" s="19">
        <v>0</v>
      </c>
      <c r="CG192" s="38">
        <v>0</v>
      </c>
      <c r="CH192" s="30">
        <v>19</v>
      </c>
      <c r="CI192" s="28"/>
      <c r="CJ192" s="16"/>
      <c r="CK192" s="16"/>
    </row>
    <row r="193" spans="1:89" x14ac:dyDescent="0.25">
      <c r="A193" s="31"/>
      <c r="B193" s="31" t="s">
        <v>21</v>
      </c>
      <c r="C193" s="31">
        <v>0</v>
      </c>
      <c r="D193" s="31">
        <v>0</v>
      </c>
      <c r="E193" s="31">
        <v>1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1</v>
      </c>
      <c r="L193" s="31">
        <v>0</v>
      </c>
      <c r="M193" s="31">
        <v>3</v>
      </c>
      <c r="N193" s="31">
        <v>0</v>
      </c>
      <c r="O193" s="31">
        <v>1</v>
      </c>
      <c r="P193" s="31">
        <v>0</v>
      </c>
      <c r="Q193" s="31">
        <v>0</v>
      </c>
      <c r="R193" s="31">
        <v>0</v>
      </c>
      <c r="S193" s="31">
        <v>1</v>
      </c>
      <c r="T193" s="31">
        <v>0</v>
      </c>
      <c r="U193" s="31">
        <v>0</v>
      </c>
      <c r="V193" s="31">
        <v>0</v>
      </c>
      <c r="W193" s="31">
        <v>0</v>
      </c>
      <c r="X193" s="31">
        <v>3</v>
      </c>
      <c r="Y193" s="31">
        <v>0</v>
      </c>
      <c r="Z193" s="31">
        <v>0</v>
      </c>
      <c r="AA193" s="31">
        <v>0</v>
      </c>
      <c r="AB193" s="31">
        <v>0</v>
      </c>
      <c r="AC193" s="31">
        <v>1</v>
      </c>
      <c r="AD193" s="31">
        <v>0</v>
      </c>
      <c r="AE193" s="31">
        <v>0</v>
      </c>
      <c r="AF193" s="31">
        <v>0</v>
      </c>
      <c r="AG193" s="31">
        <v>0</v>
      </c>
      <c r="AH193" s="31">
        <v>0</v>
      </c>
      <c r="AI193" s="31">
        <v>0</v>
      </c>
      <c r="AJ193" s="31">
        <v>0</v>
      </c>
      <c r="AK193" s="31">
        <v>0</v>
      </c>
      <c r="AL193" s="31">
        <v>0</v>
      </c>
      <c r="AM193" s="31">
        <v>0</v>
      </c>
      <c r="AN193" s="31">
        <v>0</v>
      </c>
      <c r="AO193" s="31">
        <v>0</v>
      </c>
      <c r="AP193" s="31">
        <v>0</v>
      </c>
      <c r="AQ193" s="31">
        <v>0</v>
      </c>
      <c r="AR193" s="31">
        <v>2</v>
      </c>
      <c r="AS193" s="31">
        <v>0</v>
      </c>
      <c r="AT193" s="31">
        <v>0</v>
      </c>
      <c r="AU193" s="31">
        <v>0</v>
      </c>
      <c r="AV193" s="31">
        <v>0</v>
      </c>
      <c r="AW193" s="31">
        <v>0</v>
      </c>
      <c r="AX193" s="31">
        <v>0</v>
      </c>
      <c r="AY193" s="31">
        <v>1</v>
      </c>
      <c r="AZ193" s="31">
        <v>0</v>
      </c>
      <c r="BA193" s="31">
        <v>2</v>
      </c>
      <c r="BB193" s="31">
        <v>0</v>
      </c>
      <c r="BC193" s="31">
        <v>0</v>
      </c>
      <c r="BD193" s="31">
        <v>1</v>
      </c>
      <c r="BE193" s="31">
        <v>6</v>
      </c>
      <c r="BF193" s="31">
        <v>0</v>
      </c>
      <c r="BG193" s="31">
        <v>0</v>
      </c>
      <c r="BH193" s="31">
        <v>0</v>
      </c>
      <c r="BI193" s="31">
        <v>0</v>
      </c>
      <c r="BJ193" s="31">
        <v>6</v>
      </c>
      <c r="BK193" s="31">
        <v>0</v>
      </c>
      <c r="BL193" s="31">
        <v>0</v>
      </c>
      <c r="BM193" s="31">
        <v>0</v>
      </c>
      <c r="BN193" s="31">
        <v>0</v>
      </c>
      <c r="BO193" s="31">
        <v>0</v>
      </c>
      <c r="BP193" s="31">
        <v>0</v>
      </c>
      <c r="BQ193" s="31">
        <v>0</v>
      </c>
      <c r="BR193" s="31">
        <v>0</v>
      </c>
      <c r="BS193" s="31">
        <v>1</v>
      </c>
      <c r="BT193" s="31">
        <v>11</v>
      </c>
      <c r="BU193" s="31">
        <v>0</v>
      </c>
      <c r="BV193" s="31">
        <v>1</v>
      </c>
      <c r="BW193" s="31">
        <v>0</v>
      </c>
      <c r="BX193" s="31">
        <v>0</v>
      </c>
      <c r="BY193" s="31">
        <v>11</v>
      </c>
      <c r="BZ193" s="31">
        <v>0</v>
      </c>
      <c r="CA193" s="31">
        <v>0</v>
      </c>
      <c r="CB193" s="31">
        <v>4</v>
      </c>
      <c r="CC193" s="31">
        <v>2</v>
      </c>
      <c r="CD193" s="31">
        <v>0</v>
      </c>
      <c r="CE193" s="31">
        <v>0</v>
      </c>
      <c r="CF193" s="31">
        <v>0</v>
      </c>
      <c r="CG193" s="33">
        <v>0</v>
      </c>
      <c r="CH193" s="34">
        <v>59</v>
      </c>
      <c r="CI193" s="28"/>
      <c r="CJ193" s="16"/>
      <c r="CK193" s="16"/>
    </row>
    <row r="194" spans="1:89" x14ac:dyDescent="0.25">
      <c r="A194" s="9" t="s">
        <v>27</v>
      </c>
      <c r="B194" s="9" t="s">
        <v>20</v>
      </c>
      <c r="C194" s="19">
        <v>0</v>
      </c>
      <c r="D194" s="19">
        <v>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1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1</v>
      </c>
      <c r="R194" s="19">
        <v>1</v>
      </c>
      <c r="S194" s="19">
        <v>0</v>
      </c>
      <c r="T194" s="19">
        <v>0</v>
      </c>
      <c r="U194" s="19">
        <v>1</v>
      </c>
      <c r="V194" s="19">
        <v>0</v>
      </c>
      <c r="W194" s="19">
        <v>0</v>
      </c>
      <c r="X194" s="19">
        <v>1</v>
      </c>
      <c r="Y194" s="19">
        <v>1</v>
      </c>
      <c r="Z194" s="19">
        <v>0</v>
      </c>
      <c r="AA194" s="19">
        <v>0</v>
      </c>
      <c r="AB194" s="19">
        <v>1</v>
      </c>
      <c r="AC194" s="19">
        <v>1</v>
      </c>
      <c r="AD194" s="19">
        <v>0</v>
      </c>
      <c r="AE194" s="19">
        <v>2</v>
      </c>
      <c r="AF194" s="19">
        <v>0</v>
      </c>
      <c r="AG194" s="19">
        <v>1</v>
      </c>
      <c r="AH194" s="19">
        <v>0</v>
      </c>
      <c r="AI194" s="19">
        <v>1</v>
      </c>
      <c r="AJ194" s="19">
        <v>0</v>
      </c>
      <c r="AK194" s="19">
        <v>0</v>
      </c>
      <c r="AL194" s="19">
        <v>0</v>
      </c>
      <c r="AM194" s="19">
        <v>0</v>
      </c>
      <c r="AN194" s="19">
        <v>0</v>
      </c>
      <c r="AO194" s="19">
        <v>1</v>
      </c>
      <c r="AP194" s="19">
        <v>0</v>
      </c>
      <c r="AQ194" s="19">
        <v>1</v>
      </c>
      <c r="AR194" s="19">
        <v>2</v>
      </c>
      <c r="AS194" s="19">
        <v>2</v>
      </c>
      <c r="AT194" s="19">
        <v>1</v>
      </c>
      <c r="AU194" s="19">
        <v>0</v>
      </c>
      <c r="AV194" s="19">
        <v>1</v>
      </c>
      <c r="AW194" s="19">
        <v>0</v>
      </c>
      <c r="AX194" s="19">
        <v>0</v>
      </c>
      <c r="AY194" s="19">
        <v>1</v>
      </c>
      <c r="AZ194" s="19">
        <v>0</v>
      </c>
      <c r="BA194" s="19">
        <v>0</v>
      </c>
      <c r="BB194" s="19">
        <v>0</v>
      </c>
      <c r="BC194" s="19">
        <v>0</v>
      </c>
      <c r="BD194" s="19">
        <v>2</v>
      </c>
      <c r="BE194" s="19">
        <v>6</v>
      </c>
      <c r="BF194" s="19">
        <v>0</v>
      </c>
      <c r="BG194" s="19">
        <v>2</v>
      </c>
      <c r="BH194" s="19">
        <v>0</v>
      </c>
      <c r="BI194" s="19">
        <v>0</v>
      </c>
      <c r="BJ194" s="19">
        <v>3</v>
      </c>
      <c r="BK194" s="19">
        <v>0</v>
      </c>
      <c r="BL194" s="19">
        <v>1</v>
      </c>
      <c r="BM194" s="19">
        <v>0</v>
      </c>
      <c r="BN194" s="19">
        <v>4</v>
      </c>
      <c r="BO194" s="19">
        <v>0</v>
      </c>
      <c r="BP194" s="19">
        <v>0</v>
      </c>
      <c r="BQ194" s="19">
        <v>0</v>
      </c>
      <c r="BR194" s="19">
        <v>4</v>
      </c>
      <c r="BS194" s="19">
        <v>1</v>
      </c>
      <c r="BT194" s="19">
        <v>1</v>
      </c>
      <c r="BU194" s="19">
        <v>2</v>
      </c>
      <c r="BV194" s="19">
        <v>2</v>
      </c>
      <c r="BW194" s="19">
        <v>0</v>
      </c>
      <c r="BX194" s="19">
        <v>1</v>
      </c>
      <c r="BY194" s="19">
        <v>1</v>
      </c>
      <c r="BZ194" s="19">
        <v>0</v>
      </c>
      <c r="CA194" s="19">
        <v>4</v>
      </c>
      <c r="CB194" s="19">
        <v>11</v>
      </c>
      <c r="CC194" s="19">
        <v>3</v>
      </c>
      <c r="CD194" s="19">
        <v>0</v>
      </c>
      <c r="CE194" s="19">
        <v>0</v>
      </c>
      <c r="CF194" s="19">
        <v>0</v>
      </c>
      <c r="CG194" s="38">
        <v>0</v>
      </c>
      <c r="CH194" s="30">
        <v>69</v>
      </c>
      <c r="CI194" s="28"/>
      <c r="CJ194" s="16"/>
      <c r="CK194" s="16"/>
    </row>
    <row r="195" spans="1:89" x14ac:dyDescent="0.25">
      <c r="A195" s="31"/>
      <c r="B195" s="31" t="s">
        <v>21</v>
      </c>
      <c r="C195" s="31">
        <v>0</v>
      </c>
      <c r="D195" s="31">
        <v>0</v>
      </c>
      <c r="E195" s="31">
        <v>0</v>
      </c>
      <c r="F195" s="31">
        <v>0</v>
      </c>
      <c r="G195" s="31">
        <v>0</v>
      </c>
      <c r="H195" s="31">
        <v>1</v>
      </c>
      <c r="I195" s="31">
        <v>0</v>
      </c>
      <c r="J195" s="31">
        <v>1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1</v>
      </c>
      <c r="U195" s="31">
        <v>0</v>
      </c>
      <c r="V195" s="31">
        <v>0</v>
      </c>
      <c r="W195" s="31">
        <v>0</v>
      </c>
      <c r="X195" s="31">
        <v>0</v>
      </c>
      <c r="Y195" s="31">
        <v>0</v>
      </c>
      <c r="Z195" s="31">
        <v>0</v>
      </c>
      <c r="AA195" s="31">
        <v>2</v>
      </c>
      <c r="AB195" s="31">
        <v>0</v>
      </c>
      <c r="AC195" s="31">
        <v>0</v>
      </c>
      <c r="AD195" s="31">
        <v>1</v>
      </c>
      <c r="AE195" s="31">
        <v>0</v>
      </c>
      <c r="AF195" s="31">
        <v>0</v>
      </c>
      <c r="AG195" s="31">
        <v>0</v>
      </c>
      <c r="AH195" s="31">
        <v>0</v>
      </c>
      <c r="AI195" s="31">
        <v>1</v>
      </c>
      <c r="AJ195" s="31">
        <v>0</v>
      </c>
      <c r="AK195" s="31">
        <v>0</v>
      </c>
      <c r="AL195" s="31">
        <v>0</v>
      </c>
      <c r="AM195" s="31">
        <v>0</v>
      </c>
      <c r="AN195" s="31">
        <v>0</v>
      </c>
      <c r="AO195" s="31">
        <v>1</v>
      </c>
      <c r="AP195" s="31">
        <v>0</v>
      </c>
      <c r="AQ195" s="31">
        <v>1</v>
      </c>
      <c r="AR195" s="31">
        <v>2</v>
      </c>
      <c r="AS195" s="31">
        <v>1</v>
      </c>
      <c r="AT195" s="31">
        <v>0</v>
      </c>
      <c r="AU195" s="31">
        <v>1</v>
      </c>
      <c r="AV195" s="31">
        <v>0</v>
      </c>
      <c r="AW195" s="31">
        <v>0</v>
      </c>
      <c r="AX195" s="31">
        <v>0</v>
      </c>
      <c r="AY195" s="31">
        <v>1</v>
      </c>
      <c r="AZ195" s="31">
        <v>0</v>
      </c>
      <c r="BA195" s="31">
        <v>0</v>
      </c>
      <c r="BB195" s="31">
        <v>0</v>
      </c>
      <c r="BC195" s="31">
        <v>0</v>
      </c>
      <c r="BD195" s="31">
        <v>0</v>
      </c>
      <c r="BE195" s="31">
        <v>4</v>
      </c>
      <c r="BF195" s="31">
        <v>0</v>
      </c>
      <c r="BG195" s="31">
        <v>0</v>
      </c>
      <c r="BH195" s="31">
        <v>1</v>
      </c>
      <c r="BI195" s="31">
        <v>0</v>
      </c>
      <c r="BJ195" s="31">
        <v>21</v>
      </c>
      <c r="BK195" s="31">
        <v>0</v>
      </c>
      <c r="BL195" s="31">
        <v>0</v>
      </c>
      <c r="BM195" s="31">
        <v>0</v>
      </c>
      <c r="BN195" s="31">
        <v>0</v>
      </c>
      <c r="BO195" s="31">
        <v>0</v>
      </c>
      <c r="BP195" s="31">
        <v>0</v>
      </c>
      <c r="BQ195" s="31">
        <v>0</v>
      </c>
      <c r="BR195" s="31">
        <v>0</v>
      </c>
      <c r="BS195" s="31">
        <v>0</v>
      </c>
      <c r="BT195" s="31">
        <v>15</v>
      </c>
      <c r="BU195" s="31">
        <v>0</v>
      </c>
      <c r="BV195" s="31">
        <v>7</v>
      </c>
      <c r="BW195" s="31">
        <v>1</v>
      </c>
      <c r="BX195" s="31">
        <v>0</v>
      </c>
      <c r="BY195" s="31">
        <v>4</v>
      </c>
      <c r="BZ195" s="31">
        <v>0</v>
      </c>
      <c r="CA195" s="31">
        <v>0</v>
      </c>
      <c r="CB195" s="31">
        <v>3</v>
      </c>
      <c r="CC195" s="31">
        <v>3</v>
      </c>
      <c r="CD195" s="31">
        <v>0</v>
      </c>
      <c r="CE195" s="31">
        <v>0</v>
      </c>
      <c r="CF195" s="31">
        <v>0</v>
      </c>
      <c r="CG195" s="33">
        <v>0</v>
      </c>
      <c r="CH195" s="34">
        <v>73</v>
      </c>
      <c r="CI195" s="28"/>
      <c r="CJ195" s="16"/>
      <c r="CK195" s="16"/>
    </row>
    <row r="196" spans="1:89" x14ac:dyDescent="0.25">
      <c r="A196" s="9" t="s">
        <v>131</v>
      </c>
      <c r="B196" s="9" t="s">
        <v>20</v>
      </c>
      <c r="C196" s="19">
        <v>0</v>
      </c>
      <c r="D196" s="19">
        <v>0</v>
      </c>
      <c r="E196" s="19">
        <v>2</v>
      </c>
      <c r="F196" s="19">
        <v>0</v>
      </c>
      <c r="G196" s="19">
        <v>1</v>
      </c>
      <c r="H196" s="19">
        <v>1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1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19">
        <v>0</v>
      </c>
      <c r="Z196" s="19">
        <v>0</v>
      </c>
      <c r="AA196" s="19">
        <v>0</v>
      </c>
      <c r="AB196" s="19">
        <v>0</v>
      </c>
      <c r="AC196" s="19">
        <v>0</v>
      </c>
      <c r="AD196" s="19">
        <v>0</v>
      </c>
      <c r="AE196" s="19">
        <v>0</v>
      </c>
      <c r="AF196" s="19">
        <v>0</v>
      </c>
      <c r="AG196" s="19">
        <v>0</v>
      </c>
      <c r="AH196" s="19">
        <v>0</v>
      </c>
      <c r="AI196" s="19">
        <v>0</v>
      </c>
      <c r="AJ196" s="19">
        <v>0</v>
      </c>
      <c r="AK196" s="19">
        <v>0</v>
      </c>
      <c r="AL196" s="19">
        <v>0</v>
      </c>
      <c r="AM196" s="19">
        <v>0</v>
      </c>
      <c r="AN196" s="19">
        <v>0</v>
      </c>
      <c r="AO196" s="19">
        <v>2</v>
      </c>
      <c r="AP196" s="19">
        <v>0</v>
      </c>
      <c r="AQ196" s="19">
        <v>0</v>
      </c>
      <c r="AR196" s="19">
        <v>3</v>
      </c>
      <c r="AS196" s="19">
        <v>1</v>
      </c>
      <c r="AT196" s="19">
        <v>0</v>
      </c>
      <c r="AU196" s="19">
        <v>1</v>
      </c>
      <c r="AV196" s="19">
        <v>0</v>
      </c>
      <c r="AW196" s="19">
        <v>1</v>
      </c>
      <c r="AX196" s="19">
        <v>0</v>
      </c>
      <c r="AY196" s="19">
        <v>0</v>
      </c>
      <c r="AZ196" s="19">
        <v>0</v>
      </c>
      <c r="BA196" s="19">
        <v>0</v>
      </c>
      <c r="BB196" s="19">
        <v>0</v>
      </c>
      <c r="BC196" s="19">
        <v>0</v>
      </c>
      <c r="BD196" s="19">
        <v>0</v>
      </c>
      <c r="BE196" s="19">
        <v>4</v>
      </c>
      <c r="BF196" s="19">
        <v>0</v>
      </c>
      <c r="BG196" s="19">
        <v>0</v>
      </c>
      <c r="BH196" s="19">
        <v>0</v>
      </c>
      <c r="BI196" s="19">
        <v>0</v>
      </c>
      <c r="BJ196" s="19">
        <v>7</v>
      </c>
      <c r="BK196" s="19">
        <v>1</v>
      </c>
      <c r="BL196" s="19">
        <v>0</v>
      </c>
      <c r="BM196" s="19">
        <v>0</v>
      </c>
      <c r="BN196" s="19">
        <v>0</v>
      </c>
      <c r="BO196" s="19">
        <v>1</v>
      </c>
      <c r="BP196" s="19">
        <v>0</v>
      </c>
      <c r="BQ196" s="19">
        <v>0</v>
      </c>
      <c r="BR196" s="19">
        <v>0</v>
      </c>
      <c r="BS196" s="19">
        <v>1</v>
      </c>
      <c r="BT196" s="19">
        <v>0</v>
      </c>
      <c r="BU196" s="19">
        <v>1</v>
      </c>
      <c r="BV196" s="19">
        <v>2</v>
      </c>
      <c r="BW196" s="19">
        <v>0</v>
      </c>
      <c r="BX196" s="19">
        <v>0</v>
      </c>
      <c r="BY196" s="19">
        <v>2</v>
      </c>
      <c r="BZ196" s="19">
        <v>0</v>
      </c>
      <c r="CA196" s="19">
        <v>2</v>
      </c>
      <c r="CB196" s="19">
        <v>1</v>
      </c>
      <c r="CC196" s="19">
        <v>1</v>
      </c>
      <c r="CD196" s="19">
        <v>1</v>
      </c>
      <c r="CE196" s="19">
        <v>0</v>
      </c>
      <c r="CF196" s="19">
        <v>0</v>
      </c>
      <c r="CG196" s="38">
        <v>0</v>
      </c>
      <c r="CH196" s="30">
        <v>37</v>
      </c>
      <c r="CI196" s="28"/>
      <c r="CJ196" s="16"/>
      <c r="CK196" s="16"/>
    </row>
    <row r="197" spans="1:89" x14ac:dyDescent="0.25">
      <c r="A197" s="31"/>
      <c r="B197" s="31" t="s">
        <v>21</v>
      </c>
      <c r="C197" s="31">
        <v>0</v>
      </c>
      <c r="D197" s="31">
        <v>0</v>
      </c>
      <c r="E197" s="31">
        <v>0</v>
      </c>
      <c r="F197" s="31">
        <v>0</v>
      </c>
      <c r="G197" s="31">
        <v>0</v>
      </c>
      <c r="H197" s="31">
        <v>1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2</v>
      </c>
      <c r="P197" s="31">
        <v>0</v>
      </c>
      <c r="Q197" s="31">
        <v>0</v>
      </c>
      <c r="R197" s="31">
        <v>0</v>
      </c>
      <c r="S197" s="31">
        <v>0</v>
      </c>
      <c r="T197" s="31">
        <v>0</v>
      </c>
      <c r="U197" s="31">
        <v>0</v>
      </c>
      <c r="V197" s="31">
        <v>0</v>
      </c>
      <c r="W197" s="31">
        <v>0</v>
      </c>
      <c r="X197" s="31">
        <v>0</v>
      </c>
      <c r="Y197" s="31">
        <v>0</v>
      </c>
      <c r="Z197" s="31">
        <v>0</v>
      </c>
      <c r="AA197" s="31">
        <v>0</v>
      </c>
      <c r="AB197" s="31">
        <v>0</v>
      </c>
      <c r="AC197" s="31">
        <v>0</v>
      </c>
      <c r="AD197" s="31">
        <v>1</v>
      </c>
      <c r="AE197" s="31">
        <v>0</v>
      </c>
      <c r="AF197" s="31">
        <v>0</v>
      </c>
      <c r="AG197" s="31">
        <v>0</v>
      </c>
      <c r="AH197" s="31">
        <v>0</v>
      </c>
      <c r="AI197" s="31">
        <v>0</v>
      </c>
      <c r="AJ197" s="31">
        <v>0</v>
      </c>
      <c r="AK197" s="31">
        <v>0</v>
      </c>
      <c r="AL197" s="31">
        <v>0</v>
      </c>
      <c r="AM197" s="31">
        <v>0</v>
      </c>
      <c r="AN197" s="31">
        <v>0</v>
      </c>
      <c r="AO197" s="31">
        <v>0</v>
      </c>
      <c r="AP197" s="31">
        <v>0</v>
      </c>
      <c r="AQ197" s="31">
        <v>0</v>
      </c>
      <c r="AR197" s="31">
        <v>0</v>
      </c>
      <c r="AS197" s="31">
        <v>1</v>
      </c>
      <c r="AT197" s="31">
        <v>0</v>
      </c>
      <c r="AU197" s="31">
        <v>0</v>
      </c>
      <c r="AV197" s="31">
        <v>0</v>
      </c>
      <c r="AW197" s="31">
        <v>0</v>
      </c>
      <c r="AX197" s="31">
        <v>0</v>
      </c>
      <c r="AY197" s="31">
        <v>0</v>
      </c>
      <c r="AZ197" s="31">
        <v>0</v>
      </c>
      <c r="BA197" s="31">
        <v>0</v>
      </c>
      <c r="BB197" s="31">
        <v>0</v>
      </c>
      <c r="BC197" s="31">
        <v>0</v>
      </c>
      <c r="BD197" s="31">
        <v>0</v>
      </c>
      <c r="BE197" s="31">
        <v>1</v>
      </c>
      <c r="BF197" s="31">
        <v>0</v>
      </c>
      <c r="BG197" s="31">
        <v>0</v>
      </c>
      <c r="BH197" s="31">
        <v>0</v>
      </c>
      <c r="BI197" s="31">
        <v>0</v>
      </c>
      <c r="BJ197" s="31">
        <v>9</v>
      </c>
      <c r="BK197" s="31">
        <v>0</v>
      </c>
      <c r="BL197" s="31">
        <v>0</v>
      </c>
      <c r="BM197" s="31">
        <v>0</v>
      </c>
      <c r="BN197" s="31">
        <v>0</v>
      </c>
      <c r="BO197" s="31">
        <v>0</v>
      </c>
      <c r="BP197" s="31">
        <v>0</v>
      </c>
      <c r="BQ197" s="31">
        <v>0</v>
      </c>
      <c r="BR197" s="31">
        <v>0</v>
      </c>
      <c r="BS197" s="31">
        <v>0</v>
      </c>
      <c r="BT197" s="31">
        <v>13</v>
      </c>
      <c r="BU197" s="31">
        <v>0</v>
      </c>
      <c r="BV197" s="31">
        <v>1</v>
      </c>
      <c r="BW197" s="31">
        <v>0</v>
      </c>
      <c r="BX197" s="31">
        <v>0</v>
      </c>
      <c r="BY197" s="31">
        <v>0</v>
      </c>
      <c r="BZ197" s="31">
        <v>0</v>
      </c>
      <c r="CA197" s="31">
        <v>0</v>
      </c>
      <c r="CB197" s="31">
        <v>0</v>
      </c>
      <c r="CC197" s="31">
        <v>0</v>
      </c>
      <c r="CD197" s="31">
        <v>0</v>
      </c>
      <c r="CE197" s="31">
        <v>2</v>
      </c>
      <c r="CF197" s="31">
        <v>0</v>
      </c>
      <c r="CG197" s="33">
        <v>0</v>
      </c>
      <c r="CH197" s="34">
        <v>31</v>
      </c>
      <c r="CI197" s="28"/>
      <c r="CJ197" s="16"/>
      <c r="CK197" s="16"/>
    </row>
    <row r="198" spans="1:89" x14ac:dyDescent="0.25">
      <c r="A198" s="9" t="s">
        <v>194</v>
      </c>
      <c r="B198" s="9" t="s">
        <v>20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19">
        <v>0</v>
      </c>
      <c r="Y198" s="19">
        <v>0</v>
      </c>
      <c r="Z198" s="19">
        <v>0</v>
      </c>
      <c r="AA198" s="19">
        <v>0</v>
      </c>
      <c r="AB198" s="19">
        <v>0</v>
      </c>
      <c r="AC198" s="19">
        <v>0</v>
      </c>
      <c r="AD198" s="19">
        <v>0</v>
      </c>
      <c r="AE198" s="19">
        <v>0</v>
      </c>
      <c r="AF198" s="19">
        <v>0</v>
      </c>
      <c r="AG198" s="19">
        <v>0</v>
      </c>
      <c r="AH198" s="19">
        <v>0</v>
      </c>
      <c r="AI198" s="19">
        <v>0</v>
      </c>
      <c r="AJ198" s="19">
        <v>0</v>
      </c>
      <c r="AK198" s="19">
        <v>0</v>
      </c>
      <c r="AL198" s="19">
        <v>0</v>
      </c>
      <c r="AM198" s="19">
        <v>0</v>
      </c>
      <c r="AN198" s="19">
        <v>0</v>
      </c>
      <c r="AO198" s="19">
        <v>0</v>
      </c>
      <c r="AP198" s="19">
        <v>0</v>
      </c>
      <c r="AQ198" s="19">
        <v>0</v>
      </c>
      <c r="AR198" s="19">
        <v>0</v>
      </c>
      <c r="AS198" s="19">
        <v>0</v>
      </c>
      <c r="AT198" s="19">
        <v>0</v>
      </c>
      <c r="AU198" s="19">
        <v>0</v>
      </c>
      <c r="AV198" s="19">
        <v>0</v>
      </c>
      <c r="AW198" s="19">
        <v>0</v>
      </c>
      <c r="AX198" s="19">
        <v>0</v>
      </c>
      <c r="AY198" s="19">
        <v>0</v>
      </c>
      <c r="AZ198" s="19">
        <v>0</v>
      </c>
      <c r="BA198" s="19">
        <v>0</v>
      </c>
      <c r="BB198" s="19">
        <v>0</v>
      </c>
      <c r="BC198" s="19">
        <v>0</v>
      </c>
      <c r="BD198" s="19">
        <v>0</v>
      </c>
      <c r="BE198" s="19">
        <v>0</v>
      </c>
      <c r="BF198" s="19">
        <v>0</v>
      </c>
      <c r="BG198" s="19">
        <v>0</v>
      </c>
      <c r="BH198" s="19">
        <v>0</v>
      </c>
      <c r="BI198" s="19">
        <v>0</v>
      </c>
      <c r="BJ198" s="19">
        <v>0</v>
      </c>
      <c r="BK198" s="19">
        <v>0</v>
      </c>
      <c r="BL198" s="19">
        <v>0</v>
      </c>
      <c r="BM198" s="19">
        <v>0</v>
      </c>
      <c r="BN198" s="19">
        <v>0</v>
      </c>
      <c r="BO198" s="19">
        <v>0</v>
      </c>
      <c r="BP198" s="19">
        <v>0</v>
      </c>
      <c r="BQ198" s="19">
        <v>0</v>
      </c>
      <c r="BR198" s="19">
        <v>0</v>
      </c>
      <c r="BS198" s="19">
        <v>0</v>
      </c>
      <c r="BT198" s="19">
        <v>0</v>
      </c>
      <c r="BU198" s="19">
        <v>0</v>
      </c>
      <c r="BV198" s="19">
        <v>0</v>
      </c>
      <c r="BW198" s="19">
        <v>0</v>
      </c>
      <c r="BX198" s="19">
        <v>0</v>
      </c>
      <c r="BY198" s="19">
        <v>0</v>
      </c>
      <c r="BZ198" s="19">
        <v>0</v>
      </c>
      <c r="CA198" s="19">
        <v>0</v>
      </c>
      <c r="CB198" s="19">
        <v>0</v>
      </c>
      <c r="CC198" s="19">
        <v>0</v>
      </c>
      <c r="CD198" s="19">
        <v>0</v>
      </c>
      <c r="CE198" s="19">
        <v>0</v>
      </c>
      <c r="CF198" s="19">
        <v>0</v>
      </c>
      <c r="CG198" s="38">
        <v>0</v>
      </c>
      <c r="CH198" s="30">
        <v>0</v>
      </c>
      <c r="CI198" s="28"/>
      <c r="CJ198" s="16"/>
      <c r="CK198" s="16"/>
    </row>
    <row r="199" spans="1:89" x14ac:dyDescent="0.25">
      <c r="A199" s="31"/>
      <c r="B199" s="31" t="s">
        <v>21</v>
      </c>
      <c r="C199" s="31">
        <v>0</v>
      </c>
      <c r="D199" s="31">
        <v>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0</v>
      </c>
      <c r="U199" s="31">
        <v>0</v>
      </c>
      <c r="V199" s="31">
        <v>0</v>
      </c>
      <c r="W199" s="31">
        <v>0</v>
      </c>
      <c r="X199" s="31">
        <v>0</v>
      </c>
      <c r="Y199" s="31">
        <v>0</v>
      </c>
      <c r="Z199" s="31">
        <v>0</v>
      </c>
      <c r="AA199" s="31">
        <v>0</v>
      </c>
      <c r="AB199" s="31">
        <v>0</v>
      </c>
      <c r="AC199" s="31">
        <v>0</v>
      </c>
      <c r="AD199" s="31">
        <v>0</v>
      </c>
      <c r="AE199" s="31">
        <v>0</v>
      </c>
      <c r="AF199" s="31">
        <v>0</v>
      </c>
      <c r="AG199" s="31">
        <v>0</v>
      </c>
      <c r="AH199" s="31">
        <v>0</v>
      </c>
      <c r="AI199" s="31">
        <v>0</v>
      </c>
      <c r="AJ199" s="31">
        <v>0</v>
      </c>
      <c r="AK199" s="31">
        <v>0</v>
      </c>
      <c r="AL199" s="31">
        <v>0</v>
      </c>
      <c r="AM199" s="31">
        <v>0</v>
      </c>
      <c r="AN199" s="31">
        <v>0</v>
      </c>
      <c r="AO199" s="31">
        <v>0</v>
      </c>
      <c r="AP199" s="31">
        <v>0</v>
      </c>
      <c r="AQ199" s="31">
        <v>0</v>
      </c>
      <c r="AR199" s="31">
        <v>0</v>
      </c>
      <c r="AS199" s="31">
        <v>0</v>
      </c>
      <c r="AT199" s="31">
        <v>0</v>
      </c>
      <c r="AU199" s="31">
        <v>0</v>
      </c>
      <c r="AV199" s="31">
        <v>0</v>
      </c>
      <c r="AW199" s="31">
        <v>0</v>
      </c>
      <c r="AX199" s="31">
        <v>0</v>
      </c>
      <c r="AY199" s="31">
        <v>0</v>
      </c>
      <c r="AZ199" s="31">
        <v>0</v>
      </c>
      <c r="BA199" s="31">
        <v>0</v>
      </c>
      <c r="BB199" s="31">
        <v>0</v>
      </c>
      <c r="BC199" s="31">
        <v>0</v>
      </c>
      <c r="BD199" s="31">
        <v>0</v>
      </c>
      <c r="BE199" s="31">
        <v>0</v>
      </c>
      <c r="BF199" s="31">
        <v>0</v>
      </c>
      <c r="BG199" s="31">
        <v>0</v>
      </c>
      <c r="BH199" s="31">
        <v>0</v>
      </c>
      <c r="BI199" s="31">
        <v>0</v>
      </c>
      <c r="BJ199" s="31">
        <v>1</v>
      </c>
      <c r="BK199" s="31">
        <v>0</v>
      </c>
      <c r="BL199" s="31">
        <v>0</v>
      </c>
      <c r="BM199" s="31">
        <v>0</v>
      </c>
      <c r="BN199" s="31">
        <v>0</v>
      </c>
      <c r="BO199" s="31">
        <v>0</v>
      </c>
      <c r="BP199" s="31">
        <v>0</v>
      </c>
      <c r="BQ199" s="31">
        <v>0</v>
      </c>
      <c r="BR199" s="31">
        <v>0</v>
      </c>
      <c r="BS199" s="31">
        <v>0</v>
      </c>
      <c r="BT199" s="31">
        <v>0</v>
      </c>
      <c r="BU199" s="31">
        <v>0</v>
      </c>
      <c r="BV199" s="31">
        <v>0</v>
      </c>
      <c r="BW199" s="31">
        <v>0</v>
      </c>
      <c r="BX199" s="31">
        <v>0</v>
      </c>
      <c r="BY199" s="31">
        <v>1</v>
      </c>
      <c r="BZ199" s="31">
        <v>0</v>
      </c>
      <c r="CA199" s="31">
        <v>0</v>
      </c>
      <c r="CB199" s="31">
        <v>0</v>
      </c>
      <c r="CC199" s="31">
        <v>0</v>
      </c>
      <c r="CD199" s="31">
        <v>0</v>
      </c>
      <c r="CE199" s="31">
        <v>0</v>
      </c>
      <c r="CF199" s="31">
        <v>0</v>
      </c>
      <c r="CG199" s="33">
        <v>0</v>
      </c>
      <c r="CH199" s="34">
        <v>2</v>
      </c>
      <c r="CI199" s="28"/>
      <c r="CJ199" s="16"/>
      <c r="CK199" s="16"/>
    </row>
    <row r="200" spans="1:89" x14ac:dyDescent="0.25">
      <c r="A200" s="9" t="s">
        <v>9</v>
      </c>
      <c r="B200" s="9" t="s">
        <v>20</v>
      </c>
      <c r="C200" s="19">
        <v>0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19">
        <v>0</v>
      </c>
      <c r="X200" s="19">
        <v>0</v>
      </c>
      <c r="Y200" s="19">
        <v>0</v>
      </c>
      <c r="Z200" s="19">
        <v>0</v>
      </c>
      <c r="AA200" s="19">
        <v>0</v>
      </c>
      <c r="AB200" s="19">
        <v>0</v>
      </c>
      <c r="AC200" s="19">
        <v>0</v>
      </c>
      <c r="AD200" s="19">
        <v>0</v>
      </c>
      <c r="AE200" s="19">
        <v>0</v>
      </c>
      <c r="AF200" s="19">
        <v>0</v>
      </c>
      <c r="AG200" s="19">
        <v>0</v>
      </c>
      <c r="AH200" s="19">
        <v>0</v>
      </c>
      <c r="AI200" s="19">
        <v>0</v>
      </c>
      <c r="AJ200" s="19">
        <v>0</v>
      </c>
      <c r="AK200" s="19">
        <v>0</v>
      </c>
      <c r="AL200" s="19">
        <v>0</v>
      </c>
      <c r="AM200" s="19">
        <v>0</v>
      </c>
      <c r="AN200" s="19">
        <v>0</v>
      </c>
      <c r="AO200" s="19">
        <v>0</v>
      </c>
      <c r="AP200" s="19">
        <v>0</v>
      </c>
      <c r="AQ200" s="19">
        <v>0</v>
      </c>
      <c r="AR200" s="19">
        <v>0</v>
      </c>
      <c r="AS200" s="19">
        <v>0</v>
      </c>
      <c r="AT200" s="19">
        <v>0</v>
      </c>
      <c r="AU200" s="19">
        <v>0</v>
      </c>
      <c r="AV200" s="19">
        <v>0</v>
      </c>
      <c r="AW200" s="19">
        <v>0</v>
      </c>
      <c r="AX200" s="19">
        <v>0</v>
      </c>
      <c r="AY200" s="19">
        <v>0</v>
      </c>
      <c r="AZ200" s="19">
        <v>0</v>
      </c>
      <c r="BA200" s="19">
        <v>0</v>
      </c>
      <c r="BB200" s="19">
        <v>0</v>
      </c>
      <c r="BC200" s="19">
        <v>0</v>
      </c>
      <c r="BD200" s="19">
        <v>0</v>
      </c>
      <c r="BE200" s="19">
        <v>0</v>
      </c>
      <c r="BF200" s="19">
        <v>0</v>
      </c>
      <c r="BG200" s="19">
        <v>0</v>
      </c>
      <c r="BH200" s="19">
        <v>0</v>
      </c>
      <c r="BI200" s="19">
        <v>0</v>
      </c>
      <c r="BJ200" s="19">
        <v>0</v>
      </c>
      <c r="BK200" s="19">
        <v>0</v>
      </c>
      <c r="BL200" s="19">
        <v>0</v>
      </c>
      <c r="BM200" s="19">
        <v>0</v>
      </c>
      <c r="BN200" s="19">
        <v>0</v>
      </c>
      <c r="BO200" s="19">
        <v>3</v>
      </c>
      <c r="BP200" s="19">
        <v>0</v>
      </c>
      <c r="BQ200" s="19">
        <v>0</v>
      </c>
      <c r="BR200" s="19">
        <v>0</v>
      </c>
      <c r="BS200" s="19">
        <v>0</v>
      </c>
      <c r="BT200" s="19">
        <v>0</v>
      </c>
      <c r="BU200" s="19">
        <v>2</v>
      </c>
      <c r="BV200" s="19">
        <v>0</v>
      </c>
      <c r="BW200" s="19">
        <v>0</v>
      </c>
      <c r="BX200" s="19">
        <v>0</v>
      </c>
      <c r="BY200" s="19">
        <v>0</v>
      </c>
      <c r="BZ200" s="19">
        <v>0</v>
      </c>
      <c r="CA200" s="19">
        <v>0</v>
      </c>
      <c r="CB200" s="19">
        <v>0</v>
      </c>
      <c r="CC200" s="19">
        <v>0</v>
      </c>
      <c r="CD200" s="19">
        <v>0</v>
      </c>
      <c r="CE200" s="19">
        <v>0</v>
      </c>
      <c r="CF200" s="19">
        <v>0</v>
      </c>
      <c r="CG200" s="38">
        <v>0</v>
      </c>
      <c r="CH200" s="30">
        <v>5</v>
      </c>
      <c r="CI200" s="28"/>
      <c r="CJ200" s="16"/>
      <c r="CK200" s="16"/>
    </row>
    <row r="201" spans="1:89" x14ac:dyDescent="0.25">
      <c r="A201" s="31"/>
      <c r="B201" s="31" t="s">
        <v>21</v>
      </c>
      <c r="C201" s="31">
        <v>0</v>
      </c>
      <c r="D201" s="31">
        <v>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0</v>
      </c>
      <c r="U201" s="31">
        <v>0</v>
      </c>
      <c r="V201" s="31">
        <v>0</v>
      </c>
      <c r="W201" s="31">
        <v>0</v>
      </c>
      <c r="X201" s="31">
        <v>0</v>
      </c>
      <c r="Y201" s="31">
        <v>0</v>
      </c>
      <c r="Z201" s="31">
        <v>0</v>
      </c>
      <c r="AA201" s="31">
        <v>0</v>
      </c>
      <c r="AB201" s="31">
        <v>0</v>
      </c>
      <c r="AC201" s="31">
        <v>0</v>
      </c>
      <c r="AD201" s="31">
        <v>0</v>
      </c>
      <c r="AE201" s="31">
        <v>0</v>
      </c>
      <c r="AF201" s="31">
        <v>0</v>
      </c>
      <c r="AG201" s="31">
        <v>0</v>
      </c>
      <c r="AH201" s="31">
        <v>0</v>
      </c>
      <c r="AI201" s="31">
        <v>0</v>
      </c>
      <c r="AJ201" s="31">
        <v>0</v>
      </c>
      <c r="AK201" s="31">
        <v>0</v>
      </c>
      <c r="AL201" s="31">
        <v>0</v>
      </c>
      <c r="AM201" s="31">
        <v>0</v>
      </c>
      <c r="AN201" s="31">
        <v>0</v>
      </c>
      <c r="AO201" s="31">
        <v>0</v>
      </c>
      <c r="AP201" s="31">
        <v>0</v>
      </c>
      <c r="AQ201" s="31">
        <v>0</v>
      </c>
      <c r="AR201" s="31">
        <v>0</v>
      </c>
      <c r="AS201" s="31">
        <v>0</v>
      </c>
      <c r="AT201" s="31">
        <v>0</v>
      </c>
      <c r="AU201" s="31">
        <v>0</v>
      </c>
      <c r="AV201" s="31">
        <v>0</v>
      </c>
      <c r="AW201" s="31">
        <v>0</v>
      </c>
      <c r="AX201" s="31">
        <v>0</v>
      </c>
      <c r="AY201" s="31">
        <v>0</v>
      </c>
      <c r="AZ201" s="31">
        <v>0</v>
      </c>
      <c r="BA201" s="31">
        <v>0</v>
      </c>
      <c r="BB201" s="31">
        <v>0</v>
      </c>
      <c r="BC201" s="31">
        <v>0</v>
      </c>
      <c r="BD201" s="31">
        <v>0</v>
      </c>
      <c r="BE201" s="31">
        <v>0</v>
      </c>
      <c r="BF201" s="31">
        <v>0</v>
      </c>
      <c r="BG201" s="31">
        <v>0</v>
      </c>
      <c r="BH201" s="31">
        <v>0</v>
      </c>
      <c r="BI201" s="31">
        <v>0</v>
      </c>
      <c r="BJ201" s="31">
        <v>0</v>
      </c>
      <c r="BK201" s="31">
        <v>0</v>
      </c>
      <c r="BL201" s="31">
        <v>0</v>
      </c>
      <c r="BM201" s="31">
        <v>0</v>
      </c>
      <c r="BN201" s="31">
        <v>0</v>
      </c>
      <c r="BO201" s="31">
        <v>3</v>
      </c>
      <c r="BP201" s="31">
        <v>0</v>
      </c>
      <c r="BQ201" s="31">
        <v>0</v>
      </c>
      <c r="BR201" s="31">
        <v>0</v>
      </c>
      <c r="BS201" s="31">
        <v>0</v>
      </c>
      <c r="BT201" s="31">
        <v>0</v>
      </c>
      <c r="BU201" s="31">
        <v>1</v>
      </c>
      <c r="BV201" s="31">
        <v>0</v>
      </c>
      <c r="BW201" s="31">
        <v>0</v>
      </c>
      <c r="BX201" s="31">
        <v>0</v>
      </c>
      <c r="BY201" s="31">
        <v>0</v>
      </c>
      <c r="BZ201" s="31">
        <v>0</v>
      </c>
      <c r="CA201" s="31">
        <v>0</v>
      </c>
      <c r="CB201" s="31">
        <v>0</v>
      </c>
      <c r="CC201" s="31">
        <v>0</v>
      </c>
      <c r="CD201" s="31">
        <v>0</v>
      </c>
      <c r="CE201" s="31">
        <v>0</v>
      </c>
      <c r="CF201" s="31">
        <v>0</v>
      </c>
      <c r="CG201" s="33">
        <v>0</v>
      </c>
      <c r="CH201" s="34">
        <v>4</v>
      </c>
      <c r="CI201" s="28"/>
      <c r="CJ201" s="16"/>
      <c r="CK201" s="16"/>
    </row>
    <row r="202" spans="1:89" x14ac:dyDescent="0.25">
      <c r="A202" s="9" t="s">
        <v>0</v>
      </c>
      <c r="B202" s="9" t="s">
        <v>20</v>
      </c>
      <c r="C202" s="19">
        <v>0</v>
      </c>
      <c r="D202" s="19">
        <v>0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19">
        <v>0</v>
      </c>
      <c r="W202" s="19">
        <v>0</v>
      </c>
      <c r="X202" s="19">
        <v>0</v>
      </c>
      <c r="Y202" s="19">
        <v>0</v>
      </c>
      <c r="Z202" s="19">
        <v>0</v>
      </c>
      <c r="AA202" s="19">
        <v>0</v>
      </c>
      <c r="AB202" s="19">
        <v>0</v>
      </c>
      <c r="AC202" s="19">
        <v>0</v>
      </c>
      <c r="AD202" s="19">
        <v>0</v>
      </c>
      <c r="AE202" s="19">
        <v>0</v>
      </c>
      <c r="AF202" s="19">
        <v>0</v>
      </c>
      <c r="AG202" s="19">
        <v>0</v>
      </c>
      <c r="AH202" s="19">
        <v>0</v>
      </c>
      <c r="AI202" s="19">
        <v>0</v>
      </c>
      <c r="AJ202" s="19">
        <v>0</v>
      </c>
      <c r="AK202" s="19">
        <v>0</v>
      </c>
      <c r="AL202" s="19">
        <v>0</v>
      </c>
      <c r="AM202" s="19">
        <v>0</v>
      </c>
      <c r="AN202" s="19">
        <v>0</v>
      </c>
      <c r="AO202" s="19">
        <v>0</v>
      </c>
      <c r="AP202" s="19">
        <v>0</v>
      </c>
      <c r="AQ202" s="19">
        <v>0</v>
      </c>
      <c r="AR202" s="19">
        <v>0</v>
      </c>
      <c r="AS202" s="19">
        <v>0</v>
      </c>
      <c r="AT202" s="19">
        <v>0</v>
      </c>
      <c r="AU202" s="19">
        <v>0</v>
      </c>
      <c r="AV202" s="19">
        <v>0</v>
      </c>
      <c r="AW202" s="19">
        <v>0</v>
      </c>
      <c r="AX202" s="19">
        <v>0</v>
      </c>
      <c r="AY202" s="19">
        <v>0</v>
      </c>
      <c r="AZ202" s="19">
        <v>0</v>
      </c>
      <c r="BA202" s="19">
        <v>0</v>
      </c>
      <c r="BB202" s="19">
        <v>0</v>
      </c>
      <c r="BC202" s="19">
        <v>0</v>
      </c>
      <c r="BD202" s="19">
        <v>0</v>
      </c>
      <c r="BE202" s="19">
        <v>0</v>
      </c>
      <c r="BF202" s="19">
        <v>0</v>
      </c>
      <c r="BG202" s="19">
        <v>0</v>
      </c>
      <c r="BH202" s="19">
        <v>0</v>
      </c>
      <c r="BI202" s="19">
        <v>0</v>
      </c>
      <c r="BJ202" s="19">
        <v>0</v>
      </c>
      <c r="BK202" s="19">
        <v>0</v>
      </c>
      <c r="BL202" s="19">
        <v>0</v>
      </c>
      <c r="BM202" s="19">
        <v>0</v>
      </c>
      <c r="BN202" s="19">
        <v>0</v>
      </c>
      <c r="BO202" s="19">
        <v>0</v>
      </c>
      <c r="BP202" s="19">
        <v>0</v>
      </c>
      <c r="BQ202" s="19">
        <v>0</v>
      </c>
      <c r="BR202" s="19">
        <v>0</v>
      </c>
      <c r="BS202" s="19">
        <v>0</v>
      </c>
      <c r="BT202" s="19">
        <v>0</v>
      </c>
      <c r="BU202" s="19">
        <v>0</v>
      </c>
      <c r="BV202" s="19">
        <v>0</v>
      </c>
      <c r="BW202" s="19">
        <v>0</v>
      </c>
      <c r="BX202" s="19">
        <v>0</v>
      </c>
      <c r="BY202" s="19">
        <v>0</v>
      </c>
      <c r="BZ202" s="19">
        <v>0</v>
      </c>
      <c r="CA202" s="19">
        <v>0</v>
      </c>
      <c r="CB202" s="19">
        <v>0</v>
      </c>
      <c r="CC202" s="19">
        <v>0</v>
      </c>
      <c r="CD202" s="19">
        <v>0</v>
      </c>
      <c r="CE202" s="19">
        <v>0</v>
      </c>
      <c r="CF202" s="19">
        <v>0</v>
      </c>
      <c r="CG202" s="38">
        <v>0</v>
      </c>
      <c r="CH202" s="30">
        <v>0</v>
      </c>
      <c r="CI202" s="28"/>
      <c r="CJ202" s="16"/>
      <c r="CK202" s="16"/>
    </row>
    <row r="203" spans="1:89" x14ac:dyDescent="0.25">
      <c r="A203" s="31"/>
      <c r="B203" s="31" t="s">
        <v>21</v>
      </c>
      <c r="C203" s="31">
        <v>0</v>
      </c>
      <c r="D203" s="31">
        <v>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U203" s="31">
        <v>0</v>
      </c>
      <c r="V203" s="31">
        <v>0</v>
      </c>
      <c r="W203" s="31">
        <v>0</v>
      </c>
      <c r="X203" s="31">
        <v>0</v>
      </c>
      <c r="Y203" s="31">
        <v>0</v>
      </c>
      <c r="Z203" s="31">
        <v>0</v>
      </c>
      <c r="AA203" s="31">
        <v>0</v>
      </c>
      <c r="AB203" s="31">
        <v>0</v>
      </c>
      <c r="AC203" s="31">
        <v>0</v>
      </c>
      <c r="AD203" s="31">
        <v>0</v>
      </c>
      <c r="AE203" s="31">
        <v>0</v>
      </c>
      <c r="AF203" s="31">
        <v>0</v>
      </c>
      <c r="AG203" s="31">
        <v>0</v>
      </c>
      <c r="AH203" s="31">
        <v>0</v>
      </c>
      <c r="AI203" s="31">
        <v>0</v>
      </c>
      <c r="AJ203" s="31">
        <v>0</v>
      </c>
      <c r="AK203" s="31">
        <v>0</v>
      </c>
      <c r="AL203" s="31">
        <v>0</v>
      </c>
      <c r="AM203" s="31">
        <v>0</v>
      </c>
      <c r="AN203" s="31">
        <v>0</v>
      </c>
      <c r="AO203" s="31">
        <v>0</v>
      </c>
      <c r="AP203" s="31">
        <v>0</v>
      </c>
      <c r="AQ203" s="31">
        <v>0</v>
      </c>
      <c r="AR203" s="31">
        <v>0</v>
      </c>
      <c r="AS203" s="31">
        <v>0</v>
      </c>
      <c r="AT203" s="31">
        <v>0</v>
      </c>
      <c r="AU203" s="31">
        <v>0</v>
      </c>
      <c r="AV203" s="31">
        <v>0</v>
      </c>
      <c r="AW203" s="31">
        <v>0</v>
      </c>
      <c r="AX203" s="31">
        <v>0</v>
      </c>
      <c r="AY203" s="31">
        <v>0</v>
      </c>
      <c r="AZ203" s="31">
        <v>0</v>
      </c>
      <c r="BA203" s="31">
        <v>0</v>
      </c>
      <c r="BB203" s="31">
        <v>0</v>
      </c>
      <c r="BC203" s="31">
        <v>0</v>
      </c>
      <c r="BD203" s="31">
        <v>0</v>
      </c>
      <c r="BE203" s="31">
        <v>0</v>
      </c>
      <c r="BF203" s="31">
        <v>0</v>
      </c>
      <c r="BG203" s="31">
        <v>0</v>
      </c>
      <c r="BH203" s="31">
        <v>0</v>
      </c>
      <c r="BI203" s="31">
        <v>0</v>
      </c>
      <c r="BJ203" s="31">
        <v>0</v>
      </c>
      <c r="BK203" s="31">
        <v>0</v>
      </c>
      <c r="BL203" s="31">
        <v>0</v>
      </c>
      <c r="BM203" s="31">
        <v>0</v>
      </c>
      <c r="BN203" s="31">
        <v>0</v>
      </c>
      <c r="BO203" s="31">
        <v>0</v>
      </c>
      <c r="BP203" s="31">
        <v>0</v>
      </c>
      <c r="BQ203" s="31">
        <v>0</v>
      </c>
      <c r="BR203" s="31">
        <v>0</v>
      </c>
      <c r="BS203" s="31">
        <v>0</v>
      </c>
      <c r="BT203" s="31">
        <v>0</v>
      </c>
      <c r="BU203" s="31">
        <v>0</v>
      </c>
      <c r="BV203" s="31">
        <v>0</v>
      </c>
      <c r="BW203" s="31">
        <v>0</v>
      </c>
      <c r="BX203" s="31">
        <v>0</v>
      </c>
      <c r="BY203" s="31">
        <v>0</v>
      </c>
      <c r="BZ203" s="31">
        <v>0</v>
      </c>
      <c r="CA203" s="31">
        <v>0</v>
      </c>
      <c r="CB203" s="31">
        <v>0</v>
      </c>
      <c r="CC203" s="31">
        <v>0</v>
      </c>
      <c r="CD203" s="31">
        <v>0</v>
      </c>
      <c r="CE203" s="31">
        <v>0</v>
      </c>
      <c r="CF203" s="31">
        <v>0</v>
      </c>
      <c r="CG203" s="33">
        <v>0</v>
      </c>
      <c r="CH203" s="34">
        <v>0</v>
      </c>
      <c r="CI203" s="28"/>
      <c r="CJ203" s="16"/>
      <c r="CK203" s="16"/>
    </row>
    <row r="204" spans="1:89" x14ac:dyDescent="0.25">
      <c r="A204" s="9" t="s">
        <v>29</v>
      </c>
      <c r="B204" s="9" t="s">
        <v>20</v>
      </c>
      <c r="C204" s="19">
        <v>0</v>
      </c>
      <c r="D204" s="19">
        <v>0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9">
        <v>0</v>
      </c>
      <c r="W204" s="19">
        <v>0</v>
      </c>
      <c r="X204" s="19">
        <v>0</v>
      </c>
      <c r="Y204" s="19">
        <v>0</v>
      </c>
      <c r="Z204" s="19">
        <v>0</v>
      </c>
      <c r="AA204" s="19">
        <v>0</v>
      </c>
      <c r="AB204" s="19">
        <v>0</v>
      </c>
      <c r="AC204" s="19">
        <v>0</v>
      </c>
      <c r="AD204" s="19">
        <v>0</v>
      </c>
      <c r="AE204" s="19">
        <v>0</v>
      </c>
      <c r="AF204" s="19">
        <v>0</v>
      </c>
      <c r="AG204" s="19">
        <v>0</v>
      </c>
      <c r="AH204" s="19">
        <v>0</v>
      </c>
      <c r="AI204" s="19">
        <v>0</v>
      </c>
      <c r="AJ204" s="19">
        <v>0</v>
      </c>
      <c r="AK204" s="19">
        <v>0</v>
      </c>
      <c r="AL204" s="19">
        <v>0</v>
      </c>
      <c r="AM204" s="19">
        <v>0</v>
      </c>
      <c r="AN204" s="19">
        <v>0</v>
      </c>
      <c r="AO204" s="19">
        <v>0</v>
      </c>
      <c r="AP204" s="19">
        <v>0</v>
      </c>
      <c r="AQ204" s="19">
        <v>0</v>
      </c>
      <c r="AR204" s="19">
        <v>0</v>
      </c>
      <c r="AS204" s="19">
        <v>0</v>
      </c>
      <c r="AT204" s="19">
        <v>0</v>
      </c>
      <c r="AU204" s="19">
        <v>0</v>
      </c>
      <c r="AV204" s="19">
        <v>0</v>
      </c>
      <c r="AW204" s="19">
        <v>0</v>
      </c>
      <c r="AX204" s="19">
        <v>0</v>
      </c>
      <c r="AY204" s="19">
        <v>0</v>
      </c>
      <c r="AZ204" s="19">
        <v>0</v>
      </c>
      <c r="BA204" s="19">
        <v>0</v>
      </c>
      <c r="BB204" s="19">
        <v>0</v>
      </c>
      <c r="BC204" s="19">
        <v>0</v>
      </c>
      <c r="BD204" s="19">
        <v>0</v>
      </c>
      <c r="BE204" s="19">
        <v>0</v>
      </c>
      <c r="BF204" s="19">
        <v>0</v>
      </c>
      <c r="BG204" s="19">
        <v>0</v>
      </c>
      <c r="BH204" s="19">
        <v>0</v>
      </c>
      <c r="BI204" s="19">
        <v>0</v>
      </c>
      <c r="BJ204" s="19">
        <v>0</v>
      </c>
      <c r="BK204" s="19">
        <v>0</v>
      </c>
      <c r="BL204" s="19">
        <v>0</v>
      </c>
      <c r="BM204" s="19">
        <v>0</v>
      </c>
      <c r="BN204" s="19">
        <v>0</v>
      </c>
      <c r="BO204" s="19">
        <v>0</v>
      </c>
      <c r="BP204" s="19">
        <v>0</v>
      </c>
      <c r="BQ204" s="19">
        <v>0</v>
      </c>
      <c r="BR204" s="19">
        <v>0</v>
      </c>
      <c r="BS204" s="19">
        <v>0</v>
      </c>
      <c r="BT204" s="19">
        <v>0</v>
      </c>
      <c r="BU204" s="19">
        <v>0</v>
      </c>
      <c r="BV204" s="19">
        <v>0</v>
      </c>
      <c r="BW204" s="19">
        <v>0</v>
      </c>
      <c r="BX204" s="19">
        <v>0</v>
      </c>
      <c r="BY204" s="19">
        <v>0</v>
      </c>
      <c r="BZ204" s="19">
        <v>0</v>
      </c>
      <c r="CA204" s="19">
        <v>0</v>
      </c>
      <c r="CB204" s="19">
        <v>0</v>
      </c>
      <c r="CC204" s="19">
        <v>0</v>
      </c>
      <c r="CD204" s="19">
        <v>0</v>
      </c>
      <c r="CE204" s="19">
        <v>0</v>
      </c>
      <c r="CF204" s="19">
        <v>0</v>
      </c>
      <c r="CG204" s="38">
        <v>0</v>
      </c>
      <c r="CH204" s="30">
        <v>0</v>
      </c>
      <c r="CI204" s="28"/>
      <c r="CJ204" s="16"/>
      <c r="CK204" s="16"/>
    </row>
    <row r="205" spans="1:89" x14ac:dyDescent="0.25">
      <c r="A205" s="31"/>
      <c r="B205" s="31" t="s">
        <v>21</v>
      </c>
      <c r="C205" s="31">
        <v>0</v>
      </c>
      <c r="D205" s="31">
        <v>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0</v>
      </c>
      <c r="U205" s="31">
        <v>0</v>
      </c>
      <c r="V205" s="31">
        <v>0</v>
      </c>
      <c r="W205" s="31">
        <v>0</v>
      </c>
      <c r="X205" s="31">
        <v>0</v>
      </c>
      <c r="Y205" s="31">
        <v>0</v>
      </c>
      <c r="Z205" s="31">
        <v>0</v>
      </c>
      <c r="AA205" s="31">
        <v>0</v>
      </c>
      <c r="AB205" s="31">
        <v>0</v>
      </c>
      <c r="AC205" s="31">
        <v>0</v>
      </c>
      <c r="AD205" s="31">
        <v>0</v>
      </c>
      <c r="AE205" s="31">
        <v>0</v>
      </c>
      <c r="AF205" s="31">
        <v>0</v>
      </c>
      <c r="AG205" s="31">
        <v>0</v>
      </c>
      <c r="AH205" s="31">
        <v>0</v>
      </c>
      <c r="AI205" s="31">
        <v>0</v>
      </c>
      <c r="AJ205" s="31">
        <v>0</v>
      </c>
      <c r="AK205" s="31">
        <v>0</v>
      </c>
      <c r="AL205" s="31">
        <v>0</v>
      </c>
      <c r="AM205" s="31">
        <v>0</v>
      </c>
      <c r="AN205" s="31">
        <v>0</v>
      </c>
      <c r="AO205" s="31">
        <v>0</v>
      </c>
      <c r="AP205" s="31">
        <v>0</v>
      </c>
      <c r="AQ205" s="31">
        <v>0</v>
      </c>
      <c r="AR205" s="31">
        <v>0</v>
      </c>
      <c r="AS205" s="31">
        <v>0</v>
      </c>
      <c r="AT205" s="31">
        <v>0</v>
      </c>
      <c r="AU205" s="31">
        <v>0</v>
      </c>
      <c r="AV205" s="31">
        <v>0</v>
      </c>
      <c r="AW205" s="31">
        <v>0</v>
      </c>
      <c r="AX205" s="31">
        <v>0</v>
      </c>
      <c r="AY205" s="31">
        <v>0</v>
      </c>
      <c r="AZ205" s="31">
        <v>0</v>
      </c>
      <c r="BA205" s="31">
        <v>0</v>
      </c>
      <c r="BB205" s="31">
        <v>0</v>
      </c>
      <c r="BC205" s="31">
        <v>0</v>
      </c>
      <c r="BD205" s="31">
        <v>0</v>
      </c>
      <c r="BE205" s="31">
        <v>0</v>
      </c>
      <c r="BF205" s="31">
        <v>0</v>
      </c>
      <c r="BG205" s="31">
        <v>0</v>
      </c>
      <c r="BH205" s="31">
        <v>0</v>
      </c>
      <c r="BI205" s="31">
        <v>0</v>
      </c>
      <c r="BJ205" s="31">
        <v>0</v>
      </c>
      <c r="BK205" s="31">
        <v>0</v>
      </c>
      <c r="BL205" s="31">
        <v>0</v>
      </c>
      <c r="BM205" s="31">
        <v>0</v>
      </c>
      <c r="BN205" s="31">
        <v>0</v>
      </c>
      <c r="BO205" s="31">
        <v>0</v>
      </c>
      <c r="BP205" s="31">
        <v>0</v>
      </c>
      <c r="BQ205" s="31">
        <v>0</v>
      </c>
      <c r="BR205" s="31">
        <v>0</v>
      </c>
      <c r="BS205" s="31">
        <v>0</v>
      </c>
      <c r="BT205" s="31">
        <v>0</v>
      </c>
      <c r="BU205" s="31">
        <v>0</v>
      </c>
      <c r="BV205" s="31">
        <v>0</v>
      </c>
      <c r="BW205" s="31">
        <v>0</v>
      </c>
      <c r="BX205" s="31">
        <v>0</v>
      </c>
      <c r="BY205" s="31">
        <v>0</v>
      </c>
      <c r="BZ205" s="31">
        <v>0</v>
      </c>
      <c r="CA205" s="31">
        <v>0</v>
      </c>
      <c r="CB205" s="31">
        <v>0</v>
      </c>
      <c r="CC205" s="31">
        <v>0</v>
      </c>
      <c r="CD205" s="31">
        <v>0</v>
      </c>
      <c r="CE205" s="31">
        <v>0</v>
      </c>
      <c r="CF205" s="31">
        <v>0</v>
      </c>
      <c r="CG205" s="33">
        <v>0</v>
      </c>
      <c r="CH205" s="34">
        <v>0</v>
      </c>
      <c r="CI205" s="28"/>
      <c r="CJ205" s="16"/>
      <c r="CK205" s="16"/>
    </row>
    <row r="206" spans="1:89" x14ac:dyDescent="0.25">
      <c r="A206" s="9" t="s">
        <v>10</v>
      </c>
      <c r="B206" s="9" t="s">
        <v>20</v>
      </c>
      <c r="C206" s="19">
        <v>0</v>
      </c>
      <c r="D206" s="19">
        <v>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1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v>0</v>
      </c>
      <c r="V206" s="19">
        <v>0</v>
      </c>
      <c r="W206" s="19">
        <v>0</v>
      </c>
      <c r="X206" s="19">
        <v>0</v>
      </c>
      <c r="Y206" s="19">
        <v>0</v>
      </c>
      <c r="Z206" s="19">
        <v>0</v>
      </c>
      <c r="AA206" s="19">
        <v>0</v>
      </c>
      <c r="AB206" s="19">
        <v>0</v>
      </c>
      <c r="AC206" s="19">
        <v>0</v>
      </c>
      <c r="AD206" s="19">
        <v>0</v>
      </c>
      <c r="AE206" s="19">
        <v>1</v>
      </c>
      <c r="AF206" s="19">
        <v>0</v>
      </c>
      <c r="AG206" s="19">
        <v>0</v>
      </c>
      <c r="AH206" s="19">
        <v>0</v>
      </c>
      <c r="AI206" s="19">
        <v>0</v>
      </c>
      <c r="AJ206" s="19">
        <v>0</v>
      </c>
      <c r="AK206" s="19">
        <v>0</v>
      </c>
      <c r="AL206" s="19">
        <v>0</v>
      </c>
      <c r="AM206" s="19">
        <v>0</v>
      </c>
      <c r="AN206" s="19">
        <v>0</v>
      </c>
      <c r="AO206" s="19">
        <v>0</v>
      </c>
      <c r="AP206" s="19">
        <v>0</v>
      </c>
      <c r="AQ206" s="19">
        <v>0</v>
      </c>
      <c r="AR206" s="19">
        <v>3</v>
      </c>
      <c r="AS206" s="19">
        <v>0</v>
      </c>
      <c r="AT206" s="19">
        <v>1</v>
      </c>
      <c r="AU206" s="19">
        <v>0</v>
      </c>
      <c r="AV206" s="19">
        <v>0</v>
      </c>
      <c r="AW206" s="19">
        <v>0</v>
      </c>
      <c r="AX206" s="19">
        <v>0</v>
      </c>
      <c r="AY206" s="19">
        <v>0</v>
      </c>
      <c r="AZ206" s="19">
        <v>0</v>
      </c>
      <c r="BA206" s="19">
        <v>0</v>
      </c>
      <c r="BB206" s="19">
        <v>1</v>
      </c>
      <c r="BC206" s="19">
        <v>0</v>
      </c>
      <c r="BD206" s="19">
        <v>0</v>
      </c>
      <c r="BE206" s="19">
        <v>1</v>
      </c>
      <c r="BF206" s="19">
        <v>0</v>
      </c>
      <c r="BG206" s="19">
        <v>1</v>
      </c>
      <c r="BH206" s="19">
        <v>0</v>
      </c>
      <c r="BI206" s="19">
        <v>0</v>
      </c>
      <c r="BJ206" s="19">
        <v>2</v>
      </c>
      <c r="BK206" s="19">
        <v>0</v>
      </c>
      <c r="BL206" s="19">
        <v>0</v>
      </c>
      <c r="BM206" s="19">
        <v>0</v>
      </c>
      <c r="BN206" s="19">
        <v>3</v>
      </c>
      <c r="BO206" s="19">
        <v>1</v>
      </c>
      <c r="BP206" s="19">
        <v>0</v>
      </c>
      <c r="BQ206" s="19">
        <v>1</v>
      </c>
      <c r="BR206" s="19">
        <v>0</v>
      </c>
      <c r="BS206" s="19">
        <v>0</v>
      </c>
      <c r="BT206" s="19">
        <v>1</v>
      </c>
      <c r="BU206" s="19">
        <v>1</v>
      </c>
      <c r="BV206" s="19">
        <v>6</v>
      </c>
      <c r="BW206" s="19">
        <v>0</v>
      </c>
      <c r="BX206" s="19">
        <v>0</v>
      </c>
      <c r="BY206" s="19">
        <v>1</v>
      </c>
      <c r="BZ206" s="19">
        <v>0</v>
      </c>
      <c r="CA206" s="19">
        <v>0</v>
      </c>
      <c r="CB206" s="19">
        <v>3</v>
      </c>
      <c r="CC206" s="19">
        <v>2</v>
      </c>
      <c r="CD206" s="19">
        <v>0</v>
      </c>
      <c r="CE206" s="19">
        <v>1</v>
      </c>
      <c r="CF206" s="19">
        <v>0</v>
      </c>
      <c r="CG206" s="38">
        <v>0</v>
      </c>
      <c r="CH206" s="30">
        <v>31</v>
      </c>
      <c r="CI206" s="28"/>
      <c r="CJ206" s="16"/>
      <c r="CK206" s="16"/>
    </row>
    <row r="207" spans="1:89" x14ac:dyDescent="0.25">
      <c r="A207" s="31"/>
      <c r="B207" s="31" t="s">
        <v>21</v>
      </c>
      <c r="C207" s="31">
        <v>0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U207" s="31">
        <v>0</v>
      </c>
      <c r="V207" s="31">
        <v>0</v>
      </c>
      <c r="W207" s="31">
        <v>0</v>
      </c>
      <c r="X207" s="31">
        <v>0</v>
      </c>
      <c r="Y207" s="31">
        <v>0</v>
      </c>
      <c r="Z207" s="31">
        <v>0</v>
      </c>
      <c r="AA207" s="31">
        <v>0</v>
      </c>
      <c r="AB207" s="31">
        <v>0</v>
      </c>
      <c r="AC207" s="31">
        <v>0</v>
      </c>
      <c r="AD207" s="31">
        <v>0</v>
      </c>
      <c r="AE207" s="31">
        <v>0</v>
      </c>
      <c r="AF207" s="31">
        <v>0</v>
      </c>
      <c r="AG207" s="31">
        <v>0</v>
      </c>
      <c r="AH207" s="31">
        <v>0</v>
      </c>
      <c r="AI207" s="31">
        <v>0</v>
      </c>
      <c r="AJ207" s="31">
        <v>0</v>
      </c>
      <c r="AK207" s="31">
        <v>0</v>
      </c>
      <c r="AL207" s="31">
        <v>0</v>
      </c>
      <c r="AM207" s="31">
        <v>0</v>
      </c>
      <c r="AN207" s="31">
        <v>0</v>
      </c>
      <c r="AO207" s="31">
        <v>0</v>
      </c>
      <c r="AP207" s="31">
        <v>0</v>
      </c>
      <c r="AQ207" s="31">
        <v>0</v>
      </c>
      <c r="AR207" s="31">
        <v>0</v>
      </c>
      <c r="AS207" s="31">
        <v>0</v>
      </c>
      <c r="AT207" s="31">
        <v>0</v>
      </c>
      <c r="AU207" s="31">
        <v>0</v>
      </c>
      <c r="AV207" s="31">
        <v>0</v>
      </c>
      <c r="AW207" s="31">
        <v>0</v>
      </c>
      <c r="AX207" s="31">
        <v>0</v>
      </c>
      <c r="AY207" s="31">
        <v>0</v>
      </c>
      <c r="AZ207" s="31">
        <v>0</v>
      </c>
      <c r="BA207" s="31">
        <v>0</v>
      </c>
      <c r="BB207" s="31">
        <v>0</v>
      </c>
      <c r="BC207" s="31">
        <v>0</v>
      </c>
      <c r="BD207" s="31">
        <v>0</v>
      </c>
      <c r="BE207" s="31">
        <v>0</v>
      </c>
      <c r="BF207" s="31">
        <v>0</v>
      </c>
      <c r="BG207" s="31">
        <v>0</v>
      </c>
      <c r="BH207" s="31">
        <v>0</v>
      </c>
      <c r="BI207" s="31">
        <v>0</v>
      </c>
      <c r="BJ207" s="31">
        <v>0</v>
      </c>
      <c r="BK207" s="31">
        <v>0</v>
      </c>
      <c r="BL207" s="31">
        <v>0</v>
      </c>
      <c r="BM207" s="31">
        <v>0</v>
      </c>
      <c r="BN207" s="31">
        <v>0</v>
      </c>
      <c r="BO207" s="31">
        <v>0</v>
      </c>
      <c r="BP207" s="31">
        <v>0</v>
      </c>
      <c r="BQ207" s="31">
        <v>0</v>
      </c>
      <c r="BR207" s="31">
        <v>0</v>
      </c>
      <c r="BS207" s="31">
        <v>0</v>
      </c>
      <c r="BT207" s="31">
        <v>0</v>
      </c>
      <c r="BU207" s="31">
        <v>0</v>
      </c>
      <c r="BV207" s="31">
        <v>0</v>
      </c>
      <c r="BW207" s="31">
        <v>0</v>
      </c>
      <c r="BX207" s="31">
        <v>0</v>
      </c>
      <c r="BY207" s="31">
        <v>0</v>
      </c>
      <c r="BZ207" s="31">
        <v>0</v>
      </c>
      <c r="CA207" s="31">
        <v>0</v>
      </c>
      <c r="CB207" s="31">
        <v>0</v>
      </c>
      <c r="CC207" s="31">
        <v>0</v>
      </c>
      <c r="CD207" s="31">
        <v>0</v>
      </c>
      <c r="CE207" s="31">
        <v>0</v>
      </c>
      <c r="CF207" s="31">
        <v>0</v>
      </c>
      <c r="CG207" s="33">
        <v>0</v>
      </c>
      <c r="CH207" s="34">
        <v>0</v>
      </c>
      <c r="CI207" s="28"/>
      <c r="CJ207" s="16"/>
      <c r="CK207" s="16"/>
    </row>
    <row r="208" spans="1:89" x14ac:dyDescent="0.25">
      <c r="A208" s="9" t="s">
        <v>32</v>
      </c>
      <c r="B208" s="9" t="s">
        <v>20</v>
      </c>
      <c r="C208" s="19">
        <v>0</v>
      </c>
      <c r="D208" s="19">
        <v>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  <c r="Y208" s="19">
        <v>0</v>
      </c>
      <c r="Z208" s="19">
        <v>0</v>
      </c>
      <c r="AA208" s="19">
        <v>0</v>
      </c>
      <c r="AB208" s="19">
        <v>0</v>
      </c>
      <c r="AC208" s="19">
        <v>0</v>
      </c>
      <c r="AD208" s="19">
        <v>0</v>
      </c>
      <c r="AE208" s="19">
        <v>0</v>
      </c>
      <c r="AF208" s="19">
        <v>0</v>
      </c>
      <c r="AG208" s="19">
        <v>0</v>
      </c>
      <c r="AH208" s="19">
        <v>0</v>
      </c>
      <c r="AI208" s="19">
        <v>0</v>
      </c>
      <c r="AJ208" s="19">
        <v>0</v>
      </c>
      <c r="AK208" s="19">
        <v>0</v>
      </c>
      <c r="AL208" s="19">
        <v>0</v>
      </c>
      <c r="AM208" s="19">
        <v>0</v>
      </c>
      <c r="AN208" s="19">
        <v>0</v>
      </c>
      <c r="AO208" s="19">
        <v>0</v>
      </c>
      <c r="AP208" s="19">
        <v>0</v>
      </c>
      <c r="AQ208" s="19">
        <v>0</v>
      </c>
      <c r="AR208" s="19">
        <v>0</v>
      </c>
      <c r="AS208" s="19">
        <v>0</v>
      </c>
      <c r="AT208" s="19">
        <v>0</v>
      </c>
      <c r="AU208" s="19">
        <v>0</v>
      </c>
      <c r="AV208" s="19">
        <v>0</v>
      </c>
      <c r="AW208" s="19">
        <v>0</v>
      </c>
      <c r="AX208" s="19">
        <v>0</v>
      </c>
      <c r="AY208" s="19">
        <v>0</v>
      </c>
      <c r="AZ208" s="19">
        <v>0</v>
      </c>
      <c r="BA208" s="19">
        <v>0</v>
      </c>
      <c r="BB208" s="19">
        <v>0</v>
      </c>
      <c r="BC208" s="19">
        <v>0</v>
      </c>
      <c r="BD208" s="19">
        <v>0</v>
      </c>
      <c r="BE208" s="19">
        <v>0</v>
      </c>
      <c r="BF208" s="19">
        <v>0</v>
      </c>
      <c r="BG208" s="19">
        <v>0</v>
      </c>
      <c r="BH208" s="19">
        <v>0</v>
      </c>
      <c r="BI208" s="19">
        <v>0</v>
      </c>
      <c r="BJ208" s="19">
        <v>0</v>
      </c>
      <c r="BK208" s="19">
        <v>0</v>
      </c>
      <c r="BL208" s="19">
        <v>0</v>
      </c>
      <c r="BM208" s="19">
        <v>0</v>
      </c>
      <c r="BN208" s="19">
        <v>0</v>
      </c>
      <c r="BO208" s="19">
        <v>0</v>
      </c>
      <c r="BP208" s="19">
        <v>0</v>
      </c>
      <c r="BQ208" s="19">
        <v>0</v>
      </c>
      <c r="BR208" s="19">
        <v>0</v>
      </c>
      <c r="BS208" s="19">
        <v>0</v>
      </c>
      <c r="BT208" s="19">
        <v>0</v>
      </c>
      <c r="BU208" s="19">
        <v>0</v>
      </c>
      <c r="BV208" s="19">
        <v>0</v>
      </c>
      <c r="BW208" s="19">
        <v>0</v>
      </c>
      <c r="BX208" s="19">
        <v>0</v>
      </c>
      <c r="BY208" s="19">
        <v>0</v>
      </c>
      <c r="BZ208" s="19">
        <v>0</v>
      </c>
      <c r="CA208" s="19">
        <v>0</v>
      </c>
      <c r="CB208" s="19">
        <v>0</v>
      </c>
      <c r="CC208" s="19">
        <v>0</v>
      </c>
      <c r="CD208" s="19">
        <v>0</v>
      </c>
      <c r="CE208" s="19">
        <v>0</v>
      </c>
      <c r="CF208" s="19">
        <v>0</v>
      </c>
      <c r="CG208" s="38">
        <v>0</v>
      </c>
      <c r="CH208" s="30">
        <v>0</v>
      </c>
      <c r="CI208" s="28"/>
      <c r="CJ208" s="16"/>
      <c r="CK208" s="16"/>
    </row>
    <row r="209" spans="1:89" x14ac:dyDescent="0.25">
      <c r="A209" s="31"/>
      <c r="B209" s="31" t="s">
        <v>21</v>
      </c>
      <c r="C209" s="31">
        <v>0</v>
      </c>
      <c r="D209" s="31">
        <v>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  <c r="Z209" s="31">
        <v>0</v>
      </c>
      <c r="AA209" s="31">
        <v>0</v>
      </c>
      <c r="AB209" s="31">
        <v>0</v>
      </c>
      <c r="AC209" s="31">
        <v>0</v>
      </c>
      <c r="AD209" s="31">
        <v>0</v>
      </c>
      <c r="AE209" s="31">
        <v>0</v>
      </c>
      <c r="AF209" s="31">
        <v>0</v>
      </c>
      <c r="AG209" s="31">
        <v>0</v>
      </c>
      <c r="AH209" s="31">
        <v>0</v>
      </c>
      <c r="AI209" s="31">
        <v>0</v>
      </c>
      <c r="AJ209" s="31">
        <v>0</v>
      </c>
      <c r="AK209" s="31">
        <v>0</v>
      </c>
      <c r="AL209" s="31">
        <v>0</v>
      </c>
      <c r="AM209" s="31">
        <v>0</v>
      </c>
      <c r="AN209" s="31">
        <v>0</v>
      </c>
      <c r="AO209" s="31">
        <v>0</v>
      </c>
      <c r="AP209" s="31">
        <v>0</v>
      </c>
      <c r="AQ209" s="31">
        <v>0</v>
      </c>
      <c r="AR209" s="31">
        <v>0</v>
      </c>
      <c r="AS209" s="31">
        <v>0</v>
      </c>
      <c r="AT209" s="31">
        <v>0</v>
      </c>
      <c r="AU209" s="31">
        <v>0</v>
      </c>
      <c r="AV209" s="31">
        <v>0</v>
      </c>
      <c r="AW209" s="31">
        <v>0</v>
      </c>
      <c r="AX209" s="31">
        <v>0</v>
      </c>
      <c r="AY209" s="31">
        <v>0</v>
      </c>
      <c r="AZ209" s="31">
        <v>0</v>
      </c>
      <c r="BA209" s="31">
        <v>0</v>
      </c>
      <c r="BB209" s="31">
        <v>0</v>
      </c>
      <c r="BC209" s="31">
        <v>0</v>
      </c>
      <c r="BD209" s="31">
        <v>0</v>
      </c>
      <c r="BE209" s="31">
        <v>0</v>
      </c>
      <c r="BF209" s="31">
        <v>0</v>
      </c>
      <c r="BG209" s="31">
        <v>0</v>
      </c>
      <c r="BH209" s="31">
        <v>0</v>
      </c>
      <c r="BI209" s="31">
        <v>0</v>
      </c>
      <c r="BJ209" s="31">
        <v>0</v>
      </c>
      <c r="BK209" s="31">
        <v>0</v>
      </c>
      <c r="BL209" s="31">
        <v>0</v>
      </c>
      <c r="BM209" s="31">
        <v>0</v>
      </c>
      <c r="BN209" s="31">
        <v>0</v>
      </c>
      <c r="BO209" s="31">
        <v>0</v>
      </c>
      <c r="BP209" s="31">
        <v>0</v>
      </c>
      <c r="BQ209" s="31">
        <v>0</v>
      </c>
      <c r="BR209" s="31">
        <v>0</v>
      </c>
      <c r="BS209" s="31">
        <v>0</v>
      </c>
      <c r="BT209" s="31">
        <v>0</v>
      </c>
      <c r="BU209" s="31">
        <v>0</v>
      </c>
      <c r="BV209" s="31">
        <v>0</v>
      </c>
      <c r="BW209" s="31">
        <v>0</v>
      </c>
      <c r="BX209" s="31">
        <v>0</v>
      </c>
      <c r="BY209" s="31">
        <v>0</v>
      </c>
      <c r="BZ209" s="31">
        <v>0</v>
      </c>
      <c r="CA209" s="31">
        <v>0</v>
      </c>
      <c r="CB209" s="31">
        <v>0</v>
      </c>
      <c r="CC209" s="31">
        <v>0</v>
      </c>
      <c r="CD209" s="31">
        <v>0</v>
      </c>
      <c r="CE209" s="31">
        <v>0</v>
      </c>
      <c r="CF209" s="31">
        <v>0</v>
      </c>
      <c r="CG209" s="33">
        <v>0</v>
      </c>
      <c r="CH209" s="34">
        <v>0</v>
      </c>
      <c r="CI209" s="28"/>
      <c r="CJ209" s="16"/>
      <c r="CK209" s="16"/>
    </row>
    <row r="210" spans="1:89" x14ac:dyDescent="0.25">
      <c r="A210" s="9" t="s">
        <v>30</v>
      </c>
      <c r="B210" s="9" t="s">
        <v>20</v>
      </c>
      <c r="C210" s="19">
        <v>0</v>
      </c>
      <c r="D210" s="19">
        <v>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>
        <v>0</v>
      </c>
      <c r="AQ210" s="19">
        <v>0</v>
      </c>
      <c r="AR210" s="19">
        <v>0</v>
      </c>
      <c r="AS210" s="19">
        <v>0</v>
      </c>
      <c r="AT210" s="19">
        <v>0</v>
      </c>
      <c r="AU210" s="19">
        <v>0</v>
      </c>
      <c r="AV210" s="19">
        <v>0</v>
      </c>
      <c r="AW210" s="19">
        <v>0</v>
      </c>
      <c r="AX210" s="19">
        <v>0</v>
      </c>
      <c r="AY210" s="19">
        <v>0</v>
      </c>
      <c r="AZ210" s="19">
        <v>0</v>
      </c>
      <c r="BA210" s="19">
        <v>0</v>
      </c>
      <c r="BB210" s="19">
        <v>0</v>
      </c>
      <c r="BC210" s="19">
        <v>0</v>
      </c>
      <c r="BD210" s="19">
        <v>0</v>
      </c>
      <c r="BE210" s="19">
        <v>0</v>
      </c>
      <c r="BF210" s="19">
        <v>0</v>
      </c>
      <c r="BG210" s="19">
        <v>0</v>
      </c>
      <c r="BH210" s="19">
        <v>0</v>
      </c>
      <c r="BI210" s="19">
        <v>0</v>
      </c>
      <c r="BJ210" s="19">
        <v>0</v>
      </c>
      <c r="BK210" s="19">
        <v>0</v>
      </c>
      <c r="BL210" s="19">
        <v>0</v>
      </c>
      <c r="BM210" s="19">
        <v>0</v>
      </c>
      <c r="BN210" s="19">
        <v>0</v>
      </c>
      <c r="BO210" s="19">
        <v>0</v>
      </c>
      <c r="BP210" s="19">
        <v>0</v>
      </c>
      <c r="BQ210" s="19">
        <v>0</v>
      </c>
      <c r="BR210" s="19">
        <v>0</v>
      </c>
      <c r="BS210" s="19">
        <v>0</v>
      </c>
      <c r="BT210" s="19">
        <v>0</v>
      </c>
      <c r="BU210" s="19">
        <v>0</v>
      </c>
      <c r="BV210" s="19">
        <v>0</v>
      </c>
      <c r="BW210" s="19">
        <v>0</v>
      </c>
      <c r="BX210" s="19">
        <v>0</v>
      </c>
      <c r="BY210" s="19">
        <v>0</v>
      </c>
      <c r="BZ210" s="19">
        <v>0</v>
      </c>
      <c r="CA210" s="19">
        <v>0</v>
      </c>
      <c r="CB210" s="19">
        <v>0</v>
      </c>
      <c r="CC210" s="19">
        <v>0</v>
      </c>
      <c r="CD210" s="19">
        <v>252</v>
      </c>
      <c r="CE210" s="19">
        <v>0</v>
      </c>
      <c r="CF210" s="19">
        <v>0</v>
      </c>
      <c r="CG210" s="38">
        <v>0</v>
      </c>
      <c r="CH210" s="30">
        <v>252</v>
      </c>
      <c r="CI210" s="28"/>
      <c r="CJ210" s="16"/>
      <c r="CK210" s="16"/>
    </row>
    <row r="211" spans="1:89" x14ac:dyDescent="0.25">
      <c r="A211" s="31"/>
      <c r="B211" s="31" t="s">
        <v>21</v>
      </c>
      <c r="C211" s="31">
        <v>0</v>
      </c>
      <c r="D211" s="31">
        <v>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0</v>
      </c>
      <c r="U211" s="31">
        <v>0</v>
      </c>
      <c r="V211" s="31">
        <v>0</v>
      </c>
      <c r="W211" s="31">
        <v>0</v>
      </c>
      <c r="X211" s="31">
        <v>0</v>
      </c>
      <c r="Y211" s="31">
        <v>0</v>
      </c>
      <c r="Z211" s="31">
        <v>0</v>
      </c>
      <c r="AA211" s="31">
        <v>0</v>
      </c>
      <c r="AB211" s="31">
        <v>0</v>
      </c>
      <c r="AC211" s="31">
        <v>0</v>
      </c>
      <c r="AD211" s="31">
        <v>0</v>
      </c>
      <c r="AE211" s="31">
        <v>0</v>
      </c>
      <c r="AF211" s="31">
        <v>0</v>
      </c>
      <c r="AG211" s="31">
        <v>0</v>
      </c>
      <c r="AH211" s="31">
        <v>0</v>
      </c>
      <c r="AI211" s="31">
        <v>0</v>
      </c>
      <c r="AJ211" s="31">
        <v>0</v>
      </c>
      <c r="AK211" s="31">
        <v>0</v>
      </c>
      <c r="AL211" s="31">
        <v>0</v>
      </c>
      <c r="AM211" s="31">
        <v>0</v>
      </c>
      <c r="AN211" s="31">
        <v>0</v>
      </c>
      <c r="AO211" s="31">
        <v>0</v>
      </c>
      <c r="AP211" s="31">
        <v>0</v>
      </c>
      <c r="AQ211" s="31">
        <v>0</v>
      </c>
      <c r="AR211" s="31">
        <v>0</v>
      </c>
      <c r="AS211" s="31">
        <v>0</v>
      </c>
      <c r="AT211" s="31">
        <v>0</v>
      </c>
      <c r="AU211" s="31">
        <v>0</v>
      </c>
      <c r="AV211" s="31">
        <v>0</v>
      </c>
      <c r="AW211" s="31">
        <v>0</v>
      </c>
      <c r="AX211" s="31">
        <v>0</v>
      </c>
      <c r="AY211" s="31">
        <v>0</v>
      </c>
      <c r="AZ211" s="31">
        <v>0</v>
      </c>
      <c r="BA211" s="31">
        <v>0</v>
      </c>
      <c r="BB211" s="31">
        <v>0</v>
      </c>
      <c r="BC211" s="31">
        <v>0</v>
      </c>
      <c r="BD211" s="31">
        <v>0</v>
      </c>
      <c r="BE211" s="31">
        <v>0</v>
      </c>
      <c r="BF211" s="31">
        <v>0</v>
      </c>
      <c r="BG211" s="31">
        <v>0</v>
      </c>
      <c r="BH211" s="31">
        <v>0</v>
      </c>
      <c r="BI211" s="31">
        <v>0</v>
      </c>
      <c r="BJ211" s="31">
        <v>0</v>
      </c>
      <c r="BK211" s="31">
        <v>0</v>
      </c>
      <c r="BL211" s="31">
        <v>0</v>
      </c>
      <c r="BM211" s="31">
        <v>0</v>
      </c>
      <c r="BN211" s="31">
        <v>0</v>
      </c>
      <c r="BO211" s="31">
        <v>0</v>
      </c>
      <c r="BP211" s="31">
        <v>0</v>
      </c>
      <c r="BQ211" s="31">
        <v>0</v>
      </c>
      <c r="BR211" s="31">
        <v>0</v>
      </c>
      <c r="BS211" s="31">
        <v>0</v>
      </c>
      <c r="BT211" s="31">
        <v>0</v>
      </c>
      <c r="BU211" s="31">
        <v>0</v>
      </c>
      <c r="BV211" s="31">
        <v>0</v>
      </c>
      <c r="BW211" s="31">
        <v>0</v>
      </c>
      <c r="BX211" s="31">
        <v>0</v>
      </c>
      <c r="BY211" s="31">
        <v>0</v>
      </c>
      <c r="BZ211" s="31">
        <v>0</v>
      </c>
      <c r="CA211" s="31">
        <v>0</v>
      </c>
      <c r="CB211" s="31">
        <v>0</v>
      </c>
      <c r="CC211" s="31">
        <v>0</v>
      </c>
      <c r="CD211" s="31">
        <v>0</v>
      </c>
      <c r="CE211" s="31">
        <v>0</v>
      </c>
      <c r="CF211" s="31">
        <v>0</v>
      </c>
      <c r="CG211" s="33">
        <v>0</v>
      </c>
      <c r="CH211" s="34">
        <v>0</v>
      </c>
      <c r="CI211" s="28"/>
      <c r="CJ211" s="16"/>
      <c r="CK211" s="16"/>
    </row>
    <row r="212" spans="1:89" x14ac:dyDescent="0.25">
      <c r="A212" s="9" t="s">
        <v>31</v>
      </c>
      <c r="B212" s="9" t="s">
        <v>20</v>
      </c>
      <c r="C212" s="19">
        <v>0</v>
      </c>
      <c r="D212" s="19">
        <v>0</v>
      </c>
      <c r="E212" s="19">
        <v>0</v>
      </c>
      <c r="F212" s="19">
        <v>0</v>
      </c>
      <c r="G212" s="19">
        <v>1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19">
        <v>0</v>
      </c>
      <c r="AC212" s="19">
        <v>0</v>
      </c>
      <c r="AD212" s="19">
        <v>0</v>
      </c>
      <c r="AE212" s="19">
        <v>0</v>
      </c>
      <c r="AF212" s="19">
        <v>0</v>
      </c>
      <c r="AG212" s="19">
        <v>0</v>
      </c>
      <c r="AH212" s="19">
        <v>0</v>
      </c>
      <c r="AI212" s="19">
        <v>0</v>
      </c>
      <c r="AJ212" s="19">
        <v>0</v>
      </c>
      <c r="AK212" s="19">
        <v>0</v>
      </c>
      <c r="AL212" s="19">
        <v>0</v>
      </c>
      <c r="AM212" s="19">
        <v>0</v>
      </c>
      <c r="AN212" s="19">
        <v>0</v>
      </c>
      <c r="AO212" s="19">
        <v>0</v>
      </c>
      <c r="AP212" s="19">
        <v>0</v>
      </c>
      <c r="AQ212" s="19">
        <v>0</v>
      </c>
      <c r="AR212" s="19">
        <v>0</v>
      </c>
      <c r="AS212" s="19">
        <v>0</v>
      </c>
      <c r="AT212" s="19">
        <v>0</v>
      </c>
      <c r="AU212" s="19">
        <v>0</v>
      </c>
      <c r="AV212" s="19">
        <v>0</v>
      </c>
      <c r="AW212" s="19">
        <v>0</v>
      </c>
      <c r="AX212" s="19">
        <v>0</v>
      </c>
      <c r="AY212" s="19">
        <v>0</v>
      </c>
      <c r="AZ212" s="19">
        <v>0</v>
      </c>
      <c r="BA212" s="19">
        <v>0</v>
      </c>
      <c r="BB212" s="19">
        <v>0</v>
      </c>
      <c r="BC212" s="19">
        <v>0</v>
      </c>
      <c r="BD212" s="19">
        <v>0</v>
      </c>
      <c r="BE212" s="19">
        <v>0</v>
      </c>
      <c r="BF212" s="19">
        <v>0</v>
      </c>
      <c r="BG212" s="19">
        <v>0</v>
      </c>
      <c r="BH212" s="19">
        <v>0</v>
      </c>
      <c r="BI212" s="19">
        <v>0</v>
      </c>
      <c r="BJ212" s="19">
        <v>0</v>
      </c>
      <c r="BK212" s="19">
        <v>0</v>
      </c>
      <c r="BL212" s="19">
        <v>0</v>
      </c>
      <c r="BM212" s="19">
        <v>0</v>
      </c>
      <c r="BN212" s="19">
        <v>0</v>
      </c>
      <c r="BO212" s="19">
        <v>1</v>
      </c>
      <c r="BP212" s="19">
        <v>0</v>
      </c>
      <c r="BQ212" s="19">
        <v>0</v>
      </c>
      <c r="BR212" s="19">
        <v>0</v>
      </c>
      <c r="BS212" s="19">
        <v>0</v>
      </c>
      <c r="BT212" s="19">
        <v>0</v>
      </c>
      <c r="BU212" s="19">
        <v>0</v>
      </c>
      <c r="BV212" s="19">
        <v>0</v>
      </c>
      <c r="BW212" s="19">
        <v>0</v>
      </c>
      <c r="BX212" s="19">
        <v>0</v>
      </c>
      <c r="BY212" s="19">
        <v>0</v>
      </c>
      <c r="BZ212" s="19">
        <v>0</v>
      </c>
      <c r="CA212" s="19">
        <v>0</v>
      </c>
      <c r="CB212" s="19">
        <v>0</v>
      </c>
      <c r="CC212" s="19">
        <v>0</v>
      </c>
      <c r="CD212" s="19">
        <v>2</v>
      </c>
      <c r="CE212" s="19">
        <v>0</v>
      </c>
      <c r="CF212" s="19">
        <v>0</v>
      </c>
      <c r="CG212" s="38">
        <v>0</v>
      </c>
      <c r="CH212" s="30">
        <v>4</v>
      </c>
      <c r="CI212" s="28"/>
      <c r="CJ212" s="16"/>
      <c r="CK212" s="16"/>
    </row>
    <row r="213" spans="1:89" x14ac:dyDescent="0.25">
      <c r="A213" s="31"/>
      <c r="B213" s="31" t="s">
        <v>21</v>
      </c>
      <c r="C213" s="31">
        <v>0</v>
      </c>
      <c r="D213" s="31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1">
        <v>0</v>
      </c>
      <c r="V213" s="31">
        <v>0</v>
      </c>
      <c r="W213" s="31">
        <v>0</v>
      </c>
      <c r="X213" s="31">
        <v>0</v>
      </c>
      <c r="Y213" s="31">
        <v>0</v>
      </c>
      <c r="Z213" s="31">
        <v>0</v>
      </c>
      <c r="AA213" s="31">
        <v>0</v>
      </c>
      <c r="AB213" s="31">
        <v>0</v>
      </c>
      <c r="AC213" s="31">
        <v>0</v>
      </c>
      <c r="AD213" s="31">
        <v>0</v>
      </c>
      <c r="AE213" s="31">
        <v>0</v>
      </c>
      <c r="AF213" s="31">
        <v>0</v>
      </c>
      <c r="AG213" s="31">
        <v>0</v>
      </c>
      <c r="AH213" s="31">
        <v>0</v>
      </c>
      <c r="AI213" s="31">
        <v>0</v>
      </c>
      <c r="AJ213" s="31">
        <v>0</v>
      </c>
      <c r="AK213" s="31">
        <v>0</v>
      </c>
      <c r="AL213" s="31">
        <v>0</v>
      </c>
      <c r="AM213" s="31">
        <v>0</v>
      </c>
      <c r="AN213" s="31">
        <v>0</v>
      </c>
      <c r="AO213" s="31">
        <v>0</v>
      </c>
      <c r="AP213" s="31">
        <v>0</v>
      </c>
      <c r="AQ213" s="31">
        <v>0</v>
      </c>
      <c r="AR213" s="31">
        <v>0</v>
      </c>
      <c r="AS213" s="31">
        <v>0</v>
      </c>
      <c r="AT213" s="31">
        <v>0</v>
      </c>
      <c r="AU213" s="31">
        <v>0</v>
      </c>
      <c r="AV213" s="31">
        <v>0</v>
      </c>
      <c r="AW213" s="31">
        <v>0</v>
      </c>
      <c r="AX213" s="31">
        <v>0</v>
      </c>
      <c r="AY213" s="31">
        <v>0</v>
      </c>
      <c r="AZ213" s="31">
        <v>0</v>
      </c>
      <c r="BA213" s="31">
        <v>0</v>
      </c>
      <c r="BB213" s="31">
        <v>0</v>
      </c>
      <c r="BC213" s="31">
        <v>0</v>
      </c>
      <c r="BD213" s="31">
        <v>0</v>
      </c>
      <c r="BE213" s="31">
        <v>0</v>
      </c>
      <c r="BF213" s="31">
        <v>0</v>
      </c>
      <c r="BG213" s="31">
        <v>0</v>
      </c>
      <c r="BH213" s="31">
        <v>0</v>
      </c>
      <c r="BI213" s="31">
        <v>0</v>
      </c>
      <c r="BJ213" s="31">
        <v>0</v>
      </c>
      <c r="BK213" s="31">
        <v>0</v>
      </c>
      <c r="BL213" s="31">
        <v>0</v>
      </c>
      <c r="BM213" s="31">
        <v>0</v>
      </c>
      <c r="BN213" s="31">
        <v>0</v>
      </c>
      <c r="BO213" s="31">
        <v>0</v>
      </c>
      <c r="BP213" s="31">
        <v>0</v>
      </c>
      <c r="BQ213" s="31">
        <v>0</v>
      </c>
      <c r="BR213" s="31">
        <v>0</v>
      </c>
      <c r="BS213" s="31">
        <v>0</v>
      </c>
      <c r="BT213" s="31">
        <v>0</v>
      </c>
      <c r="BU213" s="31">
        <v>0</v>
      </c>
      <c r="BV213" s="31">
        <v>0</v>
      </c>
      <c r="BW213" s="31">
        <v>0</v>
      </c>
      <c r="BX213" s="31">
        <v>0</v>
      </c>
      <c r="BY213" s="31">
        <v>0</v>
      </c>
      <c r="BZ213" s="31">
        <v>0</v>
      </c>
      <c r="CA213" s="31">
        <v>0</v>
      </c>
      <c r="CB213" s="31">
        <v>0</v>
      </c>
      <c r="CC213" s="31">
        <v>0</v>
      </c>
      <c r="CD213" s="31">
        <v>1</v>
      </c>
      <c r="CE213" s="31">
        <v>0</v>
      </c>
      <c r="CF213" s="31">
        <v>0</v>
      </c>
      <c r="CG213" s="33">
        <v>0</v>
      </c>
      <c r="CH213" s="34">
        <v>1</v>
      </c>
      <c r="CI213" s="28"/>
      <c r="CJ213" s="16"/>
      <c r="CK213" s="16"/>
    </row>
    <row r="214" spans="1:89" x14ac:dyDescent="0.25">
      <c r="A214" s="9" t="s">
        <v>11</v>
      </c>
      <c r="B214" s="9" t="s">
        <v>20</v>
      </c>
      <c r="C214" s="19">
        <v>1</v>
      </c>
      <c r="D214" s="19">
        <v>0</v>
      </c>
      <c r="E214" s="19">
        <v>7</v>
      </c>
      <c r="F214" s="19">
        <v>9</v>
      </c>
      <c r="G214" s="19">
        <v>2</v>
      </c>
      <c r="H214" s="19">
        <v>19</v>
      </c>
      <c r="I214" s="19">
        <v>3</v>
      </c>
      <c r="J214" s="19">
        <v>33</v>
      </c>
      <c r="K214" s="19">
        <v>25</v>
      </c>
      <c r="L214" s="19">
        <v>6</v>
      </c>
      <c r="M214" s="19">
        <v>27</v>
      </c>
      <c r="N214" s="19">
        <v>10</v>
      </c>
      <c r="O214" s="19">
        <v>8</v>
      </c>
      <c r="P214" s="19">
        <v>5</v>
      </c>
      <c r="Q214" s="19">
        <v>12</v>
      </c>
      <c r="R214" s="19">
        <v>47</v>
      </c>
      <c r="S214" s="19">
        <v>31</v>
      </c>
      <c r="T214" s="19">
        <v>0</v>
      </c>
      <c r="U214" s="19">
        <v>20</v>
      </c>
      <c r="V214" s="19">
        <v>5</v>
      </c>
      <c r="W214" s="19">
        <v>11</v>
      </c>
      <c r="X214" s="19">
        <v>3</v>
      </c>
      <c r="Y214" s="19">
        <v>0</v>
      </c>
      <c r="Z214" s="19">
        <v>0</v>
      </c>
      <c r="AA214" s="19">
        <v>2</v>
      </c>
      <c r="AB214" s="19">
        <v>15</v>
      </c>
      <c r="AC214" s="19">
        <v>12</v>
      </c>
      <c r="AD214" s="19">
        <v>2</v>
      </c>
      <c r="AE214" s="19">
        <v>24</v>
      </c>
      <c r="AF214" s="19">
        <v>1</v>
      </c>
      <c r="AG214" s="19">
        <v>6</v>
      </c>
      <c r="AH214" s="19">
        <v>2</v>
      </c>
      <c r="AI214" s="19">
        <v>6</v>
      </c>
      <c r="AJ214" s="19">
        <v>9</v>
      </c>
      <c r="AK214" s="19">
        <v>7</v>
      </c>
      <c r="AL214" s="19">
        <v>15</v>
      </c>
      <c r="AM214" s="19">
        <v>1</v>
      </c>
      <c r="AN214" s="19">
        <v>0</v>
      </c>
      <c r="AO214" s="19">
        <v>74</v>
      </c>
      <c r="AP214" s="19">
        <v>24</v>
      </c>
      <c r="AQ214" s="19">
        <v>3</v>
      </c>
      <c r="AR214" s="19">
        <v>30</v>
      </c>
      <c r="AS214" s="19">
        <v>27</v>
      </c>
      <c r="AT214" s="19">
        <v>1</v>
      </c>
      <c r="AU214" s="19">
        <v>9</v>
      </c>
      <c r="AV214" s="19">
        <v>0</v>
      </c>
      <c r="AW214" s="19">
        <v>7</v>
      </c>
      <c r="AX214" s="19">
        <v>4</v>
      </c>
      <c r="AY214" s="19">
        <v>10</v>
      </c>
      <c r="AZ214" s="19">
        <v>9</v>
      </c>
      <c r="BA214" s="19">
        <v>8</v>
      </c>
      <c r="BB214" s="19">
        <v>3</v>
      </c>
      <c r="BC214" s="19">
        <v>8</v>
      </c>
      <c r="BD214" s="19">
        <v>2</v>
      </c>
      <c r="BE214" s="19">
        <v>89</v>
      </c>
      <c r="BF214" s="19">
        <v>4</v>
      </c>
      <c r="BG214" s="19">
        <v>33</v>
      </c>
      <c r="BH214" s="19">
        <v>15</v>
      </c>
      <c r="BI214" s="19">
        <v>0</v>
      </c>
      <c r="BJ214" s="19">
        <v>1599</v>
      </c>
      <c r="BK214" s="19">
        <v>20</v>
      </c>
      <c r="BL214" s="19">
        <v>5</v>
      </c>
      <c r="BM214" s="19">
        <v>2</v>
      </c>
      <c r="BN214" s="19">
        <v>38</v>
      </c>
      <c r="BO214" s="19">
        <v>1</v>
      </c>
      <c r="BP214" s="19">
        <v>3</v>
      </c>
      <c r="BQ214" s="19">
        <v>3</v>
      </c>
      <c r="BR214" s="19">
        <v>7</v>
      </c>
      <c r="BS214" s="19">
        <v>30</v>
      </c>
      <c r="BT214" s="19">
        <v>240</v>
      </c>
      <c r="BU214" s="19">
        <v>18</v>
      </c>
      <c r="BV214" s="19">
        <v>98</v>
      </c>
      <c r="BW214" s="19">
        <v>8</v>
      </c>
      <c r="BX214" s="19">
        <v>4</v>
      </c>
      <c r="BY214" s="19">
        <v>111</v>
      </c>
      <c r="BZ214" s="19">
        <v>2</v>
      </c>
      <c r="CA214" s="19">
        <v>32</v>
      </c>
      <c r="CB214" s="19">
        <v>79</v>
      </c>
      <c r="CC214" s="19">
        <v>36</v>
      </c>
      <c r="CD214" s="19">
        <v>6</v>
      </c>
      <c r="CE214" s="19">
        <v>1</v>
      </c>
      <c r="CF214" s="19">
        <v>5</v>
      </c>
      <c r="CG214" s="38">
        <v>10</v>
      </c>
      <c r="CH214" s="30">
        <v>3104</v>
      </c>
      <c r="CI214" s="28"/>
      <c r="CJ214" s="16"/>
      <c r="CK214" s="16"/>
    </row>
    <row r="215" spans="1:89" x14ac:dyDescent="0.25">
      <c r="A215" s="31"/>
      <c r="B215" s="31" t="s">
        <v>21</v>
      </c>
      <c r="C215" s="31">
        <v>0</v>
      </c>
      <c r="D215" s="31">
        <v>0</v>
      </c>
      <c r="E215" s="31">
        <v>0</v>
      </c>
      <c r="F215" s="31">
        <v>0</v>
      </c>
      <c r="G215" s="31">
        <v>0</v>
      </c>
      <c r="H215" s="31">
        <v>58</v>
      </c>
      <c r="I215" s="31">
        <v>1</v>
      </c>
      <c r="J215" s="31">
        <v>2</v>
      </c>
      <c r="K215" s="31">
        <v>0</v>
      </c>
      <c r="L215" s="31">
        <v>1</v>
      </c>
      <c r="M215" s="31">
        <v>2</v>
      </c>
      <c r="N215" s="31">
        <v>0</v>
      </c>
      <c r="O215" s="31">
        <v>8</v>
      </c>
      <c r="P215" s="31">
        <v>0</v>
      </c>
      <c r="Q215" s="31">
        <v>0</v>
      </c>
      <c r="R215" s="31">
        <v>0</v>
      </c>
      <c r="S215" s="31">
        <v>4</v>
      </c>
      <c r="T215" s="31">
        <v>0</v>
      </c>
      <c r="U215" s="31">
        <v>0</v>
      </c>
      <c r="V215" s="31">
        <v>0</v>
      </c>
      <c r="W215" s="31">
        <v>0</v>
      </c>
      <c r="X215" s="31">
        <v>3</v>
      </c>
      <c r="Y215" s="31">
        <v>0</v>
      </c>
      <c r="Z215" s="31">
        <v>0</v>
      </c>
      <c r="AA215" s="31">
        <v>0</v>
      </c>
      <c r="AB215" s="31">
        <v>3</v>
      </c>
      <c r="AC215" s="31">
        <v>0</v>
      </c>
      <c r="AD215" s="31">
        <v>1</v>
      </c>
      <c r="AE215" s="31">
        <v>2</v>
      </c>
      <c r="AF215" s="31">
        <v>0</v>
      </c>
      <c r="AG215" s="31">
        <v>0</v>
      </c>
      <c r="AH215" s="31">
        <v>3</v>
      </c>
      <c r="AI215" s="31">
        <v>0</v>
      </c>
      <c r="AJ215" s="31">
        <v>0</v>
      </c>
      <c r="AK215" s="31">
        <v>0</v>
      </c>
      <c r="AL215" s="31">
        <v>0</v>
      </c>
      <c r="AM215" s="31">
        <v>0</v>
      </c>
      <c r="AN215" s="31">
        <v>0</v>
      </c>
      <c r="AO215" s="31">
        <v>29</v>
      </c>
      <c r="AP215" s="31">
        <v>10</v>
      </c>
      <c r="AQ215" s="31">
        <v>9</v>
      </c>
      <c r="AR215" s="31">
        <v>18</v>
      </c>
      <c r="AS215" s="31">
        <v>5</v>
      </c>
      <c r="AT215" s="31">
        <v>4</v>
      </c>
      <c r="AU215" s="31">
        <v>6</v>
      </c>
      <c r="AV215" s="31">
        <v>0</v>
      </c>
      <c r="AW215" s="31">
        <v>4</v>
      </c>
      <c r="AX215" s="31">
        <v>4</v>
      </c>
      <c r="AY215" s="31">
        <v>4</v>
      </c>
      <c r="AZ215" s="31">
        <v>0</v>
      </c>
      <c r="BA215" s="31">
        <v>2</v>
      </c>
      <c r="BB215" s="31">
        <v>0</v>
      </c>
      <c r="BC215" s="31">
        <v>0</v>
      </c>
      <c r="BD215" s="31">
        <v>1</v>
      </c>
      <c r="BE215" s="31">
        <v>2</v>
      </c>
      <c r="BF215" s="31">
        <v>0</v>
      </c>
      <c r="BG215" s="31">
        <v>0</v>
      </c>
      <c r="BH215" s="31">
        <v>0</v>
      </c>
      <c r="BI215" s="31">
        <v>1</v>
      </c>
      <c r="BJ215" s="31">
        <v>603</v>
      </c>
      <c r="BK215" s="31">
        <v>0</v>
      </c>
      <c r="BL215" s="31">
        <v>0</v>
      </c>
      <c r="BM215" s="31">
        <v>0</v>
      </c>
      <c r="BN215" s="31">
        <v>1</v>
      </c>
      <c r="BO215" s="31">
        <v>1</v>
      </c>
      <c r="BP215" s="31">
        <v>0</v>
      </c>
      <c r="BQ215" s="31">
        <v>0</v>
      </c>
      <c r="BR215" s="31">
        <v>0</v>
      </c>
      <c r="BS215" s="31">
        <v>0</v>
      </c>
      <c r="BT215" s="31">
        <v>695</v>
      </c>
      <c r="BU215" s="31">
        <v>1</v>
      </c>
      <c r="BV215" s="31">
        <v>5</v>
      </c>
      <c r="BW215" s="31">
        <v>0</v>
      </c>
      <c r="BX215" s="31">
        <v>0</v>
      </c>
      <c r="BY215" s="31">
        <v>9</v>
      </c>
      <c r="BZ215" s="31">
        <v>0</v>
      </c>
      <c r="CA215" s="31">
        <v>5</v>
      </c>
      <c r="CB215" s="31">
        <v>17</v>
      </c>
      <c r="CC215" s="31">
        <v>4</v>
      </c>
      <c r="CD215" s="31">
        <v>0</v>
      </c>
      <c r="CE215" s="31">
        <v>0</v>
      </c>
      <c r="CF215" s="31">
        <v>0</v>
      </c>
      <c r="CG215" s="33">
        <v>2</v>
      </c>
      <c r="CH215" s="34">
        <v>1530</v>
      </c>
      <c r="CI215" s="28"/>
      <c r="CJ215" s="16"/>
      <c r="CK215" s="16"/>
    </row>
    <row r="216" spans="1:89" x14ac:dyDescent="0.25">
      <c r="A216" s="9" t="s">
        <v>196</v>
      </c>
      <c r="B216" s="9" t="s">
        <v>20</v>
      </c>
      <c r="C216" s="19">
        <v>0</v>
      </c>
      <c r="D216" s="19">
        <v>0</v>
      </c>
      <c r="E216" s="19">
        <v>0</v>
      </c>
      <c r="F216" s="19">
        <v>1</v>
      </c>
      <c r="G216" s="19">
        <v>0</v>
      </c>
      <c r="H216" s="19">
        <v>1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1</v>
      </c>
      <c r="P216" s="19">
        <v>0</v>
      </c>
      <c r="Q216" s="19">
        <v>0</v>
      </c>
      <c r="R216" s="19">
        <v>1</v>
      </c>
      <c r="S216" s="19">
        <v>0</v>
      </c>
      <c r="T216" s="19">
        <v>0</v>
      </c>
      <c r="U216" s="19">
        <v>2</v>
      </c>
      <c r="V216" s="19">
        <v>0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v>2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">
        <v>2</v>
      </c>
      <c r="AP216" s="19">
        <v>0</v>
      </c>
      <c r="AQ216" s="19">
        <v>0</v>
      </c>
      <c r="AR216" s="19">
        <v>0</v>
      </c>
      <c r="AS216" s="19">
        <v>0</v>
      </c>
      <c r="AT216" s="19">
        <v>0</v>
      </c>
      <c r="AU216" s="19">
        <v>0</v>
      </c>
      <c r="AV216" s="19">
        <v>0</v>
      </c>
      <c r="AW216" s="19">
        <v>0</v>
      </c>
      <c r="AX216" s="19">
        <v>0</v>
      </c>
      <c r="AY216" s="19">
        <v>0</v>
      </c>
      <c r="AZ216" s="19">
        <v>0</v>
      </c>
      <c r="BA216" s="19">
        <v>1</v>
      </c>
      <c r="BB216" s="19">
        <v>0</v>
      </c>
      <c r="BC216" s="19">
        <v>0</v>
      </c>
      <c r="BD216" s="19">
        <v>0</v>
      </c>
      <c r="BE216" s="19">
        <v>0</v>
      </c>
      <c r="BF216" s="19">
        <v>0</v>
      </c>
      <c r="BG216" s="19">
        <v>0</v>
      </c>
      <c r="BH216" s="19">
        <v>0</v>
      </c>
      <c r="BI216" s="19">
        <v>0</v>
      </c>
      <c r="BJ216" s="19">
        <v>3</v>
      </c>
      <c r="BK216" s="19">
        <v>0</v>
      </c>
      <c r="BL216" s="19">
        <v>0</v>
      </c>
      <c r="BM216" s="19">
        <v>0</v>
      </c>
      <c r="BN216" s="19">
        <v>0</v>
      </c>
      <c r="BO216" s="19">
        <v>0</v>
      </c>
      <c r="BP216" s="19">
        <v>0</v>
      </c>
      <c r="BQ216" s="19">
        <v>0</v>
      </c>
      <c r="BR216" s="19">
        <v>1</v>
      </c>
      <c r="BS216" s="19">
        <v>0</v>
      </c>
      <c r="BT216" s="19">
        <v>5</v>
      </c>
      <c r="BU216" s="19">
        <v>0</v>
      </c>
      <c r="BV216" s="19">
        <v>0</v>
      </c>
      <c r="BW216" s="19">
        <v>0</v>
      </c>
      <c r="BX216" s="19">
        <v>0</v>
      </c>
      <c r="BY216" s="19">
        <v>0</v>
      </c>
      <c r="BZ216" s="19">
        <v>0</v>
      </c>
      <c r="CA216" s="19">
        <v>0</v>
      </c>
      <c r="CB216" s="19">
        <v>3</v>
      </c>
      <c r="CC216" s="19">
        <v>1</v>
      </c>
      <c r="CD216" s="19">
        <v>0</v>
      </c>
      <c r="CE216" s="19">
        <v>0</v>
      </c>
      <c r="CF216" s="19">
        <v>0</v>
      </c>
      <c r="CG216" s="38">
        <v>0</v>
      </c>
      <c r="CH216" s="30">
        <v>24</v>
      </c>
      <c r="CI216" s="28"/>
      <c r="CJ216" s="16"/>
      <c r="CK216" s="16"/>
    </row>
    <row r="217" spans="1:89" x14ac:dyDescent="0.25">
      <c r="A217" s="31"/>
      <c r="B217" s="31" t="s">
        <v>21</v>
      </c>
      <c r="C217" s="31">
        <v>0</v>
      </c>
      <c r="D217" s="31">
        <v>0</v>
      </c>
      <c r="E217" s="31">
        <v>0</v>
      </c>
      <c r="F217" s="31">
        <v>0</v>
      </c>
      <c r="G217" s="31">
        <v>0</v>
      </c>
      <c r="H217" s="31">
        <v>4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1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0</v>
      </c>
      <c r="AC217" s="31">
        <v>0</v>
      </c>
      <c r="AD217" s="31">
        <v>0</v>
      </c>
      <c r="AE217" s="31">
        <v>0</v>
      </c>
      <c r="AF217" s="31">
        <v>0</v>
      </c>
      <c r="AG217" s="31">
        <v>0</v>
      </c>
      <c r="AH217" s="31">
        <v>0</v>
      </c>
      <c r="AI217" s="31">
        <v>0</v>
      </c>
      <c r="AJ217" s="31">
        <v>0</v>
      </c>
      <c r="AK217" s="31">
        <v>0</v>
      </c>
      <c r="AL217" s="31">
        <v>0</v>
      </c>
      <c r="AM217" s="31">
        <v>0</v>
      </c>
      <c r="AN217" s="31">
        <v>0</v>
      </c>
      <c r="AO217" s="31">
        <v>1</v>
      </c>
      <c r="AP217" s="31">
        <v>0</v>
      </c>
      <c r="AQ217" s="31">
        <v>0</v>
      </c>
      <c r="AR217" s="31">
        <v>0</v>
      </c>
      <c r="AS217" s="31">
        <v>0</v>
      </c>
      <c r="AT217" s="31">
        <v>0</v>
      </c>
      <c r="AU217" s="31">
        <v>0</v>
      </c>
      <c r="AV217" s="31">
        <v>0</v>
      </c>
      <c r="AW217" s="31">
        <v>0</v>
      </c>
      <c r="AX217" s="31">
        <v>0</v>
      </c>
      <c r="AY217" s="31">
        <v>0</v>
      </c>
      <c r="AZ217" s="31">
        <v>0</v>
      </c>
      <c r="BA217" s="31">
        <v>0</v>
      </c>
      <c r="BB217" s="31">
        <v>0</v>
      </c>
      <c r="BC217" s="31">
        <v>0</v>
      </c>
      <c r="BD217" s="31">
        <v>0</v>
      </c>
      <c r="BE217" s="31">
        <v>0</v>
      </c>
      <c r="BF217" s="31">
        <v>0</v>
      </c>
      <c r="BG217" s="31">
        <v>0</v>
      </c>
      <c r="BH217" s="31">
        <v>0</v>
      </c>
      <c r="BI217" s="31">
        <v>0</v>
      </c>
      <c r="BJ217" s="31">
        <v>37</v>
      </c>
      <c r="BK217" s="31">
        <v>0</v>
      </c>
      <c r="BL217" s="31">
        <v>0</v>
      </c>
      <c r="BM217" s="31">
        <v>0</v>
      </c>
      <c r="BN217" s="31">
        <v>0</v>
      </c>
      <c r="BO217" s="31">
        <v>0</v>
      </c>
      <c r="BP217" s="31">
        <v>0</v>
      </c>
      <c r="BQ217" s="31">
        <v>0</v>
      </c>
      <c r="BR217" s="31">
        <v>0</v>
      </c>
      <c r="BS217" s="31">
        <v>0</v>
      </c>
      <c r="BT217" s="31">
        <v>39</v>
      </c>
      <c r="BU217" s="31">
        <v>0</v>
      </c>
      <c r="BV217" s="31">
        <v>0</v>
      </c>
      <c r="BW217" s="31">
        <v>0</v>
      </c>
      <c r="BX217" s="31">
        <v>0</v>
      </c>
      <c r="BY217" s="31">
        <v>0</v>
      </c>
      <c r="BZ217" s="31">
        <v>0</v>
      </c>
      <c r="CA217" s="31">
        <v>0</v>
      </c>
      <c r="CB217" s="31">
        <v>4</v>
      </c>
      <c r="CC217" s="31">
        <v>0</v>
      </c>
      <c r="CD217" s="31">
        <v>0</v>
      </c>
      <c r="CE217" s="31">
        <v>0</v>
      </c>
      <c r="CF217" s="31">
        <v>0</v>
      </c>
      <c r="CG217" s="33">
        <v>0</v>
      </c>
      <c r="CH217" s="34">
        <v>86</v>
      </c>
      <c r="CI217" s="28"/>
      <c r="CJ217" s="16"/>
      <c r="CK217" s="16"/>
    </row>
    <row r="218" spans="1:89" x14ac:dyDescent="0.25">
      <c r="A218" s="9" t="s">
        <v>12</v>
      </c>
      <c r="B218" s="9" t="s">
        <v>20</v>
      </c>
      <c r="C218" s="19">
        <v>0</v>
      </c>
      <c r="D218" s="19">
        <v>0</v>
      </c>
      <c r="E218" s="19">
        <v>1</v>
      </c>
      <c r="F218" s="19">
        <v>2</v>
      </c>
      <c r="G218" s="19">
        <v>1</v>
      </c>
      <c r="H218" s="19">
        <v>3</v>
      </c>
      <c r="I218" s="19">
        <v>0</v>
      </c>
      <c r="J218" s="19">
        <v>6</v>
      </c>
      <c r="K218" s="19">
        <v>2</v>
      </c>
      <c r="L218" s="19">
        <v>0</v>
      </c>
      <c r="M218" s="19">
        <v>3</v>
      </c>
      <c r="N218" s="19">
        <v>2</v>
      </c>
      <c r="O218" s="19">
        <v>1</v>
      </c>
      <c r="P218" s="19">
        <v>1</v>
      </c>
      <c r="Q218" s="19">
        <v>2</v>
      </c>
      <c r="R218" s="19">
        <v>2</v>
      </c>
      <c r="S218" s="19">
        <v>8</v>
      </c>
      <c r="T218" s="19">
        <v>0</v>
      </c>
      <c r="U218" s="19">
        <v>1</v>
      </c>
      <c r="V218" s="19">
        <v>0</v>
      </c>
      <c r="W218" s="19">
        <v>1</v>
      </c>
      <c r="X218" s="19">
        <v>0</v>
      </c>
      <c r="Y218" s="19">
        <v>0</v>
      </c>
      <c r="Z218" s="19">
        <v>0</v>
      </c>
      <c r="AA218" s="19">
        <v>0</v>
      </c>
      <c r="AB218" s="19">
        <v>4</v>
      </c>
      <c r="AC218" s="19">
        <v>4</v>
      </c>
      <c r="AD218" s="19">
        <v>0</v>
      </c>
      <c r="AE218" s="19">
        <v>1</v>
      </c>
      <c r="AF218" s="19">
        <v>0</v>
      </c>
      <c r="AG218" s="19">
        <v>0</v>
      </c>
      <c r="AH218" s="19">
        <v>0</v>
      </c>
      <c r="AI218" s="19">
        <v>2</v>
      </c>
      <c r="AJ218" s="19">
        <v>0</v>
      </c>
      <c r="AK218" s="19">
        <v>1</v>
      </c>
      <c r="AL218" s="19">
        <v>1</v>
      </c>
      <c r="AM218" s="19">
        <v>0</v>
      </c>
      <c r="AN218" s="19">
        <v>0</v>
      </c>
      <c r="AO218" s="19">
        <v>10</v>
      </c>
      <c r="AP218" s="19">
        <v>2</v>
      </c>
      <c r="AQ218" s="19">
        <v>0</v>
      </c>
      <c r="AR218" s="19">
        <v>3</v>
      </c>
      <c r="AS218" s="19">
        <v>10</v>
      </c>
      <c r="AT218" s="19">
        <v>0</v>
      </c>
      <c r="AU218" s="19">
        <v>1</v>
      </c>
      <c r="AV218" s="19">
        <v>1</v>
      </c>
      <c r="AW218" s="19">
        <v>3</v>
      </c>
      <c r="AX218" s="19">
        <v>0</v>
      </c>
      <c r="AY218" s="19">
        <v>3</v>
      </c>
      <c r="AZ218" s="19">
        <v>1</v>
      </c>
      <c r="BA218" s="19">
        <v>4</v>
      </c>
      <c r="BB218" s="19">
        <v>0</v>
      </c>
      <c r="BC218" s="19">
        <v>2</v>
      </c>
      <c r="BD218" s="19">
        <v>7</v>
      </c>
      <c r="BE218" s="19">
        <v>4</v>
      </c>
      <c r="BF218" s="19">
        <v>0</v>
      </c>
      <c r="BG218" s="19">
        <v>3</v>
      </c>
      <c r="BH218" s="19">
        <v>1</v>
      </c>
      <c r="BI218" s="19">
        <v>0</v>
      </c>
      <c r="BJ218" s="19">
        <v>178</v>
      </c>
      <c r="BK218" s="19">
        <v>1</v>
      </c>
      <c r="BL218" s="19">
        <v>1</v>
      </c>
      <c r="BM218" s="19">
        <v>0</v>
      </c>
      <c r="BN218" s="19">
        <v>4</v>
      </c>
      <c r="BO218" s="19">
        <v>5</v>
      </c>
      <c r="BP218" s="19">
        <v>0</v>
      </c>
      <c r="BQ218" s="19">
        <v>1</v>
      </c>
      <c r="BR218" s="19">
        <v>0</v>
      </c>
      <c r="BS218" s="19">
        <v>4</v>
      </c>
      <c r="BT218" s="19">
        <v>23</v>
      </c>
      <c r="BU218" s="19">
        <v>3</v>
      </c>
      <c r="BV218" s="19">
        <v>8</v>
      </c>
      <c r="BW218" s="19">
        <v>1</v>
      </c>
      <c r="BX218" s="19">
        <v>0</v>
      </c>
      <c r="BY218" s="19">
        <v>16</v>
      </c>
      <c r="BZ218" s="19">
        <v>0</v>
      </c>
      <c r="CA218" s="19">
        <v>5</v>
      </c>
      <c r="CB218" s="19">
        <v>17</v>
      </c>
      <c r="CC218" s="19">
        <v>4</v>
      </c>
      <c r="CD218" s="19">
        <v>12</v>
      </c>
      <c r="CE218" s="19">
        <v>1</v>
      </c>
      <c r="CF218" s="19">
        <v>0</v>
      </c>
      <c r="CG218" s="38">
        <v>1</v>
      </c>
      <c r="CH218" s="30">
        <v>389</v>
      </c>
      <c r="CI218" s="28"/>
      <c r="CJ218" s="16"/>
      <c r="CK218" s="16"/>
    </row>
    <row r="219" spans="1:89" x14ac:dyDescent="0.25">
      <c r="A219" s="31"/>
      <c r="B219" s="31" t="s">
        <v>21</v>
      </c>
      <c r="C219" s="31">
        <v>0</v>
      </c>
      <c r="D219" s="31">
        <v>0</v>
      </c>
      <c r="E219" s="31">
        <v>0</v>
      </c>
      <c r="F219" s="31">
        <v>0</v>
      </c>
      <c r="G219" s="31">
        <v>0</v>
      </c>
      <c r="H219" s="31">
        <v>13</v>
      </c>
      <c r="I219" s="31">
        <v>1</v>
      </c>
      <c r="J219" s="31">
        <v>0</v>
      </c>
      <c r="K219" s="31">
        <v>0</v>
      </c>
      <c r="L219" s="31">
        <v>0</v>
      </c>
      <c r="M219" s="31">
        <v>1</v>
      </c>
      <c r="N219" s="31">
        <v>1</v>
      </c>
      <c r="O219" s="31">
        <v>1</v>
      </c>
      <c r="P219" s="31">
        <v>0</v>
      </c>
      <c r="Q219" s="31">
        <v>0</v>
      </c>
      <c r="R219" s="31">
        <v>0</v>
      </c>
      <c r="S219" s="31">
        <v>2</v>
      </c>
      <c r="T219" s="31">
        <v>0</v>
      </c>
      <c r="U219" s="31">
        <v>0</v>
      </c>
      <c r="V219" s="31">
        <v>0</v>
      </c>
      <c r="W219" s="31">
        <v>0</v>
      </c>
      <c r="X219" s="31">
        <v>0</v>
      </c>
      <c r="Y219" s="31">
        <v>0</v>
      </c>
      <c r="Z219" s="31">
        <v>0</v>
      </c>
      <c r="AA219" s="31">
        <v>1</v>
      </c>
      <c r="AB219" s="31">
        <v>2</v>
      </c>
      <c r="AC219" s="31">
        <v>0</v>
      </c>
      <c r="AD219" s="31">
        <v>0</v>
      </c>
      <c r="AE219" s="31">
        <v>0</v>
      </c>
      <c r="AF219" s="31">
        <v>0</v>
      </c>
      <c r="AG219" s="31">
        <v>0</v>
      </c>
      <c r="AH219" s="31">
        <v>3</v>
      </c>
      <c r="AI219" s="31">
        <v>0</v>
      </c>
      <c r="AJ219" s="31">
        <v>0</v>
      </c>
      <c r="AK219" s="31">
        <v>0</v>
      </c>
      <c r="AL219" s="31">
        <v>0</v>
      </c>
      <c r="AM219" s="31">
        <v>0</v>
      </c>
      <c r="AN219" s="31">
        <v>0</v>
      </c>
      <c r="AO219" s="31">
        <v>8</v>
      </c>
      <c r="AP219" s="31">
        <v>2</v>
      </c>
      <c r="AQ219" s="31">
        <v>1</v>
      </c>
      <c r="AR219" s="31">
        <v>2</v>
      </c>
      <c r="AS219" s="31">
        <v>1</v>
      </c>
      <c r="AT219" s="31">
        <v>1</v>
      </c>
      <c r="AU219" s="31">
        <v>6</v>
      </c>
      <c r="AV219" s="31">
        <v>0</v>
      </c>
      <c r="AW219" s="31">
        <v>1</v>
      </c>
      <c r="AX219" s="31">
        <v>0</v>
      </c>
      <c r="AY219" s="31">
        <v>0</v>
      </c>
      <c r="AZ219" s="31">
        <v>0</v>
      </c>
      <c r="BA219" s="31">
        <v>4</v>
      </c>
      <c r="BB219" s="31">
        <v>0</v>
      </c>
      <c r="BC219" s="31">
        <v>0</v>
      </c>
      <c r="BD219" s="31">
        <v>0</v>
      </c>
      <c r="BE219" s="31">
        <v>2</v>
      </c>
      <c r="BF219" s="31">
        <v>0</v>
      </c>
      <c r="BG219" s="31">
        <v>2</v>
      </c>
      <c r="BH219" s="31">
        <v>1</v>
      </c>
      <c r="BI219" s="31">
        <v>0</v>
      </c>
      <c r="BJ219" s="31">
        <v>212</v>
      </c>
      <c r="BK219" s="31">
        <v>1</v>
      </c>
      <c r="BL219" s="31">
        <v>0</v>
      </c>
      <c r="BM219" s="31">
        <v>0</v>
      </c>
      <c r="BN219" s="31">
        <v>1</v>
      </c>
      <c r="BO219" s="31">
        <v>1</v>
      </c>
      <c r="BP219" s="31">
        <v>0</v>
      </c>
      <c r="BQ219" s="31">
        <v>0</v>
      </c>
      <c r="BR219" s="31">
        <v>0</v>
      </c>
      <c r="BS219" s="31">
        <v>0</v>
      </c>
      <c r="BT219" s="31">
        <v>208</v>
      </c>
      <c r="BU219" s="31">
        <v>1</v>
      </c>
      <c r="BV219" s="31">
        <v>1</v>
      </c>
      <c r="BW219" s="31">
        <v>0</v>
      </c>
      <c r="BX219" s="31">
        <v>0</v>
      </c>
      <c r="BY219" s="31">
        <v>2</v>
      </c>
      <c r="BZ219" s="31">
        <v>0</v>
      </c>
      <c r="CA219" s="31">
        <v>1</v>
      </c>
      <c r="CB219" s="31">
        <v>3</v>
      </c>
      <c r="CC219" s="31">
        <v>4</v>
      </c>
      <c r="CD219" s="31">
        <v>0</v>
      </c>
      <c r="CE219" s="31">
        <v>7</v>
      </c>
      <c r="CF219" s="31">
        <v>0</v>
      </c>
      <c r="CG219" s="33">
        <v>0</v>
      </c>
      <c r="CH219" s="34">
        <v>498</v>
      </c>
      <c r="CI219" s="28"/>
      <c r="CJ219" s="16"/>
      <c r="CK219" s="16"/>
    </row>
    <row r="220" spans="1:89" x14ac:dyDescent="0.25">
      <c r="A220" s="9" t="s">
        <v>15</v>
      </c>
      <c r="B220" s="9" t="s">
        <v>20</v>
      </c>
      <c r="C220" s="19">
        <v>0</v>
      </c>
      <c r="D220" s="19">
        <v>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2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1</v>
      </c>
      <c r="T220" s="19">
        <v>0</v>
      </c>
      <c r="U220" s="19">
        <v>1</v>
      </c>
      <c r="V220" s="19">
        <v>0</v>
      </c>
      <c r="W220" s="19">
        <v>1</v>
      </c>
      <c r="X220" s="19">
        <v>0</v>
      </c>
      <c r="Y220" s="19">
        <v>0</v>
      </c>
      <c r="Z220" s="19">
        <v>0</v>
      </c>
      <c r="AA220" s="19">
        <v>0</v>
      </c>
      <c r="AB220" s="19">
        <v>1</v>
      </c>
      <c r="AC220" s="19">
        <v>0</v>
      </c>
      <c r="AD220" s="19">
        <v>1</v>
      </c>
      <c r="AE220" s="19">
        <v>0</v>
      </c>
      <c r="AF220" s="19">
        <v>0</v>
      </c>
      <c r="AG220" s="19">
        <v>1</v>
      </c>
      <c r="AH220" s="19">
        <v>0</v>
      </c>
      <c r="AI220" s="19">
        <v>1</v>
      </c>
      <c r="AJ220" s="19">
        <v>0</v>
      </c>
      <c r="AK220" s="19">
        <v>0</v>
      </c>
      <c r="AL220" s="19">
        <v>0</v>
      </c>
      <c r="AM220" s="19">
        <v>0</v>
      </c>
      <c r="AN220" s="19">
        <v>0</v>
      </c>
      <c r="AO220" s="19">
        <v>1</v>
      </c>
      <c r="AP220" s="19">
        <v>0</v>
      </c>
      <c r="AQ220" s="19">
        <v>0</v>
      </c>
      <c r="AR220" s="19">
        <v>2</v>
      </c>
      <c r="AS220" s="19">
        <v>0</v>
      </c>
      <c r="AT220" s="19">
        <v>0</v>
      </c>
      <c r="AU220" s="19">
        <v>0</v>
      </c>
      <c r="AV220" s="19">
        <v>0</v>
      </c>
      <c r="AW220" s="19">
        <v>0</v>
      </c>
      <c r="AX220" s="19">
        <v>0</v>
      </c>
      <c r="AY220" s="19">
        <v>1</v>
      </c>
      <c r="AZ220" s="19">
        <v>0</v>
      </c>
      <c r="BA220" s="19">
        <v>1</v>
      </c>
      <c r="BB220" s="19">
        <v>1</v>
      </c>
      <c r="BC220" s="19">
        <v>0</v>
      </c>
      <c r="BD220" s="19">
        <v>1</v>
      </c>
      <c r="BE220" s="19">
        <v>1</v>
      </c>
      <c r="BF220" s="19">
        <v>0</v>
      </c>
      <c r="BG220" s="19">
        <v>1</v>
      </c>
      <c r="BH220" s="19">
        <v>0</v>
      </c>
      <c r="BI220" s="19">
        <v>0</v>
      </c>
      <c r="BJ220" s="19">
        <v>26</v>
      </c>
      <c r="BK220" s="19">
        <v>2</v>
      </c>
      <c r="BL220" s="19">
        <v>0</v>
      </c>
      <c r="BM220" s="19">
        <v>0</v>
      </c>
      <c r="BN220" s="19">
        <v>3</v>
      </c>
      <c r="BO220" s="19">
        <v>0</v>
      </c>
      <c r="BP220" s="19">
        <v>0</v>
      </c>
      <c r="BQ220" s="19">
        <v>0</v>
      </c>
      <c r="BR220" s="19">
        <v>1</v>
      </c>
      <c r="BS220" s="19">
        <v>1</v>
      </c>
      <c r="BT220" s="19">
        <v>8</v>
      </c>
      <c r="BU220" s="19">
        <v>1</v>
      </c>
      <c r="BV220" s="19">
        <v>3</v>
      </c>
      <c r="BW220" s="19">
        <v>1</v>
      </c>
      <c r="BX220" s="19">
        <v>0</v>
      </c>
      <c r="BY220" s="19">
        <v>9</v>
      </c>
      <c r="BZ220" s="19">
        <v>0</v>
      </c>
      <c r="CA220" s="19">
        <v>2</v>
      </c>
      <c r="CB220" s="19">
        <v>6</v>
      </c>
      <c r="CC220" s="19">
        <v>3</v>
      </c>
      <c r="CD220" s="19">
        <v>7</v>
      </c>
      <c r="CE220" s="19">
        <v>0</v>
      </c>
      <c r="CF220" s="19">
        <v>1</v>
      </c>
      <c r="CG220" s="38">
        <v>0</v>
      </c>
      <c r="CH220" s="30">
        <v>92</v>
      </c>
      <c r="CI220" s="28"/>
      <c r="CJ220" s="16"/>
      <c r="CK220" s="16"/>
    </row>
    <row r="221" spans="1:89" x14ac:dyDescent="0.25">
      <c r="A221" s="31"/>
      <c r="B221" s="31" t="s">
        <v>21</v>
      </c>
      <c r="C221" s="31">
        <v>0</v>
      </c>
      <c r="D221" s="31">
        <v>0</v>
      </c>
      <c r="E221" s="31">
        <v>0</v>
      </c>
      <c r="F221" s="31">
        <v>0</v>
      </c>
      <c r="G221" s="31">
        <v>0</v>
      </c>
      <c r="H221" s="31">
        <v>5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  <c r="U221" s="31">
        <v>0</v>
      </c>
      <c r="V221" s="31">
        <v>0</v>
      </c>
      <c r="W221" s="31">
        <v>0</v>
      </c>
      <c r="X221" s="31">
        <v>0</v>
      </c>
      <c r="Y221" s="31">
        <v>0</v>
      </c>
      <c r="Z221" s="31">
        <v>0</v>
      </c>
      <c r="AA221" s="31">
        <v>0</v>
      </c>
      <c r="AB221" s="31">
        <v>0</v>
      </c>
      <c r="AC221" s="31">
        <v>0</v>
      </c>
      <c r="AD221" s="31">
        <v>0</v>
      </c>
      <c r="AE221" s="31">
        <v>0</v>
      </c>
      <c r="AF221" s="31">
        <v>0</v>
      </c>
      <c r="AG221" s="31">
        <v>0</v>
      </c>
      <c r="AH221" s="31">
        <v>0</v>
      </c>
      <c r="AI221" s="31">
        <v>0</v>
      </c>
      <c r="AJ221" s="31">
        <v>0</v>
      </c>
      <c r="AK221" s="31">
        <v>0</v>
      </c>
      <c r="AL221" s="31">
        <v>0</v>
      </c>
      <c r="AM221" s="31">
        <v>0</v>
      </c>
      <c r="AN221" s="31">
        <v>0</v>
      </c>
      <c r="AO221" s="31">
        <v>4</v>
      </c>
      <c r="AP221" s="31">
        <v>0</v>
      </c>
      <c r="AQ221" s="31">
        <v>0</v>
      </c>
      <c r="AR221" s="31">
        <v>0</v>
      </c>
      <c r="AS221" s="31">
        <v>0</v>
      </c>
      <c r="AT221" s="31">
        <v>0</v>
      </c>
      <c r="AU221" s="31">
        <v>0</v>
      </c>
      <c r="AV221" s="31">
        <v>0</v>
      </c>
      <c r="AW221" s="31">
        <v>0</v>
      </c>
      <c r="AX221" s="31">
        <v>0</v>
      </c>
      <c r="AY221" s="31">
        <v>0</v>
      </c>
      <c r="AZ221" s="31">
        <v>0</v>
      </c>
      <c r="BA221" s="31">
        <v>0</v>
      </c>
      <c r="BB221" s="31">
        <v>0</v>
      </c>
      <c r="BC221" s="31">
        <v>0</v>
      </c>
      <c r="BD221" s="31">
        <v>0</v>
      </c>
      <c r="BE221" s="31">
        <v>0</v>
      </c>
      <c r="BF221" s="31">
        <v>0</v>
      </c>
      <c r="BG221" s="31">
        <v>0</v>
      </c>
      <c r="BH221" s="31">
        <v>0</v>
      </c>
      <c r="BI221" s="31">
        <v>0</v>
      </c>
      <c r="BJ221" s="31">
        <v>57</v>
      </c>
      <c r="BK221" s="31">
        <v>0</v>
      </c>
      <c r="BL221" s="31">
        <v>0</v>
      </c>
      <c r="BM221" s="31">
        <v>0</v>
      </c>
      <c r="BN221" s="31">
        <v>0</v>
      </c>
      <c r="BO221" s="31">
        <v>0</v>
      </c>
      <c r="BP221" s="31">
        <v>0</v>
      </c>
      <c r="BQ221" s="31">
        <v>0</v>
      </c>
      <c r="BR221" s="31">
        <v>0</v>
      </c>
      <c r="BS221" s="31">
        <v>0</v>
      </c>
      <c r="BT221" s="31">
        <v>67</v>
      </c>
      <c r="BU221" s="31">
        <v>0</v>
      </c>
      <c r="BV221" s="31">
        <v>0</v>
      </c>
      <c r="BW221" s="31">
        <v>0</v>
      </c>
      <c r="BX221" s="31">
        <v>0</v>
      </c>
      <c r="BY221" s="31">
        <v>2</v>
      </c>
      <c r="BZ221" s="31">
        <v>0</v>
      </c>
      <c r="CA221" s="31">
        <v>0</v>
      </c>
      <c r="CB221" s="31">
        <v>2</v>
      </c>
      <c r="CC221" s="31">
        <v>0</v>
      </c>
      <c r="CD221" s="31">
        <v>0</v>
      </c>
      <c r="CE221" s="31">
        <v>0</v>
      </c>
      <c r="CF221" s="31">
        <v>0</v>
      </c>
      <c r="CG221" s="33">
        <v>0</v>
      </c>
      <c r="CH221" s="34">
        <v>137</v>
      </c>
      <c r="CI221" s="28"/>
      <c r="CJ221" s="16"/>
      <c r="CK221" s="16"/>
    </row>
    <row r="222" spans="1:89" x14ac:dyDescent="0.25">
      <c r="A222" s="9" t="s">
        <v>14</v>
      </c>
      <c r="B222" s="9" t="s">
        <v>20</v>
      </c>
      <c r="C222" s="19">
        <v>0</v>
      </c>
      <c r="D222" s="19">
        <v>0</v>
      </c>
      <c r="E222" s="19">
        <v>3</v>
      </c>
      <c r="F222" s="19">
        <v>3</v>
      </c>
      <c r="G222" s="19">
        <v>0</v>
      </c>
      <c r="H222" s="19">
        <v>1</v>
      </c>
      <c r="I222" s="19">
        <v>0</v>
      </c>
      <c r="J222" s="19">
        <v>4</v>
      </c>
      <c r="K222" s="19">
        <v>3</v>
      </c>
      <c r="L222" s="19">
        <v>2</v>
      </c>
      <c r="M222" s="19">
        <v>1</v>
      </c>
      <c r="N222" s="19">
        <v>0</v>
      </c>
      <c r="O222" s="19">
        <v>0</v>
      </c>
      <c r="P222" s="19">
        <v>0</v>
      </c>
      <c r="Q222" s="19">
        <v>1</v>
      </c>
      <c r="R222" s="19">
        <v>6</v>
      </c>
      <c r="S222" s="19">
        <v>0</v>
      </c>
      <c r="T222" s="19">
        <v>0</v>
      </c>
      <c r="U222" s="19">
        <v>5</v>
      </c>
      <c r="V222" s="19">
        <v>0</v>
      </c>
      <c r="W222" s="19">
        <v>0</v>
      </c>
      <c r="X222" s="19">
        <v>0</v>
      </c>
      <c r="Y222" s="19">
        <v>0</v>
      </c>
      <c r="Z222" s="19">
        <v>0</v>
      </c>
      <c r="AA222" s="19">
        <v>0</v>
      </c>
      <c r="AB222" s="19">
        <v>1</v>
      </c>
      <c r="AC222" s="19">
        <v>0</v>
      </c>
      <c r="AD222" s="19">
        <v>0</v>
      </c>
      <c r="AE222" s="19">
        <v>1</v>
      </c>
      <c r="AF222" s="19">
        <v>0</v>
      </c>
      <c r="AG222" s="19">
        <v>0</v>
      </c>
      <c r="AH222" s="19">
        <v>1</v>
      </c>
      <c r="AI222" s="19">
        <v>0</v>
      </c>
      <c r="AJ222" s="19">
        <v>0</v>
      </c>
      <c r="AK222" s="19">
        <v>0</v>
      </c>
      <c r="AL222" s="19">
        <v>1</v>
      </c>
      <c r="AM222" s="19">
        <v>0</v>
      </c>
      <c r="AN222" s="19">
        <v>0</v>
      </c>
      <c r="AO222" s="19">
        <v>8</v>
      </c>
      <c r="AP222" s="19">
        <v>0</v>
      </c>
      <c r="AQ222" s="19">
        <v>0</v>
      </c>
      <c r="AR222" s="19">
        <v>1</v>
      </c>
      <c r="AS222" s="19">
        <v>0</v>
      </c>
      <c r="AT222" s="19">
        <v>0</v>
      </c>
      <c r="AU222" s="19">
        <v>2</v>
      </c>
      <c r="AV222" s="19">
        <v>0</v>
      </c>
      <c r="AW222" s="19">
        <v>1</v>
      </c>
      <c r="AX222" s="19">
        <v>0</v>
      </c>
      <c r="AY222" s="19">
        <v>0</v>
      </c>
      <c r="AZ222" s="19">
        <v>0</v>
      </c>
      <c r="BA222" s="19">
        <v>0</v>
      </c>
      <c r="BB222" s="19">
        <v>0</v>
      </c>
      <c r="BC222" s="19">
        <v>0</v>
      </c>
      <c r="BD222" s="19">
        <v>0</v>
      </c>
      <c r="BE222" s="19">
        <v>3</v>
      </c>
      <c r="BF222" s="19">
        <v>0</v>
      </c>
      <c r="BG222" s="19">
        <v>0</v>
      </c>
      <c r="BH222" s="19">
        <v>1</v>
      </c>
      <c r="BI222" s="19">
        <v>0</v>
      </c>
      <c r="BJ222" s="19">
        <v>44</v>
      </c>
      <c r="BK222" s="19">
        <v>0</v>
      </c>
      <c r="BL222" s="19">
        <v>0</v>
      </c>
      <c r="BM222" s="19">
        <v>0</v>
      </c>
      <c r="BN222" s="19">
        <v>1</v>
      </c>
      <c r="BO222" s="19">
        <v>1</v>
      </c>
      <c r="BP222" s="19">
        <v>0</v>
      </c>
      <c r="BQ222" s="19">
        <v>0</v>
      </c>
      <c r="BR222" s="19">
        <v>3</v>
      </c>
      <c r="BS222" s="19">
        <v>0</v>
      </c>
      <c r="BT222" s="19">
        <v>9</v>
      </c>
      <c r="BU222" s="19">
        <v>1</v>
      </c>
      <c r="BV222" s="19">
        <v>3</v>
      </c>
      <c r="BW222" s="19">
        <v>0</v>
      </c>
      <c r="BX222" s="19">
        <v>0</v>
      </c>
      <c r="BY222" s="19">
        <v>3</v>
      </c>
      <c r="BZ222" s="19">
        <v>0</v>
      </c>
      <c r="CA222" s="19">
        <v>1</v>
      </c>
      <c r="CB222" s="19">
        <v>0</v>
      </c>
      <c r="CC222" s="19">
        <v>1</v>
      </c>
      <c r="CD222" s="19">
        <v>0</v>
      </c>
      <c r="CE222" s="19">
        <v>0</v>
      </c>
      <c r="CF222" s="19">
        <v>0</v>
      </c>
      <c r="CG222" s="38">
        <v>1</v>
      </c>
      <c r="CH222" s="30">
        <v>117</v>
      </c>
      <c r="CI222" s="28"/>
      <c r="CJ222" s="16"/>
      <c r="CK222" s="16"/>
    </row>
    <row r="223" spans="1:89" x14ac:dyDescent="0.25">
      <c r="A223" s="31"/>
      <c r="B223" s="31" t="s">
        <v>21</v>
      </c>
      <c r="C223" s="31">
        <v>0</v>
      </c>
      <c r="D223" s="31">
        <v>0</v>
      </c>
      <c r="E223" s="31">
        <v>0</v>
      </c>
      <c r="F223" s="31">
        <v>0</v>
      </c>
      <c r="G223" s="31">
        <v>0</v>
      </c>
      <c r="H223" s="31">
        <v>10</v>
      </c>
      <c r="I223" s="31">
        <v>0</v>
      </c>
      <c r="J223" s="31">
        <v>0</v>
      </c>
      <c r="K223" s="31">
        <v>0</v>
      </c>
      <c r="L223" s="31">
        <v>1</v>
      </c>
      <c r="M223" s="31">
        <v>0</v>
      </c>
      <c r="N223" s="31">
        <v>0</v>
      </c>
      <c r="O223" s="31">
        <v>1</v>
      </c>
      <c r="P223" s="31">
        <v>0</v>
      </c>
      <c r="Q223" s="31">
        <v>0</v>
      </c>
      <c r="R223" s="31">
        <v>0</v>
      </c>
      <c r="S223" s="31">
        <v>2</v>
      </c>
      <c r="T223" s="31">
        <v>0</v>
      </c>
      <c r="U223" s="31">
        <v>0</v>
      </c>
      <c r="V223" s="31">
        <v>0</v>
      </c>
      <c r="W223" s="31">
        <v>0</v>
      </c>
      <c r="X223" s="31">
        <v>0</v>
      </c>
      <c r="Y223" s="31">
        <v>0</v>
      </c>
      <c r="Z223" s="31">
        <v>0</v>
      </c>
      <c r="AA223" s="31">
        <v>0</v>
      </c>
      <c r="AB223" s="31">
        <v>0</v>
      </c>
      <c r="AC223" s="31">
        <v>0</v>
      </c>
      <c r="AD223" s="31">
        <v>0</v>
      </c>
      <c r="AE223" s="31">
        <v>0</v>
      </c>
      <c r="AF223" s="31">
        <v>0</v>
      </c>
      <c r="AG223" s="31">
        <v>0</v>
      </c>
      <c r="AH223" s="31">
        <v>1</v>
      </c>
      <c r="AI223" s="31">
        <v>0</v>
      </c>
      <c r="AJ223" s="31">
        <v>0</v>
      </c>
      <c r="AK223" s="31">
        <v>0</v>
      </c>
      <c r="AL223" s="31">
        <v>0</v>
      </c>
      <c r="AM223" s="31">
        <v>0</v>
      </c>
      <c r="AN223" s="31">
        <v>0</v>
      </c>
      <c r="AO223" s="31">
        <v>3</v>
      </c>
      <c r="AP223" s="31">
        <v>0</v>
      </c>
      <c r="AQ223" s="31">
        <v>2</v>
      </c>
      <c r="AR223" s="31">
        <v>1</v>
      </c>
      <c r="AS223" s="31">
        <v>1</v>
      </c>
      <c r="AT223" s="31">
        <v>0</v>
      </c>
      <c r="AU223" s="31">
        <v>1</v>
      </c>
      <c r="AV223" s="31">
        <v>0</v>
      </c>
      <c r="AW223" s="31">
        <v>0</v>
      </c>
      <c r="AX223" s="31">
        <v>1</v>
      </c>
      <c r="AY223" s="31">
        <v>0</v>
      </c>
      <c r="AZ223" s="31">
        <v>0</v>
      </c>
      <c r="BA223" s="31">
        <v>0</v>
      </c>
      <c r="BB223" s="31">
        <v>0</v>
      </c>
      <c r="BC223" s="31">
        <v>1</v>
      </c>
      <c r="BD223" s="31">
        <v>0</v>
      </c>
      <c r="BE223" s="31">
        <v>1</v>
      </c>
      <c r="BF223" s="31">
        <v>0</v>
      </c>
      <c r="BG223" s="31">
        <v>0</v>
      </c>
      <c r="BH223" s="31">
        <v>0</v>
      </c>
      <c r="BI223" s="31">
        <v>0</v>
      </c>
      <c r="BJ223" s="31">
        <v>104</v>
      </c>
      <c r="BK223" s="31">
        <v>0</v>
      </c>
      <c r="BL223" s="31">
        <v>0</v>
      </c>
      <c r="BM223" s="31">
        <v>0</v>
      </c>
      <c r="BN223" s="31">
        <v>0</v>
      </c>
      <c r="BO223" s="31">
        <v>0</v>
      </c>
      <c r="BP223" s="31">
        <v>0</v>
      </c>
      <c r="BQ223" s="31">
        <v>0</v>
      </c>
      <c r="BR223" s="31">
        <v>0</v>
      </c>
      <c r="BS223" s="31">
        <v>0</v>
      </c>
      <c r="BT223" s="31">
        <v>92</v>
      </c>
      <c r="BU223" s="31">
        <v>0</v>
      </c>
      <c r="BV223" s="31">
        <v>2</v>
      </c>
      <c r="BW223" s="31">
        <v>0</v>
      </c>
      <c r="BX223" s="31">
        <v>0</v>
      </c>
      <c r="BY223" s="31">
        <v>0</v>
      </c>
      <c r="BZ223" s="31">
        <v>0</v>
      </c>
      <c r="CA223" s="31">
        <v>0</v>
      </c>
      <c r="CB223" s="31">
        <v>6</v>
      </c>
      <c r="CC223" s="31">
        <v>0</v>
      </c>
      <c r="CD223" s="31">
        <v>0</v>
      </c>
      <c r="CE223" s="31">
        <v>0</v>
      </c>
      <c r="CF223" s="31">
        <v>0</v>
      </c>
      <c r="CG223" s="33">
        <v>1</v>
      </c>
      <c r="CH223" s="34">
        <v>231</v>
      </c>
      <c r="CI223" s="28"/>
      <c r="CJ223" s="16"/>
      <c r="CK223" s="16"/>
    </row>
    <row r="224" spans="1:89" x14ac:dyDescent="0.25">
      <c r="A224" s="9" t="s">
        <v>34</v>
      </c>
      <c r="B224" s="9" t="s">
        <v>20</v>
      </c>
      <c r="C224" s="19">
        <v>2</v>
      </c>
      <c r="D224" s="19">
        <v>0</v>
      </c>
      <c r="E224" s="19">
        <v>0</v>
      </c>
      <c r="F224" s="19">
        <v>1</v>
      </c>
      <c r="G224" s="19">
        <v>0</v>
      </c>
      <c r="H224" s="19">
        <v>0</v>
      </c>
      <c r="I224" s="19">
        <v>1</v>
      </c>
      <c r="J224" s="19">
        <v>1</v>
      </c>
      <c r="K224" s="19">
        <v>0</v>
      </c>
      <c r="L224" s="19">
        <v>0</v>
      </c>
      <c r="M224" s="19">
        <v>1</v>
      </c>
      <c r="N224" s="19">
        <v>1</v>
      </c>
      <c r="O224" s="19">
        <v>1</v>
      </c>
      <c r="P224" s="19">
        <v>0</v>
      </c>
      <c r="Q224" s="19">
        <v>0</v>
      </c>
      <c r="R224" s="19">
        <v>1</v>
      </c>
      <c r="S224" s="19">
        <v>1</v>
      </c>
      <c r="T224" s="19">
        <v>0</v>
      </c>
      <c r="U224" s="19">
        <v>1</v>
      </c>
      <c r="V224" s="19">
        <v>0</v>
      </c>
      <c r="W224" s="19">
        <v>0</v>
      </c>
      <c r="X224" s="19">
        <v>0</v>
      </c>
      <c r="Y224" s="19">
        <v>1</v>
      </c>
      <c r="Z224" s="19">
        <v>0</v>
      </c>
      <c r="AA224" s="19">
        <v>0</v>
      </c>
      <c r="AB224" s="19">
        <v>0</v>
      </c>
      <c r="AC224" s="19">
        <v>1</v>
      </c>
      <c r="AD224" s="19">
        <v>0</v>
      </c>
      <c r="AE224" s="19">
        <v>1</v>
      </c>
      <c r="AF224" s="19">
        <v>0</v>
      </c>
      <c r="AG224" s="19">
        <v>1</v>
      </c>
      <c r="AH224" s="19">
        <v>0</v>
      </c>
      <c r="AI224" s="19">
        <v>0</v>
      </c>
      <c r="AJ224" s="19">
        <v>0</v>
      </c>
      <c r="AK224" s="19">
        <v>0</v>
      </c>
      <c r="AL224" s="19">
        <v>1</v>
      </c>
      <c r="AM224" s="19">
        <v>0</v>
      </c>
      <c r="AN224" s="19">
        <v>0</v>
      </c>
      <c r="AO224" s="19">
        <v>3</v>
      </c>
      <c r="AP224" s="19">
        <v>1</v>
      </c>
      <c r="AQ224" s="19">
        <v>0</v>
      </c>
      <c r="AR224" s="19">
        <v>3</v>
      </c>
      <c r="AS224" s="19">
        <v>1</v>
      </c>
      <c r="AT224" s="19">
        <v>0</v>
      </c>
      <c r="AU224" s="19">
        <v>2</v>
      </c>
      <c r="AV224" s="19">
        <v>0</v>
      </c>
      <c r="AW224" s="19">
        <v>0</v>
      </c>
      <c r="AX224" s="19">
        <v>0</v>
      </c>
      <c r="AY224" s="19">
        <v>3</v>
      </c>
      <c r="AZ224" s="19">
        <v>0</v>
      </c>
      <c r="BA224" s="19">
        <v>0</v>
      </c>
      <c r="BB224" s="19">
        <v>0</v>
      </c>
      <c r="BC224" s="19">
        <v>0</v>
      </c>
      <c r="BD224" s="19">
        <v>0</v>
      </c>
      <c r="BE224" s="19">
        <v>8</v>
      </c>
      <c r="BF224" s="19">
        <v>0</v>
      </c>
      <c r="BG224" s="19">
        <v>2</v>
      </c>
      <c r="BH224" s="19">
        <v>2</v>
      </c>
      <c r="BI224" s="19">
        <v>0</v>
      </c>
      <c r="BJ224" s="19">
        <v>44</v>
      </c>
      <c r="BK224" s="19">
        <v>1</v>
      </c>
      <c r="BL224" s="19">
        <v>0</v>
      </c>
      <c r="BM224" s="19">
        <v>0</v>
      </c>
      <c r="BN224" s="19">
        <v>5</v>
      </c>
      <c r="BO224" s="19">
        <v>1</v>
      </c>
      <c r="BP224" s="19">
        <v>0</v>
      </c>
      <c r="BQ224" s="19">
        <v>0</v>
      </c>
      <c r="BR224" s="19">
        <v>2</v>
      </c>
      <c r="BS224" s="19">
        <v>1</v>
      </c>
      <c r="BT224" s="19">
        <v>13</v>
      </c>
      <c r="BU224" s="19">
        <v>0</v>
      </c>
      <c r="BV224" s="19">
        <v>4</v>
      </c>
      <c r="BW224" s="19">
        <v>0</v>
      </c>
      <c r="BX224" s="19">
        <v>0</v>
      </c>
      <c r="BY224" s="19">
        <v>3</v>
      </c>
      <c r="BZ224" s="19">
        <v>0</v>
      </c>
      <c r="CA224" s="19">
        <v>3</v>
      </c>
      <c r="CB224" s="19">
        <v>1</v>
      </c>
      <c r="CC224" s="19">
        <v>1</v>
      </c>
      <c r="CD224" s="19">
        <v>0</v>
      </c>
      <c r="CE224" s="19">
        <v>0</v>
      </c>
      <c r="CF224" s="19">
        <v>0</v>
      </c>
      <c r="CG224" s="38">
        <v>1</v>
      </c>
      <c r="CH224" s="30">
        <v>121</v>
      </c>
      <c r="CI224" s="28"/>
      <c r="CJ224" s="16"/>
      <c r="CK224" s="16"/>
    </row>
    <row r="225" spans="1:89" x14ac:dyDescent="0.25">
      <c r="A225" s="31"/>
      <c r="B225" s="31" t="s">
        <v>21</v>
      </c>
      <c r="C225" s="31">
        <v>0</v>
      </c>
      <c r="D225" s="31">
        <v>0</v>
      </c>
      <c r="E225" s="31">
        <v>0</v>
      </c>
      <c r="F225" s="31">
        <v>0</v>
      </c>
      <c r="G225" s="31">
        <v>0</v>
      </c>
      <c r="H225" s="31">
        <v>13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1</v>
      </c>
      <c r="P225" s="31">
        <v>0</v>
      </c>
      <c r="Q225" s="31">
        <v>0</v>
      </c>
      <c r="R225" s="31">
        <v>0</v>
      </c>
      <c r="S225" s="31">
        <v>2</v>
      </c>
      <c r="T225" s="31">
        <v>0</v>
      </c>
      <c r="U225" s="31">
        <v>0</v>
      </c>
      <c r="V225" s="31">
        <v>0</v>
      </c>
      <c r="W225" s="31">
        <v>0</v>
      </c>
      <c r="X225" s="31">
        <v>0</v>
      </c>
      <c r="Y225" s="31">
        <v>0</v>
      </c>
      <c r="Z225" s="31">
        <v>0</v>
      </c>
      <c r="AA225" s="31">
        <v>0</v>
      </c>
      <c r="AB225" s="31">
        <v>0</v>
      </c>
      <c r="AC225" s="31">
        <v>0</v>
      </c>
      <c r="AD225" s="31">
        <v>0</v>
      </c>
      <c r="AE225" s="31">
        <v>0</v>
      </c>
      <c r="AF225" s="31">
        <v>0</v>
      </c>
      <c r="AG225" s="31">
        <v>0</v>
      </c>
      <c r="AH225" s="31">
        <v>0</v>
      </c>
      <c r="AI225" s="31">
        <v>0</v>
      </c>
      <c r="AJ225" s="31">
        <v>0</v>
      </c>
      <c r="AK225" s="31">
        <v>0</v>
      </c>
      <c r="AL225" s="31">
        <v>0</v>
      </c>
      <c r="AM225" s="31">
        <v>0</v>
      </c>
      <c r="AN225" s="31">
        <v>0</v>
      </c>
      <c r="AO225" s="31">
        <v>1</v>
      </c>
      <c r="AP225" s="31">
        <v>0</v>
      </c>
      <c r="AQ225" s="31">
        <v>4</v>
      </c>
      <c r="AR225" s="31">
        <v>0</v>
      </c>
      <c r="AS225" s="31">
        <v>1</v>
      </c>
      <c r="AT225" s="31">
        <v>0</v>
      </c>
      <c r="AU225" s="31">
        <v>1</v>
      </c>
      <c r="AV225" s="31">
        <v>0</v>
      </c>
      <c r="AW225" s="31">
        <v>0</v>
      </c>
      <c r="AX225" s="31">
        <v>2</v>
      </c>
      <c r="AY225" s="31">
        <v>4</v>
      </c>
      <c r="AZ225" s="31">
        <v>0</v>
      </c>
      <c r="BA225" s="31">
        <v>0</v>
      </c>
      <c r="BB225" s="31">
        <v>0</v>
      </c>
      <c r="BC225" s="31">
        <v>0</v>
      </c>
      <c r="BD225" s="31">
        <v>0</v>
      </c>
      <c r="BE225" s="31">
        <v>1</v>
      </c>
      <c r="BF225" s="31">
        <v>0</v>
      </c>
      <c r="BG225" s="31">
        <v>0</v>
      </c>
      <c r="BH225" s="31">
        <v>0</v>
      </c>
      <c r="BI225" s="31">
        <v>0</v>
      </c>
      <c r="BJ225" s="31">
        <v>98</v>
      </c>
      <c r="BK225" s="31">
        <v>0</v>
      </c>
      <c r="BL225" s="31">
        <v>0</v>
      </c>
      <c r="BM225" s="31">
        <v>0</v>
      </c>
      <c r="BN225" s="31">
        <v>0</v>
      </c>
      <c r="BO225" s="31">
        <v>0</v>
      </c>
      <c r="BP225" s="31">
        <v>0</v>
      </c>
      <c r="BQ225" s="31">
        <v>0</v>
      </c>
      <c r="BR225" s="31">
        <v>0</v>
      </c>
      <c r="BS225" s="31">
        <v>0</v>
      </c>
      <c r="BT225" s="31">
        <v>109</v>
      </c>
      <c r="BU225" s="31">
        <v>0</v>
      </c>
      <c r="BV225" s="31">
        <v>0</v>
      </c>
      <c r="BW225" s="31">
        <v>1</v>
      </c>
      <c r="BX225" s="31">
        <v>0</v>
      </c>
      <c r="BY225" s="31">
        <v>0</v>
      </c>
      <c r="BZ225" s="31">
        <v>0</v>
      </c>
      <c r="CA225" s="31">
        <v>0</v>
      </c>
      <c r="CB225" s="31">
        <v>2</v>
      </c>
      <c r="CC225" s="31">
        <v>0</v>
      </c>
      <c r="CD225" s="31">
        <v>0</v>
      </c>
      <c r="CE225" s="31">
        <v>0</v>
      </c>
      <c r="CF225" s="31">
        <v>0</v>
      </c>
      <c r="CG225" s="33">
        <v>0</v>
      </c>
      <c r="CH225" s="34">
        <v>240</v>
      </c>
      <c r="CI225" s="28"/>
      <c r="CJ225" s="16"/>
      <c r="CK225" s="16"/>
    </row>
    <row r="226" spans="1:89" x14ac:dyDescent="0.25">
      <c r="A226" s="9" t="s">
        <v>33</v>
      </c>
      <c r="B226" s="9" t="s">
        <v>20</v>
      </c>
      <c r="C226" s="19">
        <v>0</v>
      </c>
      <c r="D226" s="19">
        <v>0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19">
        <v>0</v>
      </c>
      <c r="V226" s="19">
        <v>0</v>
      </c>
      <c r="W226" s="19">
        <v>0</v>
      </c>
      <c r="X226" s="19">
        <v>0</v>
      </c>
      <c r="Y226" s="19">
        <v>0</v>
      </c>
      <c r="Z226" s="19">
        <v>0</v>
      </c>
      <c r="AA226" s="19">
        <v>0</v>
      </c>
      <c r="AB226" s="19">
        <v>0</v>
      </c>
      <c r="AC226" s="19">
        <v>0</v>
      </c>
      <c r="AD226" s="19">
        <v>0</v>
      </c>
      <c r="AE226" s="19">
        <v>0</v>
      </c>
      <c r="AF226" s="19">
        <v>0</v>
      </c>
      <c r="AG226" s="19">
        <v>0</v>
      </c>
      <c r="AH226" s="19">
        <v>0</v>
      </c>
      <c r="AI226" s="19">
        <v>0</v>
      </c>
      <c r="AJ226" s="19">
        <v>0</v>
      </c>
      <c r="AK226" s="19">
        <v>0</v>
      </c>
      <c r="AL226" s="19">
        <v>0</v>
      </c>
      <c r="AM226" s="19">
        <v>0</v>
      </c>
      <c r="AN226" s="19">
        <v>0</v>
      </c>
      <c r="AO226" s="19">
        <v>0</v>
      </c>
      <c r="AP226" s="19">
        <v>0</v>
      </c>
      <c r="AQ226" s="19">
        <v>0</v>
      </c>
      <c r="AR226" s="19">
        <v>0</v>
      </c>
      <c r="AS226" s="19">
        <v>0</v>
      </c>
      <c r="AT226" s="19">
        <v>0</v>
      </c>
      <c r="AU226" s="19">
        <v>0</v>
      </c>
      <c r="AV226" s="19">
        <v>0</v>
      </c>
      <c r="AW226" s="19">
        <v>0</v>
      </c>
      <c r="AX226" s="19">
        <v>0</v>
      </c>
      <c r="AY226" s="19">
        <v>0</v>
      </c>
      <c r="AZ226" s="19">
        <v>0</v>
      </c>
      <c r="BA226" s="19">
        <v>0</v>
      </c>
      <c r="BB226" s="19">
        <v>0</v>
      </c>
      <c r="BC226" s="19">
        <v>0</v>
      </c>
      <c r="BD226" s="19">
        <v>0</v>
      </c>
      <c r="BE226" s="19">
        <v>0</v>
      </c>
      <c r="BF226" s="19">
        <v>0</v>
      </c>
      <c r="BG226" s="19">
        <v>0</v>
      </c>
      <c r="BH226" s="19">
        <v>0</v>
      </c>
      <c r="BI226" s="19">
        <v>0</v>
      </c>
      <c r="BJ226" s="19">
        <v>0</v>
      </c>
      <c r="BK226" s="19">
        <v>0</v>
      </c>
      <c r="BL226" s="19">
        <v>0</v>
      </c>
      <c r="BM226" s="19">
        <v>0</v>
      </c>
      <c r="BN226" s="19">
        <v>0</v>
      </c>
      <c r="BO226" s="19">
        <v>0</v>
      </c>
      <c r="BP226" s="19">
        <v>0</v>
      </c>
      <c r="BQ226" s="19">
        <v>0</v>
      </c>
      <c r="BR226" s="19">
        <v>0</v>
      </c>
      <c r="BS226" s="19">
        <v>0</v>
      </c>
      <c r="BT226" s="19">
        <v>0</v>
      </c>
      <c r="BU226" s="19">
        <v>0</v>
      </c>
      <c r="BV226" s="19">
        <v>0</v>
      </c>
      <c r="BW226" s="19">
        <v>0</v>
      </c>
      <c r="BX226" s="19">
        <v>0</v>
      </c>
      <c r="BY226" s="19">
        <v>0</v>
      </c>
      <c r="BZ226" s="19">
        <v>0</v>
      </c>
      <c r="CA226" s="19">
        <v>0</v>
      </c>
      <c r="CB226" s="19">
        <v>0</v>
      </c>
      <c r="CC226" s="19">
        <v>0</v>
      </c>
      <c r="CD226" s="19">
        <v>0</v>
      </c>
      <c r="CE226" s="19">
        <v>0</v>
      </c>
      <c r="CF226" s="19">
        <v>0</v>
      </c>
      <c r="CG226" s="38">
        <v>0</v>
      </c>
      <c r="CH226" s="30">
        <v>0</v>
      </c>
      <c r="CI226" s="28"/>
      <c r="CJ226" s="16"/>
      <c r="CK226" s="16"/>
    </row>
    <row r="227" spans="1:89" x14ac:dyDescent="0.25">
      <c r="A227" s="31"/>
      <c r="B227" s="31" t="s">
        <v>21</v>
      </c>
      <c r="C227" s="31">
        <v>0</v>
      </c>
      <c r="D227" s="31">
        <v>0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U227" s="31">
        <v>0</v>
      </c>
      <c r="V227" s="31">
        <v>0</v>
      </c>
      <c r="W227" s="31">
        <v>0</v>
      </c>
      <c r="X227" s="31">
        <v>0</v>
      </c>
      <c r="Y227" s="31">
        <v>0</v>
      </c>
      <c r="Z227" s="31">
        <v>0</v>
      </c>
      <c r="AA227" s="31">
        <v>0</v>
      </c>
      <c r="AB227" s="31">
        <v>0</v>
      </c>
      <c r="AC227" s="31">
        <v>0</v>
      </c>
      <c r="AD227" s="31">
        <v>0</v>
      </c>
      <c r="AE227" s="31">
        <v>0</v>
      </c>
      <c r="AF227" s="31">
        <v>0</v>
      </c>
      <c r="AG227" s="31">
        <v>0</v>
      </c>
      <c r="AH227" s="31">
        <v>0</v>
      </c>
      <c r="AI227" s="31">
        <v>0</v>
      </c>
      <c r="AJ227" s="31">
        <v>0</v>
      </c>
      <c r="AK227" s="31">
        <v>0</v>
      </c>
      <c r="AL227" s="31">
        <v>0</v>
      </c>
      <c r="AM227" s="31">
        <v>0</v>
      </c>
      <c r="AN227" s="31">
        <v>0</v>
      </c>
      <c r="AO227" s="31">
        <v>0</v>
      </c>
      <c r="AP227" s="31">
        <v>0</v>
      </c>
      <c r="AQ227" s="31">
        <v>0</v>
      </c>
      <c r="AR227" s="31">
        <v>0</v>
      </c>
      <c r="AS227" s="31">
        <v>0</v>
      </c>
      <c r="AT227" s="31">
        <v>0</v>
      </c>
      <c r="AU227" s="31">
        <v>0</v>
      </c>
      <c r="AV227" s="31">
        <v>0</v>
      </c>
      <c r="AW227" s="31">
        <v>0</v>
      </c>
      <c r="AX227" s="31">
        <v>0</v>
      </c>
      <c r="AY227" s="31">
        <v>0</v>
      </c>
      <c r="AZ227" s="31">
        <v>0</v>
      </c>
      <c r="BA227" s="31">
        <v>0</v>
      </c>
      <c r="BB227" s="31">
        <v>0</v>
      </c>
      <c r="BC227" s="31">
        <v>0</v>
      </c>
      <c r="BD227" s="31">
        <v>0</v>
      </c>
      <c r="BE227" s="31">
        <v>0</v>
      </c>
      <c r="BF227" s="31">
        <v>0</v>
      </c>
      <c r="BG227" s="31">
        <v>0</v>
      </c>
      <c r="BH227" s="31">
        <v>0</v>
      </c>
      <c r="BI227" s="31">
        <v>0</v>
      </c>
      <c r="BJ227" s="31">
        <v>0</v>
      </c>
      <c r="BK227" s="31">
        <v>0</v>
      </c>
      <c r="BL227" s="31">
        <v>0</v>
      </c>
      <c r="BM227" s="31">
        <v>0</v>
      </c>
      <c r="BN227" s="31">
        <v>0</v>
      </c>
      <c r="BO227" s="31">
        <v>0</v>
      </c>
      <c r="BP227" s="31">
        <v>0</v>
      </c>
      <c r="BQ227" s="31">
        <v>0</v>
      </c>
      <c r="BR227" s="31">
        <v>0</v>
      </c>
      <c r="BS227" s="31">
        <v>0</v>
      </c>
      <c r="BT227" s="31">
        <v>0</v>
      </c>
      <c r="BU227" s="31">
        <v>0</v>
      </c>
      <c r="BV227" s="31">
        <v>0</v>
      </c>
      <c r="BW227" s="31">
        <v>0</v>
      </c>
      <c r="BX227" s="31">
        <v>0</v>
      </c>
      <c r="BY227" s="31">
        <v>0</v>
      </c>
      <c r="BZ227" s="31">
        <v>0</v>
      </c>
      <c r="CA227" s="31">
        <v>0</v>
      </c>
      <c r="CB227" s="31">
        <v>0</v>
      </c>
      <c r="CC227" s="31">
        <v>0</v>
      </c>
      <c r="CD227" s="31">
        <v>0</v>
      </c>
      <c r="CE227" s="31">
        <v>0</v>
      </c>
      <c r="CF227" s="31">
        <v>0</v>
      </c>
      <c r="CG227" s="33">
        <v>0</v>
      </c>
      <c r="CH227" s="34">
        <v>0</v>
      </c>
      <c r="CI227" s="28"/>
      <c r="CJ227" s="16"/>
      <c r="CK227" s="16"/>
    </row>
    <row r="228" spans="1:89" x14ac:dyDescent="0.25">
      <c r="A228" s="9" t="s">
        <v>35</v>
      </c>
      <c r="B228" s="9" t="s">
        <v>20</v>
      </c>
      <c r="C228" s="19">
        <v>0</v>
      </c>
      <c r="D228" s="19">
        <v>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19">
        <v>0</v>
      </c>
      <c r="V228" s="19">
        <v>0</v>
      </c>
      <c r="W228" s="19">
        <v>0</v>
      </c>
      <c r="X228" s="19">
        <v>0</v>
      </c>
      <c r="Y228" s="19">
        <v>0</v>
      </c>
      <c r="Z228" s="19">
        <v>0</v>
      </c>
      <c r="AA228" s="19">
        <v>0</v>
      </c>
      <c r="AB228" s="19">
        <v>0</v>
      </c>
      <c r="AC228" s="19">
        <v>0</v>
      </c>
      <c r="AD228" s="19">
        <v>0</v>
      </c>
      <c r="AE228" s="19">
        <v>0</v>
      </c>
      <c r="AF228" s="19">
        <v>0</v>
      </c>
      <c r="AG228" s="19">
        <v>0</v>
      </c>
      <c r="AH228" s="19">
        <v>0</v>
      </c>
      <c r="AI228" s="19">
        <v>0</v>
      </c>
      <c r="AJ228" s="19">
        <v>0</v>
      </c>
      <c r="AK228" s="19">
        <v>0</v>
      </c>
      <c r="AL228" s="19">
        <v>0</v>
      </c>
      <c r="AM228" s="19">
        <v>0</v>
      </c>
      <c r="AN228" s="19">
        <v>0</v>
      </c>
      <c r="AO228" s="19">
        <v>0</v>
      </c>
      <c r="AP228" s="19">
        <v>0</v>
      </c>
      <c r="AQ228" s="19">
        <v>0</v>
      </c>
      <c r="AR228" s="19">
        <v>0</v>
      </c>
      <c r="AS228" s="19">
        <v>0</v>
      </c>
      <c r="AT228" s="19">
        <v>0</v>
      </c>
      <c r="AU228" s="19">
        <v>0</v>
      </c>
      <c r="AV228" s="19">
        <v>0</v>
      </c>
      <c r="AW228" s="19">
        <v>0</v>
      </c>
      <c r="AX228" s="19">
        <v>0</v>
      </c>
      <c r="AY228" s="19">
        <v>0</v>
      </c>
      <c r="AZ228" s="19">
        <v>0</v>
      </c>
      <c r="BA228" s="19">
        <v>0</v>
      </c>
      <c r="BB228" s="19">
        <v>0</v>
      </c>
      <c r="BC228" s="19">
        <v>0</v>
      </c>
      <c r="BD228" s="19">
        <v>0</v>
      </c>
      <c r="BE228" s="19">
        <v>0</v>
      </c>
      <c r="BF228" s="19">
        <v>0</v>
      </c>
      <c r="BG228" s="19">
        <v>0</v>
      </c>
      <c r="BH228" s="19">
        <v>0</v>
      </c>
      <c r="BI228" s="19">
        <v>0</v>
      </c>
      <c r="BJ228" s="19">
        <v>0</v>
      </c>
      <c r="BK228" s="19">
        <v>0</v>
      </c>
      <c r="BL228" s="19">
        <v>0</v>
      </c>
      <c r="BM228" s="19">
        <v>0</v>
      </c>
      <c r="BN228" s="19">
        <v>0</v>
      </c>
      <c r="BO228" s="19">
        <v>0</v>
      </c>
      <c r="BP228" s="19">
        <v>0</v>
      </c>
      <c r="BQ228" s="19">
        <v>0</v>
      </c>
      <c r="BR228" s="19">
        <v>0</v>
      </c>
      <c r="BS228" s="19">
        <v>0</v>
      </c>
      <c r="BT228" s="19">
        <v>0</v>
      </c>
      <c r="BU228" s="19">
        <v>0</v>
      </c>
      <c r="BV228" s="19">
        <v>0</v>
      </c>
      <c r="BW228" s="19">
        <v>0</v>
      </c>
      <c r="BX228" s="19">
        <v>0</v>
      </c>
      <c r="BY228" s="19">
        <v>0</v>
      </c>
      <c r="BZ228" s="19">
        <v>0</v>
      </c>
      <c r="CA228" s="19">
        <v>0</v>
      </c>
      <c r="CB228" s="19">
        <v>0</v>
      </c>
      <c r="CC228" s="19">
        <v>0</v>
      </c>
      <c r="CD228" s="19">
        <v>56</v>
      </c>
      <c r="CE228" s="19">
        <v>0</v>
      </c>
      <c r="CF228" s="19">
        <v>0</v>
      </c>
      <c r="CG228" s="38">
        <v>0</v>
      </c>
      <c r="CH228" s="30">
        <v>56</v>
      </c>
      <c r="CI228" s="28"/>
      <c r="CJ228" s="16"/>
      <c r="CK228" s="16"/>
    </row>
    <row r="229" spans="1:89" x14ac:dyDescent="0.25">
      <c r="A229" s="31"/>
      <c r="B229" s="31" t="s">
        <v>21</v>
      </c>
      <c r="C229" s="31">
        <v>0</v>
      </c>
      <c r="D229" s="31">
        <v>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0</v>
      </c>
      <c r="U229" s="31">
        <v>0</v>
      </c>
      <c r="V229" s="31">
        <v>0</v>
      </c>
      <c r="W229" s="31">
        <v>0</v>
      </c>
      <c r="X229" s="31">
        <v>0</v>
      </c>
      <c r="Y229" s="31">
        <v>0</v>
      </c>
      <c r="Z229" s="31">
        <v>0</v>
      </c>
      <c r="AA229" s="31">
        <v>0</v>
      </c>
      <c r="AB229" s="31">
        <v>0</v>
      </c>
      <c r="AC229" s="31">
        <v>0</v>
      </c>
      <c r="AD229" s="31">
        <v>0</v>
      </c>
      <c r="AE229" s="31">
        <v>0</v>
      </c>
      <c r="AF229" s="31">
        <v>0</v>
      </c>
      <c r="AG229" s="31">
        <v>0</v>
      </c>
      <c r="AH229" s="31">
        <v>0</v>
      </c>
      <c r="AI229" s="31">
        <v>0</v>
      </c>
      <c r="AJ229" s="31">
        <v>0</v>
      </c>
      <c r="AK229" s="31">
        <v>0</v>
      </c>
      <c r="AL229" s="31">
        <v>0</v>
      </c>
      <c r="AM229" s="31">
        <v>0</v>
      </c>
      <c r="AN229" s="31">
        <v>0</v>
      </c>
      <c r="AO229" s="31">
        <v>0</v>
      </c>
      <c r="AP229" s="31">
        <v>0</v>
      </c>
      <c r="AQ229" s="31">
        <v>0</v>
      </c>
      <c r="AR229" s="31">
        <v>0</v>
      </c>
      <c r="AS229" s="31">
        <v>0</v>
      </c>
      <c r="AT229" s="31">
        <v>0</v>
      </c>
      <c r="AU229" s="31">
        <v>0</v>
      </c>
      <c r="AV229" s="31">
        <v>0</v>
      </c>
      <c r="AW229" s="31">
        <v>0</v>
      </c>
      <c r="AX229" s="31">
        <v>0</v>
      </c>
      <c r="AY229" s="31">
        <v>0</v>
      </c>
      <c r="AZ229" s="31">
        <v>0</v>
      </c>
      <c r="BA229" s="31">
        <v>0</v>
      </c>
      <c r="BB229" s="31">
        <v>0</v>
      </c>
      <c r="BC229" s="31">
        <v>0</v>
      </c>
      <c r="BD229" s="31">
        <v>0</v>
      </c>
      <c r="BE229" s="31">
        <v>0</v>
      </c>
      <c r="BF229" s="31">
        <v>0</v>
      </c>
      <c r="BG229" s="31">
        <v>0</v>
      </c>
      <c r="BH229" s="31">
        <v>0</v>
      </c>
      <c r="BI229" s="31">
        <v>0</v>
      </c>
      <c r="BJ229" s="31">
        <v>0</v>
      </c>
      <c r="BK229" s="31">
        <v>0</v>
      </c>
      <c r="BL229" s="31">
        <v>0</v>
      </c>
      <c r="BM229" s="31">
        <v>0</v>
      </c>
      <c r="BN229" s="31">
        <v>0</v>
      </c>
      <c r="BO229" s="31">
        <v>0</v>
      </c>
      <c r="BP229" s="31">
        <v>0</v>
      </c>
      <c r="BQ229" s="31">
        <v>0</v>
      </c>
      <c r="BR229" s="31">
        <v>0</v>
      </c>
      <c r="BS229" s="31">
        <v>0</v>
      </c>
      <c r="BT229" s="31">
        <v>0</v>
      </c>
      <c r="BU229" s="31">
        <v>0</v>
      </c>
      <c r="BV229" s="31">
        <v>0</v>
      </c>
      <c r="BW229" s="31">
        <v>0</v>
      </c>
      <c r="BX229" s="31">
        <v>0</v>
      </c>
      <c r="BY229" s="31">
        <v>0</v>
      </c>
      <c r="BZ229" s="31">
        <v>0</v>
      </c>
      <c r="CA229" s="31">
        <v>0</v>
      </c>
      <c r="CB229" s="31">
        <v>0</v>
      </c>
      <c r="CC229" s="31">
        <v>0</v>
      </c>
      <c r="CD229" s="31">
        <v>0</v>
      </c>
      <c r="CE229" s="31">
        <v>0</v>
      </c>
      <c r="CF229" s="31">
        <v>0</v>
      </c>
      <c r="CG229" s="33">
        <v>0</v>
      </c>
      <c r="CH229" s="34">
        <v>0</v>
      </c>
      <c r="CI229" s="28"/>
      <c r="CJ229" s="16"/>
      <c r="CK229" s="16"/>
    </row>
    <row r="230" spans="1:89" x14ac:dyDescent="0.25">
      <c r="A230" s="9" t="s">
        <v>36</v>
      </c>
      <c r="B230" s="9" t="s">
        <v>20</v>
      </c>
      <c r="C230" s="19">
        <v>0</v>
      </c>
      <c r="D230" s="19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0</v>
      </c>
      <c r="X230" s="19">
        <v>0</v>
      </c>
      <c r="Y230" s="19">
        <v>0</v>
      </c>
      <c r="Z230" s="19">
        <v>0</v>
      </c>
      <c r="AA230" s="19">
        <v>0</v>
      </c>
      <c r="AB230" s="19">
        <v>0</v>
      </c>
      <c r="AC230" s="19">
        <v>0</v>
      </c>
      <c r="AD230" s="19">
        <v>0</v>
      </c>
      <c r="AE230" s="19">
        <v>0</v>
      </c>
      <c r="AF230" s="19">
        <v>0</v>
      </c>
      <c r="AG230" s="19">
        <v>0</v>
      </c>
      <c r="AH230" s="19">
        <v>0</v>
      </c>
      <c r="AI230" s="19">
        <v>0</v>
      </c>
      <c r="AJ230" s="19">
        <v>0</v>
      </c>
      <c r="AK230" s="19">
        <v>0</v>
      </c>
      <c r="AL230" s="19">
        <v>0</v>
      </c>
      <c r="AM230" s="19">
        <v>0</v>
      </c>
      <c r="AN230" s="19">
        <v>0</v>
      </c>
      <c r="AO230" s="19">
        <v>0</v>
      </c>
      <c r="AP230" s="19">
        <v>0</v>
      </c>
      <c r="AQ230" s="19">
        <v>0</v>
      </c>
      <c r="AR230" s="19">
        <v>0</v>
      </c>
      <c r="AS230" s="19">
        <v>0</v>
      </c>
      <c r="AT230" s="19">
        <v>0</v>
      </c>
      <c r="AU230" s="19">
        <v>0</v>
      </c>
      <c r="AV230" s="19">
        <v>0</v>
      </c>
      <c r="AW230" s="19">
        <v>0</v>
      </c>
      <c r="AX230" s="19">
        <v>0</v>
      </c>
      <c r="AY230" s="19">
        <v>0</v>
      </c>
      <c r="AZ230" s="19">
        <v>0</v>
      </c>
      <c r="BA230" s="19">
        <v>0</v>
      </c>
      <c r="BB230" s="19">
        <v>0</v>
      </c>
      <c r="BC230" s="19">
        <v>0</v>
      </c>
      <c r="BD230" s="19">
        <v>0</v>
      </c>
      <c r="BE230" s="19">
        <v>0</v>
      </c>
      <c r="BF230" s="19">
        <v>0</v>
      </c>
      <c r="BG230" s="19">
        <v>0</v>
      </c>
      <c r="BH230" s="19">
        <v>0</v>
      </c>
      <c r="BI230" s="19">
        <v>0</v>
      </c>
      <c r="BJ230" s="19">
        <v>0</v>
      </c>
      <c r="BK230" s="19">
        <v>0</v>
      </c>
      <c r="BL230" s="19">
        <v>0</v>
      </c>
      <c r="BM230" s="19">
        <v>0</v>
      </c>
      <c r="BN230" s="19">
        <v>0</v>
      </c>
      <c r="BO230" s="19">
        <v>0</v>
      </c>
      <c r="BP230" s="19">
        <v>0</v>
      </c>
      <c r="BQ230" s="19">
        <v>0</v>
      </c>
      <c r="BR230" s="19">
        <v>0</v>
      </c>
      <c r="BS230" s="19">
        <v>0</v>
      </c>
      <c r="BT230" s="19">
        <v>0</v>
      </c>
      <c r="BU230" s="19">
        <v>0</v>
      </c>
      <c r="BV230" s="19">
        <v>0</v>
      </c>
      <c r="BW230" s="19">
        <v>0</v>
      </c>
      <c r="BX230" s="19">
        <v>0</v>
      </c>
      <c r="BY230" s="19">
        <v>0</v>
      </c>
      <c r="BZ230" s="19">
        <v>0</v>
      </c>
      <c r="CA230" s="19">
        <v>0</v>
      </c>
      <c r="CB230" s="19">
        <v>0</v>
      </c>
      <c r="CC230" s="19">
        <v>0</v>
      </c>
      <c r="CD230" s="19">
        <v>0</v>
      </c>
      <c r="CE230" s="19">
        <v>0</v>
      </c>
      <c r="CF230" s="19">
        <v>0</v>
      </c>
      <c r="CG230" s="38">
        <v>0</v>
      </c>
      <c r="CH230" s="30">
        <v>0</v>
      </c>
      <c r="CI230" s="28"/>
      <c r="CJ230" s="16"/>
      <c r="CK230" s="16"/>
    </row>
    <row r="231" spans="1:89" x14ac:dyDescent="0.25">
      <c r="A231" s="31"/>
      <c r="B231" s="31" t="s">
        <v>21</v>
      </c>
      <c r="C231" s="31">
        <v>0</v>
      </c>
      <c r="D231" s="31">
        <v>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0</v>
      </c>
      <c r="U231" s="31">
        <v>0</v>
      </c>
      <c r="V231" s="31">
        <v>0</v>
      </c>
      <c r="W231" s="31">
        <v>0</v>
      </c>
      <c r="X231" s="31">
        <v>0</v>
      </c>
      <c r="Y231" s="31">
        <v>0</v>
      </c>
      <c r="Z231" s="31">
        <v>0</v>
      </c>
      <c r="AA231" s="31">
        <v>0</v>
      </c>
      <c r="AB231" s="31">
        <v>0</v>
      </c>
      <c r="AC231" s="31">
        <v>0</v>
      </c>
      <c r="AD231" s="31">
        <v>0</v>
      </c>
      <c r="AE231" s="31">
        <v>0</v>
      </c>
      <c r="AF231" s="31">
        <v>0</v>
      </c>
      <c r="AG231" s="31">
        <v>0</v>
      </c>
      <c r="AH231" s="31">
        <v>0</v>
      </c>
      <c r="AI231" s="31">
        <v>0</v>
      </c>
      <c r="AJ231" s="31">
        <v>0</v>
      </c>
      <c r="AK231" s="31">
        <v>0</v>
      </c>
      <c r="AL231" s="31">
        <v>0</v>
      </c>
      <c r="AM231" s="31">
        <v>0</v>
      </c>
      <c r="AN231" s="31">
        <v>0</v>
      </c>
      <c r="AO231" s="31">
        <v>0</v>
      </c>
      <c r="AP231" s="31">
        <v>0</v>
      </c>
      <c r="AQ231" s="31">
        <v>0</v>
      </c>
      <c r="AR231" s="31">
        <v>0</v>
      </c>
      <c r="AS231" s="31">
        <v>0</v>
      </c>
      <c r="AT231" s="31">
        <v>0</v>
      </c>
      <c r="AU231" s="31">
        <v>0</v>
      </c>
      <c r="AV231" s="31">
        <v>0</v>
      </c>
      <c r="AW231" s="31">
        <v>0</v>
      </c>
      <c r="AX231" s="31">
        <v>0</v>
      </c>
      <c r="AY231" s="31">
        <v>0</v>
      </c>
      <c r="AZ231" s="31">
        <v>0</v>
      </c>
      <c r="BA231" s="31">
        <v>0</v>
      </c>
      <c r="BB231" s="31">
        <v>0</v>
      </c>
      <c r="BC231" s="31">
        <v>0</v>
      </c>
      <c r="BD231" s="31">
        <v>0</v>
      </c>
      <c r="BE231" s="31">
        <v>0</v>
      </c>
      <c r="BF231" s="31">
        <v>0</v>
      </c>
      <c r="BG231" s="31">
        <v>0</v>
      </c>
      <c r="BH231" s="31">
        <v>0</v>
      </c>
      <c r="BI231" s="31">
        <v>0</v>
      </c>
      <c r="BJ231" s="31">
        <v>0</v>
      </c>
      <c r="BK231" s="31">
        <v>0</v>
      </c>
      <c r="BL231" s="31">
        <v>0</v>
      </c>
      <c r="BM231" s="31">
        <v>0</v>
      </c>
      <c r="BN231" s="31">
        <v>0</v>
      </c>
      <c r="BO231" s="31">
        <v>0</v>
      </c>
      <c r="BP231" s="31">
        <v>0</v>
      </c>
      <c r="BQ231" s="31">
        <v>0</v>
      </c>
      <c r="BR231" s="31">
        <v>0</v>
      </c>
      <c r="BS231" s="31">
        <v>0</v>
      </c>
      <c r="BT231" s="31">
        <v>0</v>
      </c>
      <c r="BU231" s="31">
        <v>0</v>
      </c>
      <c r="BV231" s="31">
        <v>0</v>
      </c>
      <c r="BW231" s="31">
        <v>0</v>
      </c>
      <c r="BX231" s="31">
        <v>0</v>
      </c>
      <c r="BY231" s="31">
        <v>0</v>
      </c>
      <c r="BZ231" s="31">
        <v>0</v>
      </c>
      <c r="CA231" s="31">
        <v>0</v>
      </c>
      <c r="CB231" s="31">
        <v>0</v>
      </c>
      <c r="CC231" s="31">
        <v>0</v>
      </c>
      <c r="CD231" s="31">
        <v>1</v>
      </c>
      <c r="CE231" s="31">
        <v>0</v>
      </c>
      <c r="CF231" s="31">
        <v>0</v>
      </c>
      <c r="CG231" s="33">
        <v>0</v>
      </c>
      <c r="CH231" s="34">
        <v>1</v>
      </c>
      <c r="CI231" s="28"/>
      <c r="CJ231" s="16"/>
      <c r="CK231" s="16"/>
    </row>
    <row r="232" spans="1:89" x14ac:dyDescent="0.25">
      <c r="A232" s="9" t="s">
        <v>37</v>
      </c>
      <c r="B232" s="9" t="s">
        <v>20</v>
      </c>
      <c r="C232" s="19">
        <v>0</v>
      </c>
      <c r="D232" s="19">
        <v>0</v>
      </c>
      <c r="E232" s="19">
        <v>5</v>
      </c>
      <c r="F232" s="19">
        <v>4</v>
      </c>
      <c r="G232" s="19">
        <v>0</v>
      </c>
      <c r="H232" s="19">
        <v>7</v>
      </c>
      <c r="I232" s="19">
        <v>3</v>
      </c>
      <c r="J232" s="19">
        <v>10</v>
      </c>
      <c r="K232" s="19">
        <v>17</v>
      </c>
      <c r="L232" s="19">
        <v>2</v>
      </c>
      <c r="M232" s="19">
        <v>19</v>
      </c>
      <c r="N232" s="19">
        <v>1</v>
      </c>
      <c r="O232" s="19">
        <v>8</v>
      </c>
      <c r="P232" s="19">
        <v>3</v>
      </c>
      <c r="Q232" s="19">
        <v>6</v>
      </c>
      <c r="R232" s="19">
        <v>14</v>
      </c>
      <c r="S232" s="19">
        <v>11</v>
      </c>
      <c r="T232" s="19">
        <v>0</v>
      </c>
      <c r="U232" s="19">
        <v>4</v>
      </c>
      <c r="V232" s="19">
        <v>2</v>
      </c>
      <c r="W232" s="19">
        <v>1</v>
      </c>
      <c r="X232" s="19">
        <v>1</v>
      </c>
      <c r="Y232" s="19">
        <v>0</v>
      </c>
      <c r="Z232" s="19">
        <v>0</v>
      </c>
      <c r="AA232" s="19">
        <v>1</v>
      </c>
      <c r="AB232" s="19">
        <v>5</v>
      </c>
      <c r="AC232" s="19">
        <v>1</v>
      </c>
      <c r="AD232" s="19">
        <v>3</v>
      </c>
      <c r="AE232" s="19">
        <v>5</v>
      </c>
      <c r="AF232" s="19">
        <v>0</v>
      </c>
      <c r="AG232" s="19">
        <v>2</v>
      </c>
      <c r="AH232" s="19">
        <v>2</v>
      </c>
      <c r="AI232" s="19">
        <v>2</v>
      </c>
      <c r="AJ232" s="19">
        <v>3</v>
      </c>
      <c r="AK232" s="19">
        <v>1</v>
      </c>
      <c r="AL232" s="19">
        <v>11</v>
      </c>
      <c r="AM232" s="19">
        <v>1</v>
      </c>
      <c r="AN232" s="19">
        <v>0</v>
      </c>
      <c r="AO232" s="19">
        <v>39</v>
      </c>
      <c r="AP232" s="19">
        <v>9</v>
      </c>
      <c r="AQ232" s="19">
        <v>0</v>
      </c>
      <c r="AR232" s="19">
        <v>25</v>
      </c>
      <c r="AS232" s="19">
        <v>9</v>
      </c>
      <c r="AT232" s="19">
        <v>1</v>
      </c>
      <c r="AU232" s="19">
        <v>8</v>
      </c>
      <c r="AV232" s="19">
        <v>2</v>
      </c>
      <c r="AW232" s="19">
        <v>5</v>
      </c>
      <c r="AX232" s="19">
        <v>1</v>
      </c>
      <c r="AY232" s="19">
        <v>5</v>
      </c>
      <c r="AZ232" s="19">
        <v>1</v>
      </c>
      <c r="BA232" s="19">
        <v>2</v>
      </c>
      <c r="BB232" s="19">
        <v>5</v>
      </c>
      <c r="BC232" s="19">
        <v>1</v>
      </c>
      <c r="BD232" s="19">
        <v>2</v>
      </c>
      <c r="BE232" s="19">
        <v>29</v>
      </c>
      <c r="BF232" s="19">
        <v>1</v>
      </c>
      <c r="BG232" s="19">
        <v>14</v>
      </c>
      <c r="BH232" s="19">
        <v>6</v>
      </c>
      <c r="BI232" s="19">
        <v>0</v>
      </c>
      <c r="BJ232" s="19">
        <v>428</v>
      </c>
      <c r="BK232" s="19">
        <v>7</v>
      </c>
      <c r="BL232" s="19">
        <v>5</v>
      </c>
      <c r="BM232" s="19">
        <v>0</v>
      </c>
      <c r="BN232" s="19">
        <v>20</v>
      </c>
      <c r="BO232" s="19">
        <v>1</v>
      </c>
      <c r="BP232" s="19">
        <v>1</v>
      </c>
      <c r="BQ232" s="19">
        <v>5</v>
      </c>
      <c r="BR232" s="19">
        <v>3</v>
      </c>
      <c r="BS232" s="19">
        <v>22</v>
      </c>
      <c r="BT232" s="19">
        <v>92</v>
      </c>
      <c r="BU232" s="19">
        <v>5</v>
      </c>
      <c r="BV232" s="19">
        <v>47</v>
      </c>
      <c r="BW232" s="19">
        <v>9</v>
      </c>
      <c r="BX232" s="19">
        <v>1</v>
      </c>
      <c r="BY232" s="19">
        <v>41</v>
      </c>
      <c r="BZ232" s="19">
        <v>3</v>
      </c>
      <c r="CA232" s="19">
        <v>6</v>
      </c>
      <c r="CB232" s="19">
        <v>55</v>
      </c>
      <c r="CC232" s="19">
        <v>21</v>
      </c>
      <c r="CD232" s="19">
        <v>0</v>
      </c>
      <c r="CE232" s="19">
        <v>7</v>
      </c>
      <c r="CF232" s="19">
        <v>3</v>
      </c>
      <c r="CG232" s="38">
        <v>7</v>
      </c>
      <c r="CH232" s="30">
        <v>1109</v>
      </c>
      <c r="CI232" s="28"/>
      <c r="CJ232" s="16"/>
      <c r="CK232" s="16"/>
    </row>
    <row r="233" spans="1:89" x14ac:dyDescent="0.25">
      <c r="A233" s="31"/>
      <c r="B233" s="31" t="s">
        <v>21</v>
      </c>
      <c r="C233" s="31">
        <v>0</v>
      </c>
      <c r="D233" s="31">
        <v>0</v>
      </c>
      <c r="E233" s="31">
        <v>1</v>
      </c>
      <c r="F233" s="31">
        <v>0</v>
      </c>
      <c r="G233" s="31">
        <v>0</v>
      </c>
      <c r="H233" s="31">
        <v>26</v>
      </c>
      <c r="I233" s="31">
        <v>0</v>
      </c>
      <c r="J233" s="31">
        <v>1</v>
      </c>
      <c r="K233" s="31">
        <v>0</v>
      </c>
      <c r="L233" s="31">
        <v>0</v>
      </c>
      <c r="M233" s="31">
        <v>0</v>
      </c>
      <c r="N233" s="31">
        <v>0</v>
      </c>
      <c r="O233" s="31">
        <v>3</v>
      </c>
      <c r="P233" s="31">
        <v>0</v>
      </c>
      <c r="Q233" s="31">
        <v>1</v>
      </c>
      <c r="R233" s="31">
        <v>0</v>
      </c>
      <c r="S233" s="31">
        <v>0</v>
      </c>
      <c r="T233" s="31">
        <v>1</v>
      </c>
      <c r="U233" s="31">
        <v>0</v>
      </c>
      <c r="V233" s="31">
        <v>0</v>
      </c>
      <c r="W233" s="31">
        <v>0</v>
      </c>
      <c r="X233" s="31">
        <v>0</v>
      </c>
      <c r="Y233" s="31">
        <v>0</v>
      </c>
      <c r="Z233" s="31">
        <v>0</v>
      </c>
      <c r="AA233" s="31">
        <v>1</v>
      </c>
      <c r="AB233" s="31">
        <v>4</v>
      </c>
      <c r="AC233" s="31">
        <v>0</v>
      </c>
      <c r="AD233" s="31">
        <v>0</v>
      </c>
      <c r="AE233" s="31">
        <v>0</v>
      </c>
      <c r="AF233" s="31">
        <v>0</v>
      </c>
      <c r="AG233" s="31">
        <v>0</v>
      </c>
      <c r="AH233" s="31">
        <v>2</v>
      </c>
      <c r="AI233" s="31">
        <v>0</v>
      </c>
      <c r="AJ233" s="31">
        <v>0</v>
      </c>
      <c r="AK233" s="31">
        <v>0</v>
      </c>
      <c r="AL233" s="31">
        <v>0</v>
      </c>
      <c r="AM233" s="31">
        <v>0</v>
      </c>
      <c r="AN233" s="31">
        <v>0</v>
      </c>
      <c r="AO233" s="31">
        <v>17</v>
      </c>
      <c r="AP233" s="31">
        <v>4</v>
      </c>
      <c r="AQ233" s="31">
        <v>3</v>
      </c>
      <c r="AR233" s="31">
        <v>2</v>
      </c>
      <c r="AS233" s="31">
        <v>1</v>
      </c>
      <c r="AT233" s="31">
        <v>1</v>
      </c>
      <c r="AU233" s="31">
        <v>1</v>
      </c>
      <c r="AV233" s="31">
        <v>0</v>
      </c>
      <c r="AW233" s="31">
        <v>1</v>
      </c>
      <c r="AX233" s="31">
        <v>3</v>
      </c>
      <c r="AY233" s="31">
        <v>2</v>
      </c>
      <c r="AZ233" s="31">
        <v>0</v>
      </c>
      <c r="BA233" s="31">
        <v>0</v>
      </c>
      <c r="BB233" s="31">
        <v>0</v>
      </c>
      <c r="BC233" s="31">
        <v>0</v>
      </c>
      <c r="BD233" s="31">
        <v>0</v>
      </c>
      <c r="BE233" s="31">
        <v>5</v>
      </c>
      <c r="BF233" s="31">
        <v>0</v>
      </c>
      <c r="BG233" s="31">
        <v>0</v>
      </c>
      <c r="BH233" s="31">
        <v>0</v>
      </c>
      <c r="BI233" s="31">
        <v>0</v>
      </c>
      <c r="BJ233" s="31">
        <v>274</v>
      </c>
      <c r="BK233" s="31">
        <v>1</v>
      </c>
      <c r="BL233" s="31">
        <v>1</v>
      </c>
      <c r="BM233" s="31">
        <v>0</v>
      </c>
      <c r="BN233" s="31">
        <v>1</v>
      </c>
      <c r="BO233" s="31">
        <v>0</v>
      </c>
      <c r="BP233" s="31">
        <v>1</v>
      </c>
      <c r="BQ233" s="31">
        <v>0</v>
      </c>
      <c r="BR233" s="31">
        <v>2</v>
      </c>
      <c r="BS233" s="31">
        <v>1</v>
      </c>
      <c r="BT233" s="31">
        <v>242</v>
      </c>
      <c r="BU233" s="31">
        <v>0</v>
      </c>
      <c r="BV233" s="31">
        <v>3</v>
      </c>
      <c r="BW233" s="31">
        <v>0</v>
      </c>
      <c r="BX233" s="31">
        <v>0</v>
      </c>
      <c r="BY233" s="31">
        <v>4</v>
      </c>
      <c r="BZ233" s="31">
        <v>0</v>
      </c>
      <c r="CA233" s="31">
        <v>4</v>
      </c>
      <c r="CB233" s="31">
        <v>3</v>
      </c>
      <c r="CC233" s="31">
        <v>0</v>
      </c>
      <c r="CD233" s="31">
        <v>0</v>
      </c>
      <c r="CE233" s="31">
        <v>4</v>
      </c>
      <c r="CF233" s="31">
        <v>1</v>
      </c>
      <c r="CG233" s="33">
        <v>0</v>
      </c>
      <c r="CH233" s="34">
        <v>622</v>
      </c>
      <c r="CI233" s="28"/>
      <c r="CJ233" s="16"/>
      <c r="CK233" s="16"/>
    </row>
    <row r="234" spans="1:89" x14ac:dyDescent="0.25">
      <c r="A234" s="9" t="s">
        <v>16</v>
      </c>
      <c r="B234" s="9" t="s">
        <v>20</v>
      </c>
      <c r="C234" s="19">
        <v>0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1</v>
      </c>
      <c r="S234" s="19">
        <v>0</v>
      </c>
      <c r="T234" s="19">
        <v>0</v>
      </c>
      <c r="U234" s="19">
        <v>0</v>
      </c>
      <c r="V234" s="19">
        <v>1</v>
      </c>
      <c r="W234" s="19">
        <v>0</v>
      </c>
      <c r="X234" s="19">
        <v>0</v>
      </c>
      <c r="Y234" s="19">
        <v>0</v>
      </c>
      <c r="Z234" s="19">
        <v>0</v>
      </c>
      <c r="AA234" s="19">
        <v>0</v>
      </c>
      <c r="AB234" s="19">
        <v>1</v>
      </c>
      <c r="AC234" s="19">
        <v>1</v>
      </c>
      <c r="AD234" s="19">
        <v>0</v>
      </c>
      <c r="AE234" s="19">
        <v>2</v>
      </c>
      <c r="AF234" s="19">
        <v>0</v>
      </c>
      <c r="AG234" s="19">
        <v>0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9">
        <v>0</v>
      </c>
      <c r="AP234" s="19">
        <v>2</v>
      </c>
      <c r="AQ234" s="19">
        <v>1</v>
      </c>
      <c r="AR234" s="19">
        <v>0</v>
      </c>
      <c r="AS234" s="19">
        <v>0</v>
      </c>
      <c r="AT234" s="19">
        <v>0</v>
      </c>
      <c r="AU234" s="19">
        <v>0</v>
      </c>
      <c r="AV234" s="19">
        <v>0</v>
      </c>
      <c r="AW234" s="19">
        <v>1</v>
      </c>
      <c r="AX234" s="19">
        <v>0</v>
      </c>
      <c r="AY234" s="19">
        <v>1</v>
      </c>
      <c r="AZ234" s="19">
        <v>0</v>
      </c>
      <c r="BA234" s="19">
        <v>1</v>
      </c>
      <c r="BB234" s="19">
        <v>0</v>
      </c>
      <c r="BC234" s="19">
        <v>0</v>
      </c>
      <c r="BD234" s="19">
        <v>0</v>
      </c>
      <c r="BE234" s="19">
        <v>2</v>
      </c>
      <c r="BF234" s="19">
        <v>0</v>
      </c>
      <c r="BG234" s="19">
        <v>10</v>
      </c>
      <c r="BH234" s="19">
        <v>0</v>
      </c>
      <c r="BI234" s="19">
        <v>0</v>
      </c>
      <c r="BJ234" s="19">
        <v>4</v>
      </c>
      <c r="BK234" s="19">
        <v>0</v>
      </c>
      <c r="BL234" s="19">
        <v>0</v>
      </c>
      <c r="BM234" s="19">
        <v>0</v>
      </c>
      <c r="BN234" s="19">
        <v>2</v>
      </c>
      <c r="BO234" s="19">
        <v>2</v>
      </c>
      <c r="BP234" s="19">
        <v>0</v>
      </c>
      <c r="BQ234" s="19">
        <v>0</v>
      </c>
      <c r="BR234" s="19">
        <v>0</v>
      </c>
      <c r="BS234" s="19">
        <v>0</v>
      </c>
      <c r="BT234" s="19">
        <v>2</v>
      </c>
      <c r="BU234" s="19">
        <v>0</v>
      </c>
      <c r="BV234" s="19">
        <v>4</v>
      </c>
      <c r="BW234" s="19">
        <v>1</v>
      </c>
      <c r="BX234" s="19">
        <v>0</v>
      </c>
      <c r="BY234" s="19">
        <v>4</v>
      </c>
      <c r="BZ234" s="19">
        <v>0</v>
      </c>
      <c r="CA234" s="19">
        <v>0</v>
      </c>
      <c r="CB234" s="19">
        <v>16</v>
      </c>
      <c r="CC234" s="19">
        <v>5</v>
      </c>
      <c r="CD234" s="19">
        <v>0</v>
      </c>
      <c r="CE234" s="19">
        <v>0</v>
      </c>
      <c r="CF234" s="19">
        <v>1</v>
      </c>
      <c r="CG234" s="38">
        <v>0</v>
      </c>
      <c r="CH234" s="30">
        <v>65</v>
      </c>
      <c r="CI234" s="28"/>
      <c r="CJ234" s="16"/>
      <c r="CK234" s="16"/>
    </row>
    <row r="235" spans="1:89" x14ac:dyDescent="0.25">
      <c r="A235" s="31"/>
      <c r="B235" s="31" t="s">
        <v>21</v>
      </c>
      <c r="C235" s="31">
        <v>1</v>
      </c>
      <c r="D235" s="31">
        <v>0</v>
      </c>
      <c r="E235" s="31">
        <v>0</v>
      </c>
      <c r="F235" s="31">
        <v>0</v>
      </c>
      <c r="G235" s="31">
        <v>0</v>
      </c>
      <c r="H235" s="31">
        <v>1</v>
      </c>
      <c r="I235" s="31">
        <v>0</v>
      </c>
      <c r="J235" s="31">
        <v>1</v>
      </c>
      <c r="K235" s="31">
        <v>3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1</v>
      </c>
      <c r="T235" s="31">
        <v>0</v>
      </c>
      <c r="U235" s="31">
        <v>0</v>
      </c>
      <c r="V235" s="31">
        <v>0</v>
      </c>
      <c r="W235" s="31">
        <v>0</v>
      </c>
      <c r="X235" s="31">
        <v>0</v>
      </c>
      <c r="Y235" s="31">
        <v>0</v>
      </c>
      <c r="Z235" s="31">
        <v>0</v>
      </c>
      <c r="AA235" s="31">
        <v>0</v>
      </c>
      <c r="AB235" s="31">
        <v>2</v>
      </c>
      <c r="AC235" s="31">
        <v>0</v>
      </c>
      <c r="AD235" s="31">
        <v>1</v>
      </c>
      <c r="AE235" s="31">
        <v>0</v>
      </c>
      <c r="AF235" s="31">
        <v>0</v>
      </c>
      <c r="AG235" s="31">
        <v>0</v>
      </c>
      <c r="AH235" s="31">
        <v>1</v>
      </c>
      <c r="AI235" s="31">
        <v>2</v>
      </c>
      <c r="AJ235" s="31">
        <v>0</v>
      </c>
      <c r="AK235" s="31">
        <v>0</v>
      </c>
      <c r="AL235" s="31">
        <v>2</v>
      </c>
      <c r="AM235" s="31">
        <v>0</v>
      </c>
      <c r="AN235" s="31">
        <v>0</v>
      </c>
      <c r="AO235" s="31">
        <v>1</v>
      </c>
      <c r="AP235" s="31">
        <v>0</v>
      </c>
      <c r="AQ235" s="31">
        <v>1</v>
      </c>
      <c r="AR235" s="31">
        <v>0</v>
      </c>
      <c r="AS235" s="31">
        <v>2</v>
      </c>
      <c r="AT235" s="31">
        <v>0</v>
      </c>
      <c r="AU235" s="31">
        <v>1</v>
      </c>
      <c r="AV235" s="31">
        <v>0</v>
      </c>
      <c r="AW235" s="31">
        <v>0</v>
      </c>
      <c r="AX235" s="31">
        <v>0</v>
      </c>
      <c r="AY235" s="31">
        <v>0</v>
      </c>
      <c r="AZ235" s="31">
        <v>0</v>
      </c>
      <c r="BA235" s="31">
        <v>1</v>
      </c>
      <c r="BB235" s="31">
        <v>0</v>
      </c>
      <c r="BC235" s="31">
        <v>0</v>
      </c>
      <c r="BD235" s="31">
        <v>0</v>
      </c>
      <c r="BE235" s="31">
        <v>7</v>
      </c>
      <c r="BF235" s="31">
        <v>0</v>
      </c>
      <c r="BG235" s="31">
        <v>0</v>
      </c>
      <c r="BH235" s="31">
        <v>1</v>
      </c>
      <c r="BI235" s="31">
        <v>0</v>
      </c>
      <c r="BJ235" s="31">
        <v>15</v>
      </c>
      <c r="BK235" s="31">
        <v>0</v>
      </c>
      <c r="BL235" s="31">
        <v>0</v>
      </c>
      <c r="BM235" s="31">
        <v>0</v>
      </c>
      <c r="BN235" s="31">
        <v>0</v>
      </c>
      <c r="BO235" s="31">
        <v>1</v>
      </c>
      <c r="BP235" s="31">
        <v>0</v>
      </c>
      <c r="BQ235" s="31">
        <v>0</v>
      </c>
      <c r="BR235" s="31">
        <v>0</v>
      </c>
      <c r="BS235" s="31">
        <v>1</v>
      </c>
      <c r="BT235" s="31">
        <v>16</v>
      </c>
      <c r="BU235" s="31">
        <v>1</v>
      </c>
      <c r="BV235" s="31">
        <v>4</v>
      </c>
      <c r="BW235" s="31">
        <v>0</v>
      </c>
      <c r="BX235" s="31">
        <v>1</v>
      </c>
      <c r="BY235" s="31">
        <v>3</v>
      </c>
      <c r="BZ235" s="31">
        <v>0</v>
      </c>
      <c r="CA235" s="31">
        <v>1</v>
      </c>
      <c r="CB235" s="31">
        <v>2</v>
      </c>
      <c r="CC235" s="31">
        <v>1</v>
      </c>
      <c r="CD235" s="31">
        <v>0</v>
      </c>
      <c r="CE235" s="31">
        <v>0</v>
      </c>
      <c r="CF235" s="31">
        <v>0</v>
      </c>
      <c r="CG235" s="33">
        <v>0</v>
      </c>
      <c r="CH235" s="34">
        <v>75</v>
      </c>
      <c r="CI235" s="28"/>
      <c r="CJ235" s="16"/>
      <c r="CK235" s="16"/>
    </row>
    <row r="236" spans="1:89" x14ac:dyDescent="0.25">
      <c r="A236" s="9" t="s">
        <v>38</v>
      </c>
      <c r="B236" s="9" t="s">
        <v>20</v>
      </c>
      <c r="C236" s="19">
        <v>0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0</v>
      </c>
      <c r="AA236" s="19">
        <v>0</v>
      </c>
      <c r="AB236" s="19">
        <v>0</v>
      </c>
      <c r="AC236" s="19">
        <v>0</v>
      </c>
      <c r="AD236" s="19">
        <v>0</v>
      </c>
      <c r="AE236" s="19">
        <v>0</v>
      </c>
      <c r="AF236" s="19">
        <v>0</v>
      </c>
      <c r="AG236" s="19">
        <v>0</v>
      </c>
      <c r="AH236" s="19">
        <v>0</v>
      </c>
      <c r="AI236" s="19">
        <v>0</v>
      </c>
      <c r="AJ236" s="19">
        <v>0</v>
      </c>
      <c r="AK236" s="19">
        <v>0</v>
      </c>
      <c r="AL236" s="19">
        <v>0</v>
      </c>
      <c r="AM236" s="19">
        <v>0</v>
      </c>
      <c r="AN236" s="19">
        <v>0</v>
      </c>
      <c r="AO236" s="19">
        <v>0</v>
      </c>
      <c r="AP236" s="19">
        <v>0</v>
      </c>
      <c r="AQ236" s="19">
        <v>0</v>
      </c>
      <c r="AR236" s="19">
        <v>0</v>
      </c>
      <c r="AS236" s="19">
        <v>0</v>
      </c>
      <c r="AT236" s="19">
        <v>0</v>
      </c>
      <c r="AU236" s="19">
        <v>0</v>
      </c>
      <c r="AV236" s="19">
        <v>0</v>
      </c>
      <c r="AW236" s="19">
        <v>0</v>
      </c>
      <c r="AX236" s="19">
        <v>0</v>
      </c>
      <c r="AY236" s="19">
        <v>0</v>
      </c>
      <c r="AZ236" s="19">
        <v>0</v>
      </c>
      <c r="BA236" s="19">
        <v>0</v>
      </c>
      <c r="BB236" s="19">
        <v>0</v>
      </c>
      <c r="BC236" s="19">
        <v>0</v>
      </c>
      <c r="BD236" s="19">
        <v>0</v>
      </c>
      <c r="BE236" s="19">
        <v>0</v>
      </c>
      <c r="BF236" s="19">
        <v>0</v>
      </c>
      <c r="BG236" s="19">
        <v>0</v>
      </c>
      <c r="BH236" s="19">
        <v>0</v>
      </c>
      <c r="BI236" s="19">
        <v>0</v>
      </c>
      <c r="BJ236" s="19">
        <v>0</v>
      </c>
      <c r="BK236" s="19">
        <v>0</v>
      </c>
      <c r="BL236" s="19">
        <v>0</v>
      </c>
      <c r="BM236" s="19">
        <v>0</v>
      </c>
      <c r="BN236" s="19">
        <v>0</v>
      </c>
      <c r="BO236" s="19">
        <v>0</v>
      </c>
      <c r="BP236" s="19">
        <v>0</v>
      </c>
      <c r="BQ236" s="19">
        <v>0</v>
      </c>
      <c r="BR236" s="19">
        <v>0</v>
      </c>
      <c r="BS236" s="19">
        <v>0</v>
      </c>
      <c r="BT236" s="19">
        <v>0</v>
      </c>
      <c r="BU236" s="19">
        <v>0</v>
      </c>
      <c r="BV236" s="19">
        <v>0</v>
      </c>
      <c r="BW236" s="19">
        <v>0</v>
      </c>
      <c r="BX236" s="19">
        <v>0</v>
      </c>
      <c r="BY236" s="19">
        <v>0</v>
      </c>
      <c r="BZ236" s="19">
        <v>0</v>
      </c>
      <c r="CA236" s="19">
        <v>0</v>
      </c>
      <c r="CB236" s="19">
        <v>0</v>
      </c>
      <c r="CC236" s="19">
        <v>0</v>
      </c>
      <c r="CD236" s="19">
        <v>1</v>
      </c>
      <c r="CE236" s="19">
        <v>0</v>
      </c>
      <c r="CF236" s="19">
        <v>0</v>
      </c>
      <c r="CG236" s="38">
        <v>0</v>
      </c>
      <c r="CH236" s="30">
        <v>1</v>
      </c>
      <c r="CI236" s="28"/>
      <c r="CJ236" s="16"/>
      <c r="CK236" s="16"/>
    </row>
    <row r="237" spans="1:89" x14ac:dyDescent="0.25">
      <c r="A237" s="31"/>
      <c r="B237" s="31" t="s">
        <v>21</v>
      </c>
      <c r="C237" s="31">
        <v>0</v>
      </c>
      <c r="D237" s="31">
        <v>0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1">
        <v>0</v>
      </c>
      <c r="U237" s="31">
        <v>0</v>
      </c>
      <c r="V237" s="31">
        <v>0</v>
      </c>
      <c r="W237" s="31">
        <v>0</v>
      </c>
      <c r="X237" s="31">
        <v>0</v>
      </c>
      <c r="Y237" s="31">
        <v>0</v>
      </c>
      <c r="Z237" s="31">
        <v>0</v>
      </c>
      <c r="AA237" s="31">
        <v>0</v>
      </c>
      <c r="AB237" s="31">
        <v>0</v>
      </c>
      <c r="AC237" s="31">
        <v>0</v>
      </c>
      <c r="AD237" s="31">
        <v>0</v>
      </c>
      <c r="AE237" s="31">
        <v>0</v>
      </c>
      <c r="AF237" s="31">
        <v>0</v>
      </c>
      <c r="AG237" s="31">
        <v>0</v>
      </c>
      <c r="AH237" s="31">
        <v>0</v>
      </c>
      <c r="AI237" s="31">
        <v>0</v>
      </c>
      <c r="AJ237" s="31">
        <v>0</v>
      </c>
      <c r="AK237" s="31">
        <v>0</v>
      </c>
      <c r="AL237" s="31">
        <v>0</v>
      </c>
      <c r="AM237" s="31">
        <v>0</v>
      </c>
      <c r="AN237" s="31">
        <v>0</v>
      </c>
      <c r="AO237" s="31">
        <v>0</v>
      </c>
      <c r="AP237" s="31">
        <v>0</v>
      </c>
      <c r="AQ237" s="31">
        <v>0</v>
      </c>
      <c r="AR237" s="31">
        <v>0</v>
      </c>
      <c r="AS237" s="31">
        <v>0</v>
      </c>
      <c r="AT237" s="31">
        <v>0</v>
      </c>
      <c r="AU237" s="31">
        <v>0</v>
      </c>
      <c r="AV237" s="31">
        <v>0</v>
      </c>
      <c r="AW237" s="31">
        <v>0</v>
      </c>
      <c r="AX237" s="31">
        <v>0</v>
      </c>
      <c r="AY237" s="31">
        <v>0</v>
      </c>
      <c r="AZ237" s="31">
        <v>0</v>
      </c>
      <c r="BA237" s="31">
        <v>0</v>
      </c>
      <c r="BB237" s="31">
        <v>0</v>
      </c>
      <c r="BC237" s="31">
        <v>0</v>
      </c>
      <c r="BD237" s="31">
        <v>0</v>
      </c>
      <c r="BE237" s="31">
        <v>0</v>
      </c>
      <c r="BF237" s="31">
        <v>0</v>
      </c>
      <c r="BG237" s="31">
        <v>0</v>
      </c>
      <c r="BH237" s="31">
        <v>0</v>
      </c>
      <c r="BI237" s="31">
        <v>0</v>
      </c>
      <c r="BJ237" s="31">
        <v>0</v>
      </c>
      <c r="BK237" s="31">
        <v>0</v>
      </c>
      <c r="BL237" s="31">
        <v>0</v>
      </c>
      <c r="BM237" s="31">
        <v>0</v>
      </c>
      <c r="BN237" s="31">
        <v>0</v>
      </c>
      <c r="BO237" s="31">
        <v>0</v>
      </c>
      <c r="BP237" s="31">
        <v>0</v>
      </c>
      <c r="BQ237" s="31">
        <v>0</v>
      </c>
      <c r="BR237" s="31">
        <v>0</v>
      </c>
      <c r="BS237" s="31">
        <v>0</v>
      </c>
      <c r="BT237" s="31">
        <v>0</v>
      </c>
      <c r="BU237" s="31">
        <v>0</v>
      </c>
      <c r="BV237" s="31">
        <v>0</v>
      </c>
      <c r="BW237" s="31">
        <v>0</v>
      </c>
      <c r="BX237" s="31">
        <v>0</v>
      </c>
      <c r="BY237" s="31">
        <v>0</v>
      </c>
      <c r="BZ237" s="31">
        <v>0</v>
      </c>
      <c r="CA237" s="31">
        <v>0</v>
      </c>
      <c r="CB237" s="31">
        <v>0</v>
      </c>
      <c r="CC237" s="31">
        <v>0</v>
      </c>
      <c r="CD237" s="31">
        <v>4</v>
      </c>
      <c r="CE237" s="31">
        <v>0</v>
      </c>
      <c r="CF237" s="31">
        <v>0</v>
      </c>
      <c r="CG237" s="33">
        <v>0</v>
      </c>
      <c r="CH237" s="34">
        <v>4</v>
      </c>
      <c r="CI237" s="28"/>
      <c r="CJ237" s="16"/>
      <c r="CK237" s="16"/>
    </row>
    <row r="238" spans="1:89" x14ac:dyDescent="0.25">
      <c r="A238" s="9" t="s">
        <v>39</v>
      </c>
      <c r="B238" s="9" t="s">
        <v>20</v>
      </c>
      <c r="C238" s="19">
        <v>0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19">
        <v>0</v>
      </c>
      <c r="Z238" s="19">
        <v>0</v>
      </c>
      <c r="AA238" s="19">
        <v>0</v>
      </c>
      <c r="AB238" s="19">
        <v>0</v>
      </c>
      <c r="AC238" s="19">
        <v>0</v>
      </c>
      <c r="AD238" s="19">
        <v>0</v>
      </c>
      <c r="AE238" s="19">
        <v>0</v>
      </c>
      <c r="AF238" s="19">
        <v>0</v>
      </c>
      <c r="AG238" s="19">
        <v>0</v>
      </c>
      <c r="AH238" s="19">
        <v>0</v>
      </c>
      <c r="AI238" s="19">
        <v>0</v>
      </c>
      <c r="AJ238" s="19">
        <v>0</v>
      </c>
      <c r="AK238" s="19">
        <v>0</v>
      </c>
      <c r="AL238" s="19">
        <v>0</v>
      </c>
      <c r="AM238" s="19">
        <v>0</v>
      </c>
      <c r="AN238" s="19">
        <v>0</v>
      </c>
      <c r="AO238" s="19">
        <v>0</v>
      </c>
      <c r="AP238" s="19">
        <v>0</v>
      </c>
      <c r="AQ238" s="19">
        <v>0</v>
      </c>
      <c r="AR238" s="19">
        <v>0</v>
      </c>
      <c r="AS238" s="19">
        <v>0</v>
      </c>
      <c r="AT238" s="19">
        <v>0</v>
      </c>
      <c r="AU238" s="19">
        <v>0</v>
      </c>
      <c r="AV238" s="19">
        <v>0</v>
      </c>
      <c r="AW238" s="19">
        <v>0</v>
      </c>
      <c r="AX238" s="19">
        <v>0</v>
      </c>
      <c r="AY238" s="19">
        <v>0</v>
      </c>
      <c r="AZ238" s="19">
        <v>0</v>
      </c>
      <c r="BA238" s="19">
        <v>0</v>
      </c>
      <c r="BB238" s="19">
        <v>0</v>
      </c>
      <c r="BC238" s="19">
        <v>0</v>
      </c>
      <c r="BD238" s="19">
        <v>0</v>
      </c>
      <c r="BE238" s="19">
        <v>0</v>
      </c>
      <c r="BF238" s="19">
        <v>0</v>
      </c>
      <c r="BG238" s="19">
        <v>0</v>
      </c>
      <c r="BH238" s="19">
        <v>0</v>
      </c>
      <c r="BI238" s="19">
        <v>0</v>
      </c>
      <c r="BJ238" s="19">
        <v>0</v>
      </c>
      <c r="BK238" s="19">
        <v>0</v>
      </c>
      <c r="BL238" s="19">
        <v>0</v>
      </c>
      <c r="BM238" s="19">
        <v>0</v>
      </c>
      <c r="BN238" s="19">
        <v>0</v>
      </c>
      <c r="BO238" s="19">
        <v>0</v>
      </c>
      <c r="BP238" s="19">
        <v>0</v>
      </c>
      <c r="BQ238" s="19">
        <v>0</v>
      </c>
      <c r="BR238" s="19">
        <v>0</v>
      </c>
      <c r="BS238" s="19">
        <v>0</v>
      </c>
      <c r="BT238" s="19">
        <v>0</v>
      </c>
      <c r="BU238" s="19">
        <v>0</v>
      </c>
      <c r="BV238" s="19">
        <v>0</v>
      </c>
      <c r="BW238" s="19">
        <v>0</v>
      </c>
      <c r="BX238" s="19">
        <v>0</v>
      </c>
      <c r="BY238" s="19">
        <v>0</v>
      </c>
      <c r="BZ238" s="19">
        <v>0</v>
      </c>
      <c r="CA238" s="19">
        <v>0</v>
      </c>
      <c r="CB238" s="19">
        <v>0</v>
      </c>
      <c r="CC238" s="19">
        <v>0</v>
      </c>
      <c r="CD238" s="19">
        <v>0</v>
      </c>
      <c r="CE238" s="19">
        <v>0</v>
      </c>
      <c r="CF238" s="19">
        <v>0</v>
      </c>
      <c r="CG238" s="38">
        <v>0</v>
      </c>
      <c r="CH238" s="30">
        <v>0</v>
      </c>
      <c r="CI238" s="28"/>
      <c r="CJ238" s="16"/>
      <c r="CK238" s="16"/>
    </row>
    <row r="239" spans="1:89" x14ac:dyDescent="0.25">
      <c r="A239" s="31"/>
      <c r="B239" s="31" t="s">
        <v>21</v>
      </c>
      <c r="C239" s="31">
        <v>0</v>
      </c>
      <c r="D239" s="31">
        <v>0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1">
        <v>0</v>
      </c>
      <c r="U239" s="31">
        <v>0</v>
      </c>
      <c r="V239" s="31">
        <v>0</v>
      </c>
      <c r="W239" s="31">
        <v>0</v>
      </c>
      <c r="X239" s="31">
        <v>0</v>
      </c>
      <c r="Y239" s="31">
        <v>0</v>
      </c>
      <c r="Z239" s="31">
        <v>0</v>
      </c>
      <c r="AA239" s="31">
        <v>0</v>
      </c>
      <c r="AB239" s="31">
        <v>0</v>
      </c>
      <c r="AC239" s="31">
        <v>0</v>
      </c>
      <c r="AD239" s="31">
        <v>0</v>
      </c>
      <c r="AE239" s="31">
        <v>0</v>
      </c>
      <c r="AF239" s="31">
        <v>0</v>
      </c>
      <c r="AG239" s="31">
        <v>0</v>
      </c>
      <c r="AH239" s="31">
        <v>0</v>
      </c>
      <c r="AI239" s="31">
        <v>0</v>
      </c>
      <c r="AJ239" s="31">
        <v>0</v>
      </c>
      <c r="AK239" s="31">
        <v>0</v>
      </c>
      <c r="AL239" s="31">
        <v>0</v>
      </c>
      <c r="AM239" s="31">
        <v>0</v>
      </c>
      <c r="AN239" s="31">
        <v>0</v>
      </c>
      <c r="AO239" s="31">
        <v>0</v>
      </c>
      <c r="AP239" s="31">
        <v>0</v>
      </c>
      <c r="AQ239" s="31">
        <v>0</v>
      </c>
      <c r="AR239" s="31">
        <v>0</v>
      </c>
      <c r="AS239" s="31">
        <v>0</v>
      </c>
      <c r="AT239" s="31">
        <v>0</v>
      </c>
      <c r="AU239" s="31">
        <v>0</v>
      </c>
      <c r="AV239" s="31">
        <v>0</v>
      </c>
      <c r="AW239" s="31">
        <v>0</v>
      </c>
      <c r="AX239" s="31">
        <v>0</v>
      </c>
      <c r="AY239" s="31">
        <v>0</v>
      </c>
      <c r="AZ239" s="31">
        <v>0</v>
      </c>
      <c r="BA239" s="31">
        <v>0</v>
      </c>
      <c r="BB239" s="31">
        <v>0</v>
      </c>
      <c r="BC239" s="31">
        <v>0</v>
      </c>
      <c r="BD239" s="31">
        <v>0</v>
      </c>
      <c r="BE239" s="31">
        <v>0</v>
      </c>
      <c r="BF239" s="31">
        <v>0</v>
      </c>
      <c r="BG239" s="31">
        <v>0</v>
      </c>
      <c r="BH239" s="31">
        <v>0</v>
      </c>
      <c r="BI239" s="31">
        <v>0</v>
      </c>
      <c r="BJ239" s="31">
        <v>0</v>
      </c>
      <c r="BK239" s="31">
        <v>0</v>
      </c>
      <c r="BL239" s="31">
        <v>0</v>
      </c>
      <c r="BM239" s="31">
        <v>0</v>
      </c>
      <c r="BN239" s="31">
        <v>0</v>
      </c>
      <c r="BO239" s="31">
        <v>0</v>
      </c>
      <c r="BP239" s="31">
        <v>0</v>
      </c>
      <c r="BQ239" s="31">
        <v>0</v>
      </c>
      <c r="BR239" s="31">
        <v>0</v>
      </c>
      <c r="BS239" s="31">
        <v>0</v>
      </c>
      <c r="BT239" s="31">
        <v>0</v>
      </c>
      <c r="BU239" s="31">
        <v>0</v>
      </c>
      <c r="BV239" s="31">
        <v>0</v>
      </c>
      <c r="BW239" s="31">
        <v>0</v>
      </c>
      <c r="BX239" s="31">
        <v>0</v>
      </c>
      <c r="BY239" s="31">
        <v>0</v>
      </c>
      <c r="BZ239" s="31">
        <v>0</v>
      </c>
      <c r="CA239" s="31">
        <v>0</v>
      </c>
      <c r="CB239" s="31">
        <v>0</v>
      </c>
      <c r="CC239" s="31">
        <v>0</v>
      </c>
      <c r="CD239" s="31">
        <v>3</v>
      </c>
      <c r="CE239" s="31">
        <v>0</v>
      </c>
      <c r="CF239" s="31">
        <v>0</v>
      </c>
      <c r="CG239" s="33">
        <v>0</v>
      </c>
      <c r="CH239" s="34">
        <v>3</v>
      </c>
      <c r="CI239" s="28"/>
      <c r="CJ239" s="16"/>
      <c r="CK239" s="16"/>
    </row>
    <row r="240" spans="1:89" x14ac:dyDescent="0.25">
      <c r="A240" s="9" t="s">
        <v>3</v>
      </c>
      <c r="B240" s="9" t="s">
        <v>20</v>
      </c>
      <c r="C240" s="19">
        <v>0</v>
      </c>
      <c r="D240" s="19">
        <v>0</v>
      </c>
      <c r="E240" s="19">
        <v>1</v>
      </c>
      <c r="F240" s="19">
        <v>0</v>
      </c>
      <c r="G240" s="19">
        <v>0</v>
      </c>
      <c r="H240" s="19">
        <v>0</v>
      </c>
      <c r="I240" s="19">
        <v>1</v>
      </c>
      <c r="J240" s="19">
        <v>0</v>
      </c>
      <c r="K240" s="19">
        <v>0</v>
      </c>
      <c r="L240" s="19">
        <v>0</v>
      </c>
      <c r="M240" s="19">
        <v>0</v>
      </c>
      <c r="N240" s="19">
        <v>1</v>
      </c>
      <c r="O240" s="19">
        <v>0</v>
      </c>
      <c r="P240" s="19">
        <v>0</v>
      </c>
      <c r="Q240" s="19">
        <v>0</v>
      </c>
      <c r="R240" s="19">
        <v>0</v>
      </c>
      <c r="S240" s="19">
        <v>2</v>
      </c>
      <c r="T240" s="19">
        <v>0</v>
      </c>
      <c r="U240" s="19">
        <v>1</v>
      </c>
      <c r="V240" s="19">
        <v>0</v>
      </c>
      <c r="W240" s="19">
        <v>0</v>
      </c>
      <c r="X240" s="19">
        <v>0</v>
      </c>
      <c r="Y240" s="19">
        <v>0</v>
      </c>
      <c r="Z240" s="19">
        <v>0</v>
      </c>
      <c r="AA240" s="19">
        <v>0</v>
      </c>
      <c r="AB240" s="19">
        <v>1</v>
      </c>
      <c r="AC240" s="19">
        <v>2</v>
      </c>
      <c r="AD240" s="19">
        <v>0</v>
      </c>
      <c r="AE240" s="19">
        <v>0</v>
      </c>
      <c r="AF240" s="19">
        <v>0</v>
      </c>
      <c r="AG240" s="19">
        <v>1</v>
      </c>
      <c r="AH240" s="19">
        <v>0</v>
      </c>
      <c r="AI240" s="19">
        <v>0</v>
      </c>
      <c r="AJ240" s="19">
        <v>0</v>
      </c>
      <c r="AK240" s="19">
        <v>0</v>
      </c>
      <c r="AL240" s="19">
        <v>0</v>
      </c>
      <c r="AM240" s="19">
        <v>0</v>
      </c>
      <c r="AN240" s="19">
        <v>0</v>
      </c>
      <c r="AO240" s="19">
        <v>2</v>
      </c>
      <c r="AP240" s="19">
        <v>1</v>
      </c>
      <c r="AQ240" s="19">
        <v>0</v>
      </c>
      <c r="AR240" s="19">
        <v>8</v>
      </c>
      <c r="AS240" s="19">
        <v>1</v>
      </c>
      <c r="AT240" s="19">
        <v>0</v>
      </c>
      <c r="AU240" s="19">
        <v>0</v>
      </c>
      <c r="AV240" s="19">
        <v>0</v>
      </c>
      <c r="AW240" s="19">
        <v>1</v>
      </c>
      <c r="AX240" s="19">
        <v>0</v>
      </c>
      <c r="AY240" s="19">
        <v>4</v>
      </c>
      <c r="AZ240" s="19">
        <v>0</v>
      </c>
      <c r="BA240" s="19">
        <v>0</v>
      </c>
      <c r="BB240" s="19">
        <v>0</v>
      </c>
      <c r="BC240" s="19">
        <v>0</v>
      </c>
      <c r="BD240" s="19">
        <v>0</v>
      </c>
      <c r="BE240" s="19">
        <v>13</v>
      </c>
      <c r="BF240" s="19">
        <v>0</v>
      </c>
      <c r="BG240" s="19">
        <v>3</v>
      </c>
      <c r="BH240" s="19">
        <v>0</v>
      </c>
      <c r="BI240" s="19">
        <v>0</v>
      </c>
      <c r="BJ240" s="19">
        <v>18</v>
      </c>
      <c r="BK240" s="19">
        <v>0</v>
      </c>
      <c r="BL240" s="19">
        <v>3</v>
      </c>
      <c r="BM240" s="19">
        <v>0</v>
      </c>
      <c r="BN240" s="19">
        <v>3</v>
      </c>
      <c r="BO240" s="19">
        <v>0</v>
      </c>
      <c r="BP240" s="19">
        <v>0</v>
      </c>
      <c r="BQ240" s="19">
        <v>0</v>
      </c>
      <c r="BR240" s="19">
        <v>0</v>
      </c>
      <c r="BS240" s="19">
        <v>3</v>
      </c>
      <c r="BT240" s="19">
        <v>4</v>
      </c>
      <c r="BU240" s="19">
        <v>0</v>
      </c>
      <c r="BV240" s="19">
        <v>21</v>
      </c>
      <c r="BW240" s="19">
        <v>0</v>
      </c>
      <c r="BX240" s="19">
        <v>0</v>
      </c>
      <c r="BY240" s="19">
        <v>5</v>
      </c>
      <c r="BZ240" s="19">
        <v>0</v>
      </c>
      <c r="CA240" s="19">
        <v>2</v>
      </c>
      <c r="CB240" s="19">
        <v>33</v>
      </c>
      <c r="CC240" s="19">
        <v>3</v>
      </c>
      <c r="CD240" s="19">
        <v>0</v>
      </c>
      <c r="CE240" s="19">
        <v>0</v>
      </c>
      <c r="CF240" s="19">
        <v>1</v>
      </c>
      <c r="CG240" s="38">
        <v>0</v>
      </c>
      <c r="CH240" s="30">
        <v>139</v>
      </c>
      <c r="CI240" s="28"/>
      <c r="CJ240" s="16"/>
      <c r="CK240" s="16"/>
    </row>
    <row r="241" spans="1:89" x14ac:dyDescent="0.25">
      <c r="A241" s="31"/>
      <c r="B241" s="31" t="s">
        <v>21</v>
      </c>
      <c r="C241" s="31">
        <v>0</v>
      </c>
      <c r="D241" s="31">
        <v>0</v>
      </c>
      <c r="E241" s="31">
        <v>1</v>
      </c>
      <c r="F241" s="31">
        <v>0</v>
      </c>
      <c r="G241" s="31">
        <v>0</v>
      </c>
      <c r="H241" s="31">
        <v>4</v>
      </c>
      <c r="I241" s="31">
        <v>0</v>
      </c>
      <c r="J241" s="31">
        <v>5</v>
      </c>
      <c r="K241" s="31">
        <v>4</v>
      </c>
      <c r="L241" s="31">
        <v>0</v>
      </c>
      <c r="M241" s="31">
        <v>5</v>
      </c>
      <c r="N241" s="31">
        <v>1</v>
      </c>
      <c r="O241" s="31">
        <v>3</v>
      </c>
      <c r="P241" s="31">
        <v>4</v>
      </c>
      <c r="Q241" s="31">
        <v>1</v>
      </c>
      <c r="R241" s="31">
        <v>0</v>
      </c>
      <c r="S241" s="31">
        <v>3</v>
      </c>
      <c r="T241" s="31">
        <v>0</v>
      </c>
      <c r="U241" s="31">
        <v>0</v>
      </c>
      <c r="V241" s="31">
        <v>0</v>
      </c>
      <c r="W241" s="31">
        <v>0</v>
      </c>
      <c r="X241" s="31">
        <v>3</v>
      </c>
      <c r="Y241" s="31">
        <v>0</v>
      </c>
      <c r="Z241" s="31">
        <v>0</v>
      </c>
      <c r="AA241" s="31">
        <v>1</v>
      </c>
      <c r="AB241" s="31">
        <v>3</v>
      </c>
      <c r="AC241" s="31">
        <v>1</v>
      </c>
      <c r="AD241" s="31">
        <v>3</v>
      </c>
      <c r="AE241" s="31">
        <v>0</v>
      </c>
      <c r="AF241" s="31">
        <v>0</v>
      </c>
      <c r="AG241" s="31">
        <v>6</v>
      </c>
      <c r="AH241" s="31">
        <v>3</v>
      </c>
      <c r="AI241" s="31">
        <v>1</v>
      </c>
      <c r="AJ241" s="31">
        <v>0</v>
      </c>
      <c r="AK241" s="31">
        <v>0</v>
      </c>
      <c r="AL241" s="31">
        <v>0</v>
      </c>
      <c r="AM241" s="31">
        <v>0</v>
      </c>
      <c r="AN241" s="31">
        <v>0</v>
      </c>
      <c r="AO241" s="31">
        <v>1</v>
      </c>
      <c r="AP241" s="31">
        <v>13</v>
      </c>
      <c r="AQ241" s="31">
        <v>4</v>
      </c>
      <c r="AR241" s="31">
        <v>14</v>
      </c>
      <c r="AS241" s="31">
        <v>9</v>
      </c>
      <c r="AT241" s="31">
        <v>0</v>
      </c>
      <c r="AU241" s="31">
        <v>9</v>
      </c>
      <c r="AV241" s="31">
        <v>0</v>
      </c>
      <c r="AW241" s="31">
        <v>0</v>
      </c>
      <c r="AX241" s="31">
        <v>0</v>
      </c>
      <c r="AY241" s="31">
        <v>15</v>
      </c>
      <c r="AZ241" s="31">
        <v>0</v>
      </c>
      <c r="BA241" s="31">
        <v>1</v>
      </c>
      <c r="BB241" s="31">
        <v>0</v>
      </c>
      <c r="BC241" s="31">
        <v>3</v>
      </c>
      <c r="BD241" s="31">
        <v>5</v>
      </c>
      <c r="BE241" s="31">
        <v>51</v>
      </c>
      <c r="BF241" s="31">
        <v>0</v>
      </c>
      <c r="BG241" s="31">
        <v>0</v>
      </c>
      <c r="BH241" s="31">
        <v>0</v>
      </c>
      <c r="BI241" s="31">
        <v>4</v>
      </c>
      <c r="BJ241" s="31">
        <v>109</v>
      </c>
      <c r="BK241" s="31">
        <v>0</v>
      </c>
      <c r="BL241" s="31">
        <v>0</v>
      </c>
      <c r="BM241" s="31">
        <v>0</v>
      </c>
      <c r="BN241" s="31">
        <v>1</v>
      </c>
      <c r="BO241" s="31">
        <v>0</v>
      </c>
      <c r="BP241" s="31">
        <v>0</v>
      </c>
      <c r="BQ241" s="31">
        <v>3</v>
      </c>
      <c r="BR241" s="31">
        <v>0</v>
      </c>
      <c r="BS241" s="31">
        <v>3</v>
      </c>
      <c r="BT241" s="31">
        <v>131</v>
      </c>
      <c r="BU241" s="31">
        <v>0</v>
      </c>
      <c r="BV241" s="31">
        <v>45</v>
      </c>
      <c r="BW241" s="31">
        <v>7</v>
      </c>
      <c r="BX241" s="31">
        <v>2</v>
      </c>
      <c r="BY241" s="31">
        <v>77</v>
      </c>
      <c r="BZ241" s="31">
        <v>0</v>
      </c>
      <c r="CA241" s="31">
        <v>5</v>
      </c>
      <c r="CB241" s="31">
        <v>41</v>
      </c>
      <c r="CC241" s="31">
        <v>7</v>
      </c>
      <c r="CD241" s="31">
        <v>0</v>
      </c>
      <c r="CE241" s="31">
        <v>2</v>
      </c>
      <c r="CF241" s="31">
        <v>8</v>
      </c>
      <c r="CG241" s="33">
        <v>0</v>
      </c>
      <c r="CH241" s="34">
        <v>622</v>
      </c>
      <c r="CI241" s="28"/>
      <c r="CJ241" s="16"/>
      <c r="CK241" s="16"/>
    </row>
    <row r="242" spans="1:89" x14ac:dyDescent="0.25">
      <c r="A242" s="9" t="s">
        <v>17</v>
      </c>
      <c r="B242" s="9" t="s">
        <v>20</v>
      </c>
      <c r="C242" s="19">
        <v>0</v>
      </c>
      <c r="D242" s="19">
        <v>0</v>
      </c>
      <c r="E242" s="19">
        <v>0</v>
      </c>
      <c r="F242" s="19">
        <v>0</v>
      </c>
      <c r="G242" s="19">
        <v>0</v>
      </c>
      <c r="H242" s="19">
        <v>0</v>
      </c>
      <c r="I242" s="19">
        <v>1</v>
      </c>
      <c r="J242" s="19">
        <v>0</v>
      </c>
      <c r="K242" s="19">
        <v>0</v>
      </c>
      <c r="L242" s="19">
        <v>0</v>
      </c>
      <c r="M242" s="19">
        <v>1</v>
      </c>
      <c r="N242" s="19">
        <v>0</v>
      </c>
      <c r="O242" s="19">
        <v>0</v>
      </c>
      <c r="P242" s="19">
        <v>3</v>
      </c>
      <c r="Q242" s="19">
        <v>2</v>
      </c>
      <c r="R242" s="19">
        <v>0</v>
      </c>
      <c r="S242" s="19">
        <v>0</v>
      </c>
      <c r="T242" s="19">
        <v>0</v>
      </c>
      <c r="U242" s="19">
        <v>0</v>
      </c>
      <c r="V242" s="19">
        <v>0</v>
      </c>
      <c r="W242" s="19">
        <v>0</v>
      </c>
      <c r="X242" s="19">
        <v>0</v>
      </c>
      <c r="Y242" s="19">
        <v>0</v>
      </c>
      <c r="Z242" s="19">
        <v>0</v>
      </c>
      <c r="AA242" s="19">
        <v>0</v>
      </c>
      <c r="AB242" s="19">
        <v>1</v>
      </c>
      <c r="AC242" s="19">
        <v>0</v>
      </c>
      <c r="AD242" s="19">
        <v>0</v>
      </c>
      <c r="AE242" s="19">
        <v>0</v>
      </c>
      <c r="AF242" s="19">
        <v>0</v>
      </c>
      <c r="AG242" s="19">
        <v>0</v>
      </c>
      <c r="AH242" s="19">
        <v>0</v>
      </c>
      <c r="AI242" s="19">
        <v>0</v>
      </c>
      <c r="AJ242" s="19">
        <v>1</v>
      </c>
      <c r="AK242" s="19">
        <v>0</v>
      </c>
      <c r="AL242" s="19">
        <v>0</v>
      </c>
      <c r="AM242" s="19">
        <v>0</v>
      </c>
      <c r="AN242" s="19">
        <v>0</v>
      </c>
      <c r="AO242" s="19">
        <v>1</v>
      </c>
      <c r="AP242" s="19">
        <v>0</v>
      </c>
      <c r="AQ242" s="19">
        <v>0</v>
      </c>
      <c r="AR242" s="19">
        <v>1</v>
      </c>
      <c r="AS242" s="19">
        <v>0</v>
      </c>
      <c r="AT242" s="19">
        <v>1</v>
      </c>
      <c r="AU242" s="19">
        <v>0</v>
      </c>
      <c r="AV242" s="19">
        <v>0</v>
      </c>
      <c r="AW242" s="19">
        <v>0</v>
      </c>
      <c r="AX242" s="19">
        <v>0</v>
      </c>
      <c r="AY242" s="19">
        <v>1</v>
      </c>
      <c r="AZ242" s="19">
        <v>0</v>
      </c>
      <c r="BA242" s="19">
        <v>0</v>
      </c>
      <c r="BB242" s="19">
        <v>0</v>
      </c>
      <c r="BC242" s="19">
        <v>0</v>
      </c>
      <c r="BD242" s="19">
        <v>0</v>
      </c>
      <c r="BE242" s="19">
        <v>6</v>
      </c>
      <c r="BF242" s="19">
        <v>0</v>
      </c>
      <c r="BG242" s="19">
        <v>2</v>
      </c>
      <c r="BH242" s="19">
        <v>1</v>
      </c>
      <c r="BI242" s="19">
        <v>0</v>
      </c>
      <c r="BJ242" s="19">
        <v>3</v>
      </c>
      <c r="BK242" s="19">
        <v>0</v>
      </c>
      <c r="BL242" s="19">
        <v>0</v>
      </c>
      <c r="BM242" s="19">
        <v>0</v>
      </c>
      <c r="BN242" s="19">
        <v>3</v>
      </c>
      <c r="BO242" s="19">
        <v>1</v>
      </c>
      <c r="BP242" s="19">
        <v>0</v>
      </c>
      <c r="BQ242" s="19">
        <v>0</v>
      </c>
      <c r="BR242" s="19">
        <v>0</v>
      </c>
      <c r="BS242" s="19">
        <v>2</v>
      </c>
      <c r="BT242" s="19">
        <v>2</v>
      </c>
      <c r="BU242" s="19">
        <v>1</v>
      </c>
      <c r="BV242" s="19">
        <v>11</v>
      </c>
      <c r="BW242" s="19">
        <v>0</v>
      </c>
      <c r="BX242" s="19">
        <v>0</v>
      </c>
      <c r="BY242" s="19">
        <v>6</v>
      </c>
      <c r="BZ242" s="19">
        <v>0</v>
      </c>
      <c r="CA242" s="19">
        <v>1</v>
      </c>
      <c r="CB242" s="19">
        <v>7</v>
      </c>
      <c r="CC242" s="19">
        <v>0</v>
      </c>
      <c r="CD242" s="19">
        <v>0</v>
      </c>
      <c r="CE242" s="19">
        <v>0</v>
      </c>
      <c r="CF242" s="19">
        <v>2</v>
      </c>
      <c r="CG242" s="38">
        <v>2</v>
      </c>
      <c r="CH242" s="30">
        <v>63</v>
      </c>
      <c r="CI242" s="28"/>
      <c r="CJ242" s="16"/>
      <c r="CK242" s="16"/>
    </row>
    <row r="243" spans="1:89" x14ac:dyDescent="0.25">
      <c r="A243" s="31"/>
      <c r="B243" s="31" t="s">
        <v>21</v>
      </c>
      <c r="C243" s="31">
        <v>0</v>
      </c>
      <c r="D243" s="31">
        <v>0</v>
      </c>
      <c r="E243" s="31">
        <v>0</v>
      </c>
      <c r="F243" s="31">
        <v>1</v>
      </c>
      <c r="G243" s="31">
        <v>0</v>
      </c>
      <c r="H243" s="31">
        <v>2</v>
      </c>
      <c r="I243" s="31">
        <v>0</v>
      </c>
      <c r="J243" s="31">
        <v>0</v>
      </c>
      <c r="K243" s="31">
        <v>0</v>
      </c>
      <c r="L243" s="31">
        <v>0</v>
      </c>
      <c r="M243" s="31">
        <v>2</v>
      </c>
      <c r="N243" s="31">
        <v>0</v>
      </c>
      <c r="O243" s="31">
        <v>2</v>
      </c>
      <c r="P243" s="31">
        <v>0</v>
      </c>
      <c r="Q243" s="31">
        <v>0</v>
      </c>
      <c r="R243" s="31">
        <v>0</v>
      </c>
      <c r="S243" s="31">
        <v>1</v>
      </c>
      <c r="T243" s="31">
        <v>0</v>
      </c>
      <c r="U243" s="31">
        <v>0</v>
      </c>
      <c r="V243" s="31">
        <v>0</v>
      </c>
      <c r="W243" s="31">
        <v>0</v>
      </c>
      <c r="X243" s="31">
        <v>0</v>
      </c>
      <c r="Y243" s="31">
        <v>0</v>
      </c>
      <c r="Z243" s="31">
        <v>0</v>
      </c>
      <c r="AA243" s="31">
        <v>1</v>
      </c>
      <c r="AB243" s="31">
        <v>0</v>
      </c>
      <c r="AC243" s="31">
        <v>0</v>
      </c>
      <c r="AD243" s="31">
        <v>0</v>
      </c>
      <c r="AE243" s="31">
        <v>1</v>
      </c>
      <c r="AF243" s="31">
        <v>0</v>
      </c>
      <c r="AG243" s="31">
        <v>3</v>
      </c>
      <c r="AH243" s="31">
        <v>0</v>
      </c>
      <c r="AI243" s="31">
        <v>0</v>
      </c>
      <c r="AJ243" s="31">
        <v>0</v>
      </c>
      <c r="AK243" s="31">
        <v>0</v>
      </c>
      <c r="AL243" s="31">
        <v>1</v>
      </c>
      <c r="AM243" s="31">
        <v>0</v>
      </c>
      <c r="AN243" s="31">
        <v>0</v>
      </c>
      <c r="AO243" s="31">
        <v>1</v>
      </c>
      <c r="AP243" s="31">
        <v>1</v>
      </c>
      <c r="AQ243" s="31">
        <v>1</v>
      </c>
      <c r="AR243" s="31">
        <v>4</v>
      </c>
      <c r="AS243" s="31">
        <v>2</v>
      </c>
      <c r="AT243" s="31">
        <v>0</v>
      </c>
      <c r="AU243" s="31">
        <v>1</v>
      </c>
      <c r="AV243" s="31">
        <v>1</v>
      </c>
      <c r="AW243" s="31">
        <v>0</v>
      </c>
      <c r="AX243" s="31">
        <v>0</v>
      </c>
      <c r="AY243" s="31">
        <v>1</v>
      </c>
      <c r="AZ243" s="31">
        <v>0</v>
      </c>
      <c r="BA243" s="31">
        <v>2</v>
      </c>
      <c r="BB243" s="31">
        <v>0</v>
      </c>
      <c r="BC243" s="31">
        <v>1</v>
      </c>
      <c r="BD243" s="31">
        <v>0</v>
      </c>
      <c r="BE243" s="31">
        <v>12</v>
      </c>
      <c r="BF243" s="31">
        <v>0</v>
      </c>
      <c r="BG243" s="31">
        <v>0</v>
      </c>
      <c r="BH243" s="31">
        <v>1</v>
      </c>
      <c r="BI243" s="31">
        <v>2</v>
      </c>
      <c r="BJ243" s="31">
        <v>25</v>
      </c>
      <c r="BK243" s="31">
        <v>0</v>
      </c>
      <c r="BL243" s="31">
        <v>0</v>
      </c>
      <c r="BM243" s="31">
        <v>0</v>
      </c>
      <c r="BN243" s="31">
        <v>1</v>
      </c>
      <c r="BO243" s="31">
        <v>0</v>
      </c>
      <c r="BP243" s="31">
        <v>1</v>
      </c>
      <c r="BQ243" s="31">
        <v>2</v>
      </c>
      <c r="BR243" s="31">
        <v>0</v>
      </c>
      <c r="BS243" s="31">
        <v>1</v>
      </c>
      <c r="BT243" s="31">
        <v>25</v>
      </c>
      <c r="BU243" s="31">
        <v>0</v>
      </c>
      <c r="BV243" s="31">
        <v>13</v>
      </c>
      <c r="BW243" s="31">
        <v>0</v>
      </c>
      <c r="BX243" s="31">
        <v>0</v>
      </c>
      <c r="BY243" s="31">
        <v>5</v>
      </c>
      <c r="BZ243" s="31">
        <v>0</v>
      </c>
      <c r="CA243" s="31">
        <v>0</v>
      </c>
      <c r="CB243" s="31">
        <v>4</v>
      </c>
      <c r="CC243" s="31">
        <v>6</v>
      </c>
      <c r="CD243" s="31">
        <v>0</v>
      </c>
      <c r="CE243" s="31">
        <v>1</v>
      </c>
      <c r="CF243" s="31">
        <v>0</v>
      </c>
      <c r="CG243" s="33">
        <v>0</v>
      </c>
      <c r="CH243" s="34">
        <v>128</v>
      </c>
      <c r="CI243" s="28"/>
      <c r="CJ243" s="16"/>
      <c r="CK243" s="16"/>
    </row>
    <row r="244" spans="1:89" x14ac:dyDescent="0.25">
      <c r="A244" s="9" t="s">
        <v>18</v>
      </c>
      <c r="B244" s="9" t="s">
        <v>20</v>
      </c>
      <c r="C244" s="19">
        <v>0</v>
      </c>
      <c r="D244" s="19">
        <v>0</v>
      </c>
      <c r="E244" s="19">
        <v>0</v>
      </c>
      <c r="F244" s="19">
        <v>0</v>
      </c>
      <c r="G244" s="19">
        <v>7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0</v>
      </c>
      <c r="X244" s="19">
        <v>0</v>
      </c>
      <c r="Y244" s="19">
        <v>0</v>
      </c>
      <c r="Z244" s="19">
        <v>0</v>
      </c>
      <c r="AA244" s="19">
        <v>0</v>
      </c>
      <c r="AB244" s="19">
        <v>0</v>
      </c>
      <c r="AC244" s="19">
        <v>0</v>
      </c>
      <c r="AD244" s="19">
        <v>0</v>
      </c>
      <c r="AE244" s="19">
        <v>0</v>
      </c>
      <c r="AF244" s="19">
        <v>0</v>
      </c>
      <c r="AG244" s="19">
        <v>0</v>
      </c>
      <c r="AH244" s="19">
        <v>0</v>
      </c>
      <c r="AI244" s="19">
        <v>0</v>
      </c>
      <c r="AJ244" s="19">
        <v>0</v>
      </c>
      <c r="AK244" s="19">
        <v>0</v>
      </c>
      <c r="AL244" s="19">
        <v>0</v>
      </c>
      <c r="AM244" s="19">
        <v>0</v>
      </c>
      <c r="AN244" s="19">
        <v>0</v>
      </c>
      <c r="AO244" s="19">
        <v>0</v>
      </c>
      <c r="AP244" s="19">
        <v>0</v>
      </c>
      <c r="AQ244" s="19">
        <v>0</v>
      </c>
      <c r="AR244" s="19">
        <v>0</v>
      </c>
      <c r="AS244" s="19">
        <v>0</v>
      </c>
      <c r="AT244" s="19">
        <v>0</v>
      </c>
      <c r="AU244" s="19">
        <v>0</v>
      </c>
      <c r="AV244" s="19">
        <v>0</v>
      </c>
      <c r="AW244" s="19">
        <v>0</v>
      </c>
      <c r="AX244" s="19">
        <v>0</v>
      </c>
      <c r="AY244" s="19">
        <v>0</v>
      </c>
      <c r="AZ244" s="19">
        <v>0</v>
      </c>
      <c r="BA244" s="19">
        <v>0</v>
      </c>
      <c r="BB244" s="19">
        <v>0</v>
      </c>
      <c r="BC244" s="19">
        <v>0</v>
      </c>
      <c r="BD244" s="19">
        <v>0</v>
      </c>
      <c r="BE244" s="19">
        <v>0</v>
      </c>
      <c r="BF244" s="19">
        <v>0</v>
      </c>
      <c r="BG244" s="19">
        <v>0</v>
      </c>
      <c r="BH244" s="19">
        <v>0</v>
      </c>
      <c r="BI244" s="19">
        <v>0</v>
      </c>
      <c r="BJ244" s="19">
        <v>0</v>
      </c>
      <c r="BK244" s="19">
        <v>0</v>
      </c>
      <c r="BL244" s="19">
        <v>0</v>
      </c>
      <c r="BM244" s="19">
        <v>0</v>
      </c>
      <c r="BN244" s="19">
        <v>0</v>
      </c>
      <c r="BO244" s="19">
        <v>19</v>
      </c>
      <c r="BP244" s="19">
        <v>0</v>
      </c>
      <c r="BQ244" s="19">
        <v>0</v>
      </c>
      <c r="BR244" s="19">
        <v>0</v>
      </c>
      <c r="BS244" s="19">
        <v>0</v>
      </c>
      <c r="BT244" s="19">
        <v>0</v>
      </c>
      <c r="BU244" s="19">
        <v>33</v>
      </c>
      <c r="BV244" s="19">
        <v>0</v>
      </c>
      <c r="BW244" s="19">
        <v>0</v>
      </c>
      <c r="BX244" s="19">
        <v>0</v>
      </c>
      <c r="BY244" s="19">
        <v>0</v>
      </c>
      <c r="BZ244" s="19">
        <v>0</v>
      </c>
      <c r="CA244" s="19">
        <v>0</v>
      </c>
      <c r="CB244" s="19">
        <v>0</v>
      </c>
      <c r="CC244" s="19">
        <v>0</v>
      </c>
      <c r="CD244" s="19">
        <v>16</v>
      </c>
      <c r="CE244" s="19">
        <v>0</v>
      </c>
      <c r="CF244" s="19">
        <v>0</v>
      </c>
      <c r="CG244" s="38">
        <v>0</v>
      </c>
      <c r="CH244" s="30">
        <v>75</v>
      </c>
      <c r="CI244" s="28"/>
      <c r="CJ244" s="16"/>
      <c r="CK244" s="16"/>
    </row>
    <row r="245" spans="1:89" x14ac:dyDescent="0.25">
      <c r="A245" s="31"/>
      <c r="B245" s="31" t="s">
        <v>21</v>
      </c>
      <c r="C245" s="31">
        <v>0</v>
      </c>
      <c r="D245" s="31">
        <v>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1">
        <v>0</v>
      </c>
      <c r="U245" s="31">
        <v>0</v>
      </c>
      <c r="V245" s="31">
        <v>0</v>
      </c>
      <c r="W245" s="31">
        <v>0</v>
      </c>
      <c r="X245" s="31">
        <v>0</v>
      </c>
      <c r="Y245" s="31">
        <v>0</v>
      </c>
      <c r="Z245" s="31">
        <v>0</v>
      </c>
      <c r="AA245" s="31">
        <v>0</v>
      </c>
      <c r="AB245" s="31">
        <v>0</v>
      </c>
      <c r="AC245" s="31">
        <v>0</v>
      </c>
      <c r="AD245" s="31">
        <v>0</v>
      </c>
      <c r="AE245" s="31">
        <v>0</v>
      </c>
      <c r="AF245" s="31">
        <v>0</v>
      </c>
      <c r="AG245" s="31">
        <v>0</v>
      </c>
      <c r="AH245" s="31">
        <v>0</v>
      </c>
      <c r="AI245" s="31">
        <v>0</v>
      </c>
      <c r="AJ245" s="31">
        <v>0</v>
      </c>
      <c r="AK245" s="31">
        <v>0</v>
      </c>
      <c r="AL245" s="31">
        <v>0</v>
      </c>
      <c r="AM245" s="31">
        <v>0</v>
      </c>
      <c r="AN245" s="31">
        <v>0</v>
      </c>
      <c r="AO245" s="31">
        <v>0</v>
      </c>
      <c r="AP245" s="31">
        <v>0</v>
      </c>
      <c r="AQ245" s="31">
        <v>0</v>
      </c>
      <c r="AR245" s="31">
        <v>0</v>
      </c>
      <c r="AS245" s="31">
        <v>0</v>
      </c>
      <c r="AT245" s="31">
        <v>2</v>
      </c>
      <c r="AU245" s="31">
        <v>0</v>
      </c>
      <c r="AV245" s="31">
        <v>0</v>
      </c>
      <c r="AW245" s="31">
        <v>0</v>
      </c>
      <c r="AX245" s="31">
        <v>0</v>
      </c>
      <c r="AY245" s="31">
        <v>0</v>
      </c>
      <c r="AZ245" s="31">
        <v>0</v>
      </c>
      <c r="BA245" s="31">
        <v>0</v>
      </c>
      <c r="BB245" s="31">
        <v>0</v>
      </c>
      <c r="BC245" s="31">
        <v>0</v>
      </c>
      <c r="BD245" s="31">
        <v>0</v>
      </c>
      <c r="BE245" s="31">
        <v>0</v>
      </c>
      <c r="BF245" s="31">
        <v>0</v>
      </c>
      <c r="BG245" s="31">
        <v>0</v>
      </c>
      <c r="BH245" s="31">
        <v>0</v>
      </c>
      <c r="BI245" s="31">
        <v>0</v>
      </c>
      <c r="BJ245" s="31">
        <v>0</v>
      </c>
      <c r="BK245" s="31">
        <v>0</v>
      </c>
      <c r="BL245" s="31">
        <v>0</v>
      </c>
      <c r="BM245" s="31">
        <v>0</v>
      </c>
      <c r="BN245" s="31">
        <v>0</v>
      </c>
      <c r="BO245" s="31">
        <v>0</v>
      </c>
      <c r="BP245" s="31">
        <v>0</v>
      </c>
      <c r="BQ245" s="31">
        <v>0</v>
      </c>
      <c r="BR245" s="31">
        <v>0</v>
      </c>
      <c r="BS245" s="31">
        <v>0</v>
      </c>
      <c r="BT245" s="31">
        <v>0</v>
      </c>
      <c r="BU245" s="31">
        <v>3</v>
      </c>
      <c r="BV245" s="31">
        <v>0</v>
      </c>
      <c r="BW245" s="31">
        <v>0</v>
      </c>
      <c r="BX245" s="31">
        <v>0</v>
      </c>
      <c r="BY245" s="31">
        <v>0</v>
      </c>
      <c r="BZ245" s="31">
        <v>0</v>
      </c>
      <c r="CA245" s="31">
        <v>0</v>
      </c>
      <c r="CB245" s="31">
        <v>0</v>
      </c>
      <c r="CC245" s="31">
        <v>0</v>
      </c>
      <c r="CD245" s="31">
        <v>0</v>
      </c>
      <c r="CE245" s="31">
        <v>0</v>
      </c>
      <c r="CF245" s="31">
        <v>0</v>
      </c>
      <c r="CG245" s="33">
        <v>0</v>
      </c>
      <c r="CH245" s="34">
        <v>5</v>
      </c>
      <c r="CI245" s="28"/>
      <c r="CJ245" s="16"/>
      <c r="CK245" s="16"/>
    </row>
    <row r="246" spans="1:89" x14ac:dyDescent="0.25">
      <c r="A246" s="9" t="s">
        <v>4</v>
      </c>
      <c r="B246" s="9" t="s">
        <v>20</v>
      </c>
      <c r="C246" s="19">
        <v>0</v>
      </c>
      <c r="D246" s="19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9">
        <v>0</v>
      </c>
      <c r="W246" s="19">
        <v>0</v>
      </c>
      <c r="X246" s="19">
        <v>0</v>
      </c>
      <c r="Y246" s="19">
        <v>0</v>
      </c>
      <c r="Z246" s="19">
        <v>0</v>
      </c>
      <c r="AA246" s="19">
        <v>0</v>
      </c>
      <c r="AB246" s="19">
        <v>0</v>
      </c>
      <c r="AC246" s="19">
        <v>0</v>
      </c>
      <c r="AD246" s="19">
        <v>0</v>
      </c>
      <c r="AE246" s="19">
        <v>0</v>
      </c>
      <c r="AF246" s="19">
        <v>0</v>
      </c>
      <c r="AG246" s="19">
        <v>0</v>
      </c>
      <c r="AH246" s="19">
        <v>0</v>
      </c>
      <c r="AI246" s="19">
        <v>0</v>
      </c>
      <c r="AJ246" s="19">
        <v>0</v>
      </c>
      <c r="AK246" s="19">
        <v>0</v>
      </c>
      <c r="AL246" s="19">
        <v>0</v>
      </c>
      <c r="AM246" s="19">
        <v>0</v>
      </c>
      <c r="AN246" s="19">
        <v>0</v>
      </c>
      <c r="AO246" s="19">
        <v>0</v>
      </c>
      <c r="AP246" s="19">
        <v>0</v>
      </c>
      <c r="AQ246" s="19">
        <v>0</v>
      </c>
      <c r="AR246" s="19">
        <v>0</v>
      </c>
      <c r="AS246" s="19">
        <v>1</v>
      </c>
      <c r="AT246" s="19">
        <v>0</v>
      </c>
      <c r="AU246" s="19">
        <v>0</v>
      </c>
      <c r="AV246" s="19">
        <v>0</v>
      </c>
      <c r="AW246" s="19">
        <v>0</v>
      </c>
      <c r="AX246" s="19">
        <v>0</v>
      </c>
      <c r="AY246" s="19">
        <v>0</v>
      </c>
      <c r="AZ246" s="19">
        <v>0</v>
      </c>
      <c r="BA246" s="19">
        <v>0</v>
      </c>
      <c r="BB246" s="19">
        <v>0</v>
      </c>
      <c r="BC246" s="19">
        <v>0</v>
      </c>
      <c r="BD246" s="19">
        <v>0</v>
      </c>
      <c r="BE246" s="19">
        <v>0</v>
      </c>
      <c r="BF246" s="19">
        <v>0</v>
      </c>
      <c r="BG246" s="19">
        <v>0</v>
      </c>
      <c r="BH246" s="19">
        <v>0</v>
      </c>
      <c r="BI246" s="19">
        <v>0</v>
      </c>
      <c r="BJ246" s="19">
        <v>0</v>
      </c>
      <c r="BK246" s="19">
        <v>0</v>
      </c>
      <c r="BL246" s="19">
        <v>0</v>
      </c>
      <c r="BM246" s="19">
        <v>0</v>
      </c>
      <c r="BN246" s="19">
        <v>0</v>
      </c>
      <c r="BO246" s="19">
        <v>0</v>
      </c>
      <c r="BP246" s="19">
        <v>0</v>
      </c>
      <c r="BQ246" s="19">
        <v>0</v>
      </c>
      <c r="BR246" s="19">
        <v>0</v>
      </c>
      <c r="BS246" s="19">
        <v>0</v>
      </c>
      <c r="BT246" s="19">
        <v>0</v>
      </c>
      <c r="BU246" s="19">
        <v>0</v>
      </c>
      <c r="BV246" s="19">
        <v>1</v>
      </c>
      <c r="BW246" s="19">
        <v>0</v>
      </c>
      <c r="BX246" s="19">
        <v>0</v>
      </c>
      <c r="BY246" s="19">
        <v>0</v>
      </c>
      <c r="BZ246" s="19">
        <v>0</v>
      </c>
      <c r="CA246" s="19">
        <v>0</v>
      </c>
      <c r="CB246" s="19">
        <v>0</v>
      </c>
      <c r="CC246" s="19">
        <v>0</v>
      </c>
      <c r="CD246" s="19">
        <v>0</v>
      </c>
      <c r="CE246" s="19">
        <v>0</v>
      </c>
      <c r="CF246" s="19">
        <v>0</v>
      </c>
      <c r="CG246" s="38">
        <v>0</v>
      </c>
      <c r="CH246" s="30">
        <v>2</v>
      </c>
      <c r="CI246" s="28"/>
      <c r="CJ246" s="16"/>
      <c r="CK246" s="16"/>
    </row>
    <row r="247" spans="1:89" x14ac:dyDescent="0.25">
      <c r="A247" s="31"/>
      <c r="B247" s="31" t="s">
        <v>21</v>
      </c>
      <c r="C247" s="31">
        <v>0</v>
      </c>
      <c r="D247" s="31">
        <v>0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0</v>
      </c>
      <c r="U247" s="31">
        <v>0</v>
      </c>
      <c r="V247" s="31">
        <v>0</v>
      </c>
      <c r="W247" s="31">
        <v>0</v>
      </c>
      <c r="X247" s="31">
        <v>0</v>
      </c>
      <c r="Y247" s="31">
        <v>0</v>
      </c>
      <c r="Z247" s="31">
        <v>0</v>
      </c>
      <c r="AA247" s="31">
        <v>0</v>
      </c>
      <c r="AB247" s="31">
        <v>0</v>
      </c>
      <c r="AC247" s="31">
        <v>0</v>
      </c>
      <c r="AD247" s="31">
        <v>0</v>
      </c>
      <c r="AE247" s="31">
        <v>0</v>
      </c>
      <c r="AF247" s="31">
        <v>0</v>
      </c>
      <c r="AG247" s="31">
        <v>0</v>
      </c>
      <c r="AH247" s="31">
        <v>0</v>
      </c>
      <c r="AI247" s="31">
        <v>0</v>
      </c>
      <c r="AJ247" s="31">
        <v>0</v>
      </c>
      <c r="AK247" s="31">
        <v>0</v>
      </c>
      <c r="AL247" s="31">
        <v>0</v>
      </c>
      <c r="AM247" s="31">
        <v>0</v>
      </c>
      <c r="AN247" s="31">
        <v>0</v>
      </c>
      <c r="AO247" s="31">
        <v>0</v>
      </c>
      <c r="AP247" s="31">
        <v>0</v>
      </c>
      <c r="AQ247" s="31">
        <v>0</v>
      </c>
      <c r="AR247" s="31">
        <v>1</v>
      </c>
      <c r="AS247" s="31">
        <v>0</v>
      </c>
      <c r="AT247" s="31">
        <v>0</v>
      </c>
      <c r="AU247" s="31">
        <v>0</v>
      </c>
      <c r="AV247" s="31">
        <v>0</v>
      </c>
      <c r="AW247" s="31">
        <v>0</v>
      </c>
      <c r="AX247" s="31">
        <v>0</v>
      </c>
      <c r="AY247" s="31">
        <v>0</v>
      </c>
      <c r="AZ247" s="31">
        <v>0</v>
      </c>
      <c r="BA247" s="31">
        <v>0</v>
      </c>
      <c r="BB247" s="31">
        <v>0</v>
      </c>
      <c r="BC247" s="31">
        <v>0</v>
      </c>
      <c r="BD247" s="31">
        <v>0</v>
      </c>
      <c r="BE247" s="31">
        <v>3</v>
      </c>
      <c r="BF247" s="31">
        <v>0</v>
      </c>
      <c r="BG247" s="31">
        <v>0</v>
      </c>
      <c r="BH247" s="31">
        <v>0</v>
      </c>
      <c r="BI247" s="31">
        <v>0</v>
      </c>
      <c r="BJ247" s="31">
        <v>1</v>
      </c>
      <c r="BK247" s="31">
        <v>0</v>
      </c>
      <c r="BL247" s="31">
        <v>0</v>
      </c>
      <c r="BM247" s="31">
        <v>0</v>
      </c>
      <c r="BN247" s="31">
        <v>0</v>
      </c>
      <c r="BO247" s="31">
        <v>0</v>
      </c>
      <c r="BP247" s="31">
        <v>0</v>
      </c>
      <c r="BQ247" s="31">
        <v>0</v>
      </c>
      <c r="BR247" s="31">
        <v>0</v>
      </c>
      <c r="BS247" s="31">
        <v>0</v>
      </c>
      <c r="BT247" s="31">
        <v>0</v>
      </c>
      <c r="BU247" s="31">
        <v>0</v>
      </c>
      <c r="BV247" s="31">
        <v>2</v>
      </c>
      <c r="BW247" s="31">
        <v>0</v>
      </c>
      <c r="BX247" s="31">
        <v>0</v>
      </c>
      <c r="BY247" s="31">
        <v>0</v>
      </c>
      <c r="BZ247" s="31">
        <v>0</v>
      </c>
      <c r="CA247" s="31">
        <v>0</v>
      </c>
      <c r="CB247" s="31">
        <v>0</v>
      </c>
      <c r="CC247" s="31">
        <v>0</v>
      </c>
      <c r="CD247" s="31">
        <v>0</v>
      </c>
      <c r="CE247" s="31">
        <v>0</v>
      </c>
      <c r="CF247" s="31">
        <v>0</v>
      </c>
      <c r="CG247" s="33">
        <v>0</v>
      </c>
      <c r="CH247" s="34">
        <v>7</v>
      </c>
      <c r="CI247" s="28"/>
      <c r="CJ247" s="16"/>
      <c r="CK247" s="16"/>
    </row>
    <row r="248" spans="1:89" x14ac:dyDescent="0.25">
      <c r="A248" s="9" t="s">
        <v>1</v>
      </c>
      <c r="B248" s="9" t="s">
        <v>20</v>
      </c>
      <c r="C248" s="19">
        <v>0</v>
      </c>
      <c r="D248" s="19">
        <v>0</v>
      </c>
      <c r="E248" s="19">
        <v>0</v>
      </c>
      <c r="F248" s="19">
        <v>0</v>
      </c>
      <c r="G248" s="19">
        <v>3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19">
        <v>0</v>
      </c>
      <c r="V248" s="19">
        <v>0</v>
      </c>
      <c r="W248" s="19">
        <v>0</v>
      </c>
      <c r="X248" s="19">
        <v>0</v>
      </c>
      <c r="Y248" s="19">
        <v>0</v>
      </c>
      <c r="Z248" s="19">
        <v>0</v>
      </c>
      <c r="AA248" s="19">
        <v>0</v>
      </c>
      <c r="AB248" s="19">
        <v>0</v>
      </c>
      <c r="AC248" s="19">
        <v>0</v>
      </c>
      <c r="AD248" s="19">
        <v>0</v>
      </c>
      <c r="AE248" s="19">
        <v>0</v>
      </c>
      <c r="AF248" s="19">
        <v>0</v>
      </c>
      <c r="AG248" s="19">
        <v>0</v>
      </c>
      <c r="AH248" s="19">
        <v>0</v>
      </c>
      <c r="AI248" s="19">
        <v>0</v>
      </c>
      <c r="AJ248" s="19">
        <v>0</v>
      </c>
      <c r="AK248" s="19">
        <v>0</v>
      </c>
      <c r="AL248" s="19">
        <v>0</v>
      </c>
      <c r="AM248" s="19">
        <v>0</v>
      </c>
      <c r="AN248" s="19">
        <v>0</v>
      </c>
      <c r="AO248" s="19">
        <v>0</v>
      </c>
      <c r="AP248" s="19">
        <v>0</v>
      </c>
      <c r="AQ248" s="19">
        <v>0</v>
      </c>
      <c r="AR248" s="19">
        <v>0</v>
      </c>
      <c r="AS248" s="19">
        <v>0</v>
      </c>
      <c r="AT248" s="19">
        <v>0</v>
      </c>
      <c r="AU248" s="19">
        <v>0</v>
      </c>
      <c r="AV248" s="19">
        <v>0</v>
      </c>
      <c r="AW248" s="19">
        <v>0</v>
      </c>
      <c r="AX248" s="19">
        <v>0</v>
      </c>
      <c r="AY248" s="19">
        <v>0</v>
      </c>
      <c r="AZ248" s="19">
        <v>0</v>
      </c>
      <c r="BA248" s="19">
        <v>0</v>
      </c>
      <c r="BB248" s="19">
        <v>0</v>
      </c>
      <c r="BC248" s="19">
        <v>0</v>
      </c>
      <c r="BD248" s="19">
        <v>0</v>
      </c>
      <c r="BE248" s="19">
        <v>0</v>
      </c>
      <c r="BF248" s="19">
        <v>0</v>
      </c>
      <c r="BG248" s="19">
        <v>0</v>
      </c>
      <c r="BH248" s="19">
        <v>0</v>
      </c>
      <c r="BI248" s="19">
        <v>0</v>
      </c>
      <c r="BJ248" s="19">
        <v>0</v>
      </c>
      <c r="BK248" s="19">
        <v>0</v>
      </c>
      <c r="BL248" s="19">
        <v>0</v>
      </c>
      <c r="BM248" s="19">
        <v>0</v>
      </c>
      <c r="BN248" s="19">
        <v>0</v>
      </c>
      <c r="BO248" s="19">
        <v>17</v>
      </c>
      <c r="BP248" s="19">
        <v>0</v>
      </c>
      <c r="BQ248" s="19">
        <v>0</v>
      </c>
      <c r="BR248" s="19">
        <v>0</v>
      </c>
      <c r="BS248" s="19">
        <v>0</v>
      </c>
      <c r="BT248" s="19">
        <v>0</v>
      </c>
      <c r="BU248" s="19">
        <v>8</v>
      </c>
      <c r="BV248" s="19">
        <v>0</v>
      </c>
      <c r="BW248" s="19">
        <v>0</v>
      </c>
      <c r="BX248" s="19">
        <v>0</v>
      </c>
      <c r="BY248" s="19">
        <v>0</v>
      </c>
      <c r="BZ248" s="19">
        <v>0</v>
      </c>
      <c r="CA248" s="19">
        <v>0</v>
      </c>
      <c r="CB248" s="19">
        <v>0</v>
      </c>
      <c r="CC248" s="19">
        <v>0</v>
      </c>
      <c r="CD248" s="19">
        <v>0</v>
      </c>
      <c r="CE248" s="19">
        <v>0</v>
      </c>
      <c r="CF248" s="19">
        <v>0</v>
      </c>
      <c r="CG248" s="38">
        <v>0</v>
      </c>
      <c r="CH248" s="30">
        <v>28</v>
      </c>
      <c r="CI248" s="28"/>
      <c r="CJ248" s="16"/>
      <c r="CK248" s="16"/>
    </row>
    <row r="249" spans="1:89" x14ac:dyDescent="0.25">
      <c r="A249" s="31"/>
      <c r="B249" s="31" t="s">
        <v>21</v>
      </c>
      <c r="C249" s="31">
        <v>0</v>
      </c>
      <c r="D249" s="31">
        <v>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1">
        <v>0</v>
      </c>
      <c r="U249" s="31">
        <v>0</v>
      </c>
      <c r="V249" s="31">
        <v>0</v>
      </c>
      <c r="W249" s="31">
        <v>0</v>
      </c>
      <c r="X249" s="31">
        <v>0</v>
      </c>
      <c r="Y249" s="31">
        <v>0</v>
      </c>
      <c r="Z249" s="31">
        <v>0</v>
      </c>
      <c r="AA249" s="31">
        <v>0</v>
      </c>
      <c r="AB249" s="31">
        <v>0</v>
      </c>
      <c r="AC249" s="31">
        <v>0</v>
      </c>
      <c r="AD249" s="31">
        <v>0</v>
      </c>
      <c r="AE249" s="31">
        <v>0</v>
      </c>
      <c r="AF249" s="31">
        <v>0</v>
      </c>
      <c r="AG249" s="31">
        <v>0</v>
      </c>
      <c r="AH249" s="31">
        <v>0</v>
      </c>
      <c r="AI249" s="31">
        <v>0</v>
      </c>
      <c r="AJ249" s="31">
        <v>0</v>
      </c>
      <c r="AK249" s="31">
        <v>0</v>
      </c>
      <c r="AL249" s="31">
        <v>0</v>
      </c>
      <c r="AM249" s="31">
        <v>0</v>
      </c>
      <c r="AN249" s="31">
        <v>0</v>
      </c>
      <c r="AO249" s="31">
        <v>0</v>
      </c>
      <c r="AP249" s="31">
        <v>0</v>
      </c>
      <c r="AQ249" s="31">
        <v>0</v>
      </c>
      <c r="AR249" s="31">
        <v>0</v>
      </c>
      <c r="AS249" s="31">
        <v>0</v>
      </c>
      <c r="AT249" s="31">
        <v>1</v>
      </c>
      <c r="AU249" s="31">
        <v>0</v>
      </c>
      <c r="AV249" s="31">
        <v>0</v>
      </c>
      <c r="AW249" s="31">
        <v>0</v>
      </c>
      <c r="AX249" s="31">
        <v>0</v>
      </c>
      <c r="AY249" s="31">
        <v>0</v>
      </c>
      <c r="AZ249" s="31">
        <v>0</v>
      </c>
      <c r="BA249" s="31">
        <v>0</v>
      </c>
      <c r="BB249" s="31">
        <v>0</v>
      </c>
      <c r="BC249" s="31">
        <v>0</v>
      </c>
      <c r="BD249" s="31">
        <v>0</v>
      </c>
      <c r="BE249" s="31">
        <v>0</v>
      </c>
      <c r="BF249" s="31">
        <v>0</v>
      </c>
      <c r="BG249" s="31">
        <v>0</v>
      </c>
      <c r="BH249" s="31">
        <v>0</v>
      </c>
      <c r="BI249" s="31">
        <v>0</v>
      </c>
      <c r="BJ249" s="31">
        <v>0</v>
      </c>
      <c r="BK249" s="31">
        <v>0</v>
      </c>
      <c r="BL249" s="31">
        <v>0</v>
      </c>
      <c r="BM249" s="31">
        <v>0</v>
      </c>
      <c r="BN249" s="31">
        <v>0</v>
      </c>
      <c r="BO249" s="31">
        <v>0</v>
      </c>
      <c r="BP249" s="31">
        <v>0</v>
      </c>
      <c r="BQ249" s="31">
        <v>0</v>
      </c>
      <c r="BR249" s="31">
        <v>0</v>
      </c>
      <c r="BS249" s="31">
        <v>0</v>
      </c>
      <c r="BT249" s="31">
        <v>0</v>
      </c>
      <c r="BU249" s="31">
        <v>0</v>
      </c>
      <c r="BV249" s="31">
        <v>0</v>
      </c>
      <c r="BW249" s="31">
        <v>0</v>
      </c>
      <c r="BX249" s="31">
        <v>0</v>
      </c>
      <c r="BY249" s="31">
        <v>0</v>
      </c>
      <c r="BZ249" s="31">
        <v>0</v>
      </c>
      <c r="CA249" s="31">
        <v>0</v>
      </c>
      <c r="CB249" s="31">
        <v>0</v>
      </c>
      <c r="CC249" s="31">
        <v>0</v>
      </c>
      <c r="CD249" s="31">
        <v>1</v>
      </c>
      <c r="CE249" s="31">
        <v>0</v>
      </c>
      <c r="CF249" s="31">
        <v>0</v>
      </c>
      <c r="CG249" s="33">
        <v>0</v>
      </c>
      <c r="CH249" s="34">
        <v>2</v>
      </c>
      <c r="CI249" s="28"/>
      <c r="CJ249" s="16"/>
      <c r="CK249" s="16"/>
    </row>
    <row r="250" spans="1:89" x14ac:dyDescent="0.25">
      <c r="A250" s="9" t="s">
        <v>41</v>
      </c>
      <c r="B250" s="9" t="s">
        <v>20</v>
      </c>
      <c r="C250" s="19">
        <v>0</v>
      </c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19">
        <v>0</v>
      </c>
      <c r="V250" s="19">
        <v>0</v>
      </c>
      <c r="W250" s="19">
        <v>0</v>
      </c>
      <c r="X250" s="19">
        <v>0</v>
      </c>
      <c r="Y250" s="19">
        <v>0</v>
      </c>
      <c r="Z250" s="19">
        <v>0</v>
      </c>
      <c r="AA250" s="19">
        <v>0</v>
      </c>
      <c r="AB250" s="19">
        <v>0</v>
      </c>
      <c r="AC250" s="19">
        <v>0</v>
      </c>
      <c r="AD250" s="19">
        <v>0</v>
      </c>
      <c r="AE250" s="19">
        <v>0</v>
      </c>
      <c r="AF250" s="19">
        <v>0</v>
      </c>
      <c r="AG250" s="19">
        <v>0</v>
      </c>
      <c r="AH250" s="19">
        <v>0</v>
      </c>
      <c r="AI250" s="19">
        <v>0</v>
      </c>
      <c r="AJ250" s="19">
        <v>0</v>
      </c>
      <c r="AK250" s="19">
        <v>0</v>
      </c>
      <c r="AL250" s="19">
        <v>0</v>
      </c>
      <c r="AM250" s="19">
        <v>0</v>
      </c>
      <c r="AN250" s="19">
        <v>0</v>
      </c>
      <c r="AO250" s="19">
        <v>0</v>
      </c>
      <c r="AP250" s="19">
        <v>0</v>
      </c>
      <c r="AQ250" s="19">
        <v>0</v>
      </c>
      <c r="AR250" s="19">
        <v>0</v>
      </c>
      <c r="AS250" s="19">
        <v>0</v>
      </c>
      <c r="AT250" s="19">
        <v>0</v>
      </c>
      <c r="AU250" s="19">
        <v>0</v>
      </c>
      <c r="AV250" s="19">
        <v>0</v>
      </c>
      <c r="AW250" s="19">
        <v>0</v>
      </c>
      <c r="AX250" s="19">
        <v>0</v>
      </c>
      <c r="AY250" s="19">
        <v>0</v>
      </c>
      <c r="AZ250" s="19">
        <v>0</v>
      </c>
      <c r="BA250" s="19">
        <v>0</v>
      </c>
      <c r="BB250" s="19">
        <v>0</v>
      </c>
      <c r="BC250" s="19">
        <v>0</v>
      </c>
      <c r="BD250" s="19">
        <v>0</v>
      </c>
      <c r="BE250" s="19">
        <v>0</v>
      </c>
      <c r="BF250" s="19">
        <v>0</v>
      </c>
      <c r="BG250" s="19">
        <v>0</v>
      </c>
      <c r="BH250" s="19">
        <v>0</v>
      </c>
      <c r="BI250" s="19">
        <v>0</v>
      </c>
      <c r="BJ250" s="19">
        <v>0</v>
      </c>
      <c r="BK250" s="19">
        <v>0</v>
      </c>
      <c r="BL250" s="19">
        <v>0</v>
      </c>
      <c r="BM250" s="19">
        <v>0</v>
      </c>
      <c r="BN250" s="19">
        <v>0</v>
      </c>
      <c r="BO250" s="19">
        <v>0</v>
      </c>
      <c r="BP250" s="19">
        <v>0</v>
      </c>
      <c r="BQ250" s="19">
        <v>0</v>
      </c>
      <c r="BR250" s="19">
        <v>0</v>
      </c>
      <c r="BS250" s="19">
        <v>0</v>
      </c>
      <c r="BT250" s="19">
        <v>0</v>
      </c>
      <c r="BU250" s="19">
        <v>0</v>
      </c>
      <c r="BV250" s="19">
        <v>0</v>
      </c>
      <c r="BW250" s="19">
        <v>0</v>
      </c>
      <c r="BX250" s="19">
        <v>0</v>
      </c>
      <c r="BY250" s="19">
        <v>0</v>
      </c>
      <c r="BZ250" s="19">
        <v>0</v>
      </c>
      <c r="CA250" s="19">
        <v>0</v>
      </c>
      <c r="CB250" s="19">
        <v>0</v>
      </c>
      <c r="CC250" s="19">
        <v>0</v>
      </c>
      <c r="CD250" s="19">
        <v>0</v>
      </c>
      <c r="CE250" s="19">
        <v>0</v>
      </c>
      <c r="CF250" s="19">
        <v>0</v>
      </c>
      <c r="CG250" s="38">
        <v>0</v>
      </c>
      <c r="CH250" s="30">
        <v>0</v>
      </c>
      <c r="CI250" s="28"/>
      <c r="CJ250" s="16"/>
      <c r="CK250" s="16"/>
    </row>
    <row r="251" spans="1:89" x14ac:dyDescent="0.25">
      <c r="A251" s="31"/>
      <c r="B251" s="31" t="s">
        <v>21</v>
      </c>
      <c r="C251" s="31">
        <v>0</v>
      </c>
      <c r="D251" s="31">
        <v>0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1">
        <v>0</v>
      </c>
      <c r="U251" s="31">
        <v>0</v>
      </c>
      <c r="V251" s="31">
        <v>0</v>
      </c>
      <c r="W251" s="31">
        <v>0</v>
      </c>
      <c r="X251" s="31">
        <v>0</v>
      </c>
      <c r="Y251" s="31">
        <v>0</v>
      </c>
      <c r="Z251" s="31">
        <v>0</v>
      </c>
      <c r="AA251" s="31">
        <v>0</v>
      </c>
      <c r="AB251" s="31">
        <v>0</v>
      </c>
      <c r="AC251" s="31">
        <v>0</v>
      </c>
      <c r="AD251" s="31">
        <v>0</v>
      </c>
      <c r="AE251" s="31">
        <v>0</v>
      </c>
      <c r="AF251" s="31">
        <v>0</v>
      </c>
      <c r="AG251" s="31">
        <v>0</v>
      </c>
      <c r="AH251" s="31">
        <v>0</v>
      </c>
      <c r="AI251" s="31">
        <v>0</v>
      </c>
      <c r="AJ251" s="31">
        <v>0</v>
      </c>
      <c r="AK251" s="31">
        <v>0</v>
      </c>
      <c r="AL251" s="31">
        <v>0</v>
      </c>
      <c r="AM251" s="31">
        <v>0</v>
      </c>
      <c r="AN251" s="31">
        <v>0</v>
      </c>
      <c r="AO251" s="31">
        <v>0</v>
      </c>
      <c r="AP251" s="31">
        <v>0</v>
      </c>
      <c r="AQ251" s="31">
        <v>0</v>
      </c>
      <c r="AR251" s="31">
        <v>0</v>
      </c>
      <c r="AS251" s="31">
        <v>0</v>
      </c>
      <c r="AT251" s="31">
        <v>0</v>
      </c>
      <c r="AU251" s="31">
        <v>0</v>
      </c>
      <c r="AV251" s="31">
        <v>0</v>
      </c>
      <c r="AW251" s="31">
        <v>0</v>
      </c>
      <c r="AX251" s="31">
        <v>0</v>
      </c>
      <c r="AY251" s="31">
        <v>0</v>
      </c>
      <c r="AZ251" s="31">
        <v>0</v>
      </c>
      <c r="BA251" s="31">
        <v>0</v>
      </c>
      <c r="BB251" s="31">
        <v>0</v>
      </c>
      <c r="BC251" s="31">
        <v>0</v>
      </c>
      <c r="BD251" s="31">
        <v>0</v>
      </c>
      <c r="BE251" s="31">
        <v>0</v>
      </c>
      <c r="BF251" s="31">
        <v>0</v>
      </c>
      <c r="BG251" s="31">
        <v>0</v>
      </c>
      <c r="BH251" s="31">
        <v>0</v>
      </c>
      <c r="BI251" s="31">
        <v>0</v>
      </c>
      <c r="BJ251" s="31">
        <v>0</v>
      </c>
      <c r="BK251" s="31">
        <v>0</v>
      </c>
      <c r="BL251" s="31">
        <v>0</v>
      </c>
      <c r="BM251" s="31">
        <v>0</v>
      </c>
      <c r="BN251" s="31">
        <v>0</v>
      </c>
      <c r="BO251" s="31">
        <v>0</v>
      </c>
      <c r="BP251" s="31">
        <v>0</v>
      </c>
      <c r="BQ251" s="31">
        <v>0</v>
      </c>
      <c r="BR251" s="31">
        <v>0</v>
      </c>
      <c r="BS251" s="31">
        <v>0</v>
      </c>
      <c r="BT251" s="31">
        <v>0</v>
      </c>
      <c r="BU251" s="31">
        <v>0</v>
      </c>
      <c r="BV251" s="31">
        <v>0</v>
      </c>
      <c r="BW251" s="31">
        <v>0</v>
      </c>
      <c r="BX251" s="31">
        <v>0</v>
      </c>
      <c r="BY251" s="31">
        <v>0</v>
      </c>
      <c r="BZ251" s="31">
        <v>0</v>
      </c>
      <c r="CA251" s="31">
        <v>0</v>
      </c>
      <c r="CB251" s="31">
        <v>0</v>
      </c>
      <c r="CC251" s="31">
        <v>0</v>
      </c>
      <c r="CD251" s="31">
        <v>1</v>
      </c>
      <c r="CE251" s="31">
        <v>0</v>
      </c>
      <c r="CF251" s="31">
        <v>0</v>
      </c>
      <c r="CG251" s="33">
        <v>0</v>
      </c>
      <c r="CH251" s="34">
        <v>1</v>
      </c>
      <c r="CI251" s="28"/>
      <c r="CJ251" s="16"/>
      <c r="CK251" s="16"/>
    </row>
    <row r="252" spans="1:89" x14ac:dyDescent="0.25">
      <c r="A252" s="9" t="s">
        <v>19</v>
      </c>
      <c r="B252" s="9" t="s">
        <v>20</v>
      </c>
      <c r="C252" s="19">
        <v>0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1</v>
      </c>
      <c r="P252" s="19">
        <v>0</v>
      </c>
      <c r="Q252" s="19">
        <v>0</v>
      </c>
      <c r="R252" s="19">
        <v>0</v>
      </c>
      <c r="S252" s="19">
        <v>1</v>
      </c>
      <c r="T252" s="19">
        <v>0</v>
      </c>
      <c r="U252" s="19">
        <v>2</v>
      </c>
      <c r="V252" s="19">
        <v>0</v>
      </c>
      <c r="W252" s="19">
        <v>0</v>
      </c>
      <c r="X252" s="19">
        <v>0</v>
      </c>
      <c r="Y252" s="19">
        <v>0</v>
      </c>
      <c r="Z252" s="19">
        <v>0</v>
      </c>
      <c r="AA252" s="19">
        <v>1</v>
      </c>
      <c r="AB252" s="19">
        <v>2</v>
      </c>
      <c r="AC252" s="19">
        <v>0</v>
      </c>
      <c r="AD252" s="19">
        <v>0</v>
      </c>
      <c r="AE252" s="19">
        <v>0</v>
      </c>
      <c r="AF252" s="19">
        <v>0</v>
      </c>
      <c r="AG252" s="19">
        <v>0</v>
      </c>
      <c r="AH252" s="19">
        <v>0</v>
      </c>
      <c r="AI252" s="19">
        <v>0</v>
      </c>
      <c r="AJ252" s="19">
        <v>0</v>
      </c>
      <c r="AK252" s="19">
        <v>1</v>
      </c>
      <c r="AL252" s="19">
        <v>0</v>
      </c>
      <c r="AM252" s="19">
        <v>0</v>
      </c>
      <c r="AN252" s="19">
        <v>0</v>
      </c>
      <c r="AO252" s="19">
        <v>0</v>
      </c>
      <c r="AP252" s="19">
        <v>1</v>
      </c>
      <c r="AQ252" s="19">
        <v>0</v>
      </c>
      <c r="AR252" s="19">
        <v>4</v>
      </c>
      <c r="AS252" s="19">
        <v>0</v>
      </c>
      <c r="AT252" s="19">
        <v>0</v>
      </c>
      <c r="AU252" s="19">
        <v>1</v>
      </c>
      <c r="AV252" s="19">
        <v>0</v>
      </c>
      <c r="AW252" s="19">
        <v>0</v>
      </c>
      <c r="AX252" s="19">
        <v>1</v>
      </c>
      <c r="AY252" s="19">
        <v>1</v>
      </c>
      <c r="AZ252" s="19">
        <v>0</v>
      </c>
      <c r="BA252" s="19">
        <v>0</v>
      </c>
      <c r="BB252" s="19">
        <v>0</v>
      </c>
      <c r="BC252" s="19">
        <v>0</v>
      </c>
      <c r="BD252" s="19">
        <v>1</v>
      </c>
      <c r="BE252" s="19">
        <v>2</v>
      </c>
      <c r="BF252" s="19">
        <v>0</v>
      </c>
      <c r="BG252" s="19">
        <v>3</v>
      </c>
      <c r="BH252" s="19">
        <v>1</v>
      </c>
      <c r="BI252" s="19">
        <v>0</v>
      </c>
      <c r="BJ252" s="19">
        <v>4</v>
      </c>
      <c r="BK252" s="19">
        <v>2</v>
      </c>
      <c r="BL252" s="19">
        <v>0</v>
      </c>
      <c r="BM252" s="19">
        <v>0</v>
      </c>
      <c r="BN252" s="19">
        <v>0</v>
      </c>
      <c r="BO252" s="19">
        <v>0</v>
      </c>
      <c r="BP252" s="19">
        <v>0</v>
      </c>
      <c r="BQ252" s="19">
        <v>0</v>
      </c>
      <c r="BR252" s="19">
        <v>0</v>
      </c>
      <c r="BS252" s="19">
        <v>1</v>
      </c>
      <c r="BT252" s="19">
        <v>1</v>
      </c>
      <c r="BU252" s="19">
        <v>0</v>
      </c>
      <c r="BV252" s="19">
        <v>5</v>
      </c>
      <c r="BW252" s="19">
        <v>0</v>
      </c>
      <c r="BX252" s="19">
        <v>0</v>
      </c>
      <c r="BY252" s="19">
        <v>2</v>
      </c>
      <c r="BZ252" s="19">
        <v>0</v>
      </c>
      <c r="CA252" s="19">
        <v>1</v>
      </c>
      <c r="CB252" s="19">
        <v>4</v>
      </c>
      <c r="CC252" s="19">
        <v>3</v>
      </c>
      <c r="CD252" s="19">
        <v>0</v>
      </c>
      <c r="CE252" s="19">
        <v>0</v>
      </c>
      <c r="CF252" s="19">
        <v>1</v>
      </c>
      <c r="CG252" s="38">
        <v>2</v>
      </c>
      <c r="CH252" s="30">
        <v>49</v>
      </c>
      <c r="CI252" s="28"/>
      <c r="CJ252" s="16"/>
      <c r="CK252" s="16"/>
    </row>
    <row r="253" spans="1:89" x14ac:dyDescent="0.25">
      <c r="A253" s="31"/>
      <c r="B253" s="31" t="s">
        <v>21</v>
      </c>
      <c r="C253" s="31">
        <v>0</v>
      </c>
      <c r="D253" s="31">
        <v>0</v>
      </c>
      <c r="E253" s="31">
        <v>0</v>
      </c>
      <c r="F253" s="31">
        <v>0</v>
      </c>
      <c r="G253" s="31">
        <v>0</v>
      </c>
      <c r="H253" s="31">
        <v>4</v>
      </c>
      <c r="I253" s="31">
        <v>0</v>
      </c>
      <c r="J253" s="31">
        <v>0</v>
      </c>
      <c r="K253" s="31">
        <v>0</v>
      </c>
      <c r="L253" s="31">
        <v>0</v>
      </c>
      <c r="M253" s="31">
        <v>3</v>
      </c>
      <c r="N253" s="31">
        <v>0</v>
      </c>
      <c r="O253" s="31">
        <v>1</v>
      </c>
      <c r="P253" s="31">
        <v>0</v>
      </c>
      <c r="Q253" s="31">
        <v>1</v>
      </c>
      <c r="R253" s="31">
        <v>0</v>
      </c>
      <c r="S253" s="31">
        <v>2</v>
      </c>
      <c r="T253" s="31">
        <v>0</v>
      </c>
      <c r="U253" s="31">
        <v>0</v>
      </c>
      <c r="V253" s="31">
        <v>0</v>
      </c>
      <c r="W253" s="31">
        <v>0</v>
      </c>
      <c r="X253" s="31">
        <v>0</v>
      </c>
      <c r="Y253" s="31">
        <v>0</v>
      </c>
      <c r="Z253" s="31">
        <v>0</v>
      </c>
      <c r="AA253" s="31">
        <v>0</v>
      </c>
      <c r="AB253" s="31">
        <v>0</v>
      </c>
      <c r="AC253" s="31">
        <v>0</v>
      </c>
      <c r="AD253" s="31">
        <v>3</v>
      </c>
      <c r="AE253" s="31">
        <v>2</v>
      </c>
      <c r="AF253" s="31">
        <v>0</v>
      </c>
      <c r="AG253" s="31">
        <v>1</v>
      </c>
      <c r="AH253" s="31">
        <v>0</v>
      </c>
      <c r="AI253" s="31">
        <v>3</v>
      </c>
      <c r="AJ253" s="31">
        <v>0</v>
      </c>
      <c r="AK253" s="31">
        <v>1</v>
      </c>
      <c r="AL253" s="31">
        <v>0</v>
      </c>
      <c r="AM253" s="31">
        <v>0</v>
      </c>
      <c r="AN253" s="31">
        <v>0</v>
      </c>
      <c r="AO253" s="31">
        <v>5</v>
      </c>
      <c r="AP253" s="31">
        <v>2</v>
      </c>
      <c r="AQ253" s="31">
        <v>0</v>
      </c>
      <c r="AR253" s="31">
        <v>4</v>
      </c>
      <c r="AS253" s="31">
        <v>3</v>
      </c>
      <c r="AT253" s="31">
        <v>0</v>
      </c>
      <c r="AU253" s="31">
        <v>2</v>
      </c>
      <c r="AV253" s="31">
        <v>0</v>
      </c>
      <c r="AW253" s="31">
        <v>0</v>
      </c>
      <c r="AX253" s="31">
        <v>0</v>
      </c>
      <c r="AY253" s="31">
        <v>1</v>
      </c>
      <c r="AZ253" s="31">
        <v>0</v>
      </c>
      <c r="BA253" s="31">
        <v>1</v>
      </c>
      <c r="BB253" s="31">
        <v>0</v>
      </c>
      <c r="BC253" s="31">
        <v>0</v>
      </c>
      <c r="BD253" s="31">
        <v>2</v>
      </c>
      <c r="BE253" s="31">
        <v>12</v>
      </c>
      <c r="BF253" s="31">
        <v>0</v>
      </c>
      <c r="BG253" s="31">
        <v>0</v>
      </c>
      <c r="BH253" s="31">
        <v>1</v>
      </c>
      <c r="BI253" s="31">
        <v>4</v>
      </c>
      <c r="BJ253" s="31">
        <v>25</v>
      </c>
      <c r="BK253" s="31">
        <v>1</v>
      </c>
      <c r="BL253" s="31">
        <v>0</v>
      </c>
      <c r="BM253" s="31">
        <v>0</v>
      </c>
      <c r="BN253" s="31">
        <v>1</v>
      </c>
      <c r="BO253" s="31">
        <v>0</v>
      </c>
      <c r="BP253" s="31">
        <v>0</v>
      </c>
      <c r="BQ253" s="31">
        <v>0</v>
      </c>
      <c r="BR253" s="31">
        <v>0</v>
      </c>
      <c r="BS253" s="31">
        <v>1</v>
      </c>
      <c r="BT253" s="31">
        <v>35</v>
      </c>
      <c r="BU253" s="31">
        <v>0</v>
      </c>
      <c r="BV253" s="31">
        <v>11</v>
      </c>
      <c r="BW253" s="31">
        <v>0</v>
      </c>
      <c r="BX253" s="31">
        <v>0</v>
      </c>
      <c r="BY253" s="31">
        <v>37</v>
      </c>
      <c r="BZ253" s="31">
        <v>0</v>
      </c>
      <c r="CA253" s="31">
        <v>4</v>
      </c>
      <c r="CB253" s="31">
        <v>8</v>
      </c>
      <c r="CC253" s="31">
        <v>1</v>
      </c>
      <c r="CD253" s="31">
        <v>0</v>
      </c>
      <c r="CE253" s="31">
        <v>2</v>
      </c>
      <c r="CF253" s="31">
        <v>5</v>
      </c>
      <c r="CG253" s="33">
        <v>1</v>
      </c>
      <c r="CH253" s="34">
        <v>190</v>
      </c>
      <c r="CI253" s="28"/>
      <c r="CJ253" s="16"/>
      <c r="CK253" s="16"/>
    </row>
    <row r="254" spans="1:89" x14ac:dyDescent="0.25">
      <c r="A254" s="9" t="s">
        <v>2</v>
      </c>
      <c r="B254" s="9" t="s">
        <v>20</v>
      </c>
      <c r="C254" s="19">
        <v>0</v>
      </c>
      <c r="D254" s="19">
        <v>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19">
        <v>0</v>
      </c>
      <c r="V254" s="19">
        <v>0</v>
      </c>
      <c r="W254" s="19">
        <v>0</v>
      </c>
      <c r="X254" s="19">
        <v>0</v>
      </c>
      <c r="Y254" s="19">
        <v>0</v>
      </c>
      <c r="Z254" s="19">
        <v>0</v>
      </c>
      <c r="AA254" s="19">
        <v>0</v>
      </c>
      <c r="AB254" s="19">
        <v>0</v>
      </c>
      <c r="AC254" s="19">
        <v>0</v>
      </c>
      <c r="AD254" s="19">
        <v>0</v>
      </c>
      <c r="AE254" s="19">
        <v>0</v>
      </c>
      <c r="AF254" s="19">
        <v>0</v>
      </c>
      <c r="AG254" s="19">
        <v>0</v>
      </c>
      <c r="AH254" s="19">
        <v>0</v>
      </c>
      <c r="AI254" s="19">
        <v>0</v>
      </c>
      <c r="AJ254" s="19">
        <v>0</v>
      </c>
      <c r="AK254" s="19">
        <v>0</v>
      </c>
      <c r="AL254" s="19">
        <v>0</v>
      </c>
      <c r="AM254" s="19">
        <v>0</v>
      </c>
      <c r="AN254" s="19">
        <v>0</v>
      </c>
      <c r="AO254" s="19">
        <v>2</v>
      </c>
      <c r="AP254" s="19">
        <v>0</v>
      </c>
      <c r="AQ254" s="19">
        <v>0</v>
      </c>
      <c r="AR254" s="19">
        <v>0</v>
      </c>
      <c r="AS254" s="19">
        <v>0</v>
      </c>
      <c r="AT254" s="19">
        <v>0</v>
      </c>
      <c r="AU254" s="19">
        <v>0</v>
      </c>
      <c r="AV254" s="19">
        <v>0</v>
      </c>
      <c r="AW254" s="19">
        <v>0</v>
      </c>
      <c r="AX254" s="19">
        <v>0</v>
      </c>
      <c r="AY254" s="19">
        <v>0</v>
      </c>
      <c r="AZ254" s="19">
        <v>0</v>
      </c>
      <c r="BA254" s="19">
        <v>0</v>
      </c>
      <c r="BB254" s="19">
        <v>0</v>
      </c>
      <c r="BC254" s="19">
        <v>0</v>
      </c>
      <c r="BD254" s="19">
        <v>0</v>
      </c>
      <c r="BE254" s="19">
        <v>0</v>
      </c>
      <c r="BF254" s="19">
        <v>0</v>
      </c>
      <c r="BG254" s="19">
        <v>0</v>
      </c>
      <c r="BH254" s="19">
        <v>0</v>
      </c>
      <c r="BI254" s="19">
        <v>0</v>
      </c>
      <c r="BJ254" s="19">
        <v>4</v>
      </c>
      <c r="BK254" s="19">
        <v>0</v>
      </c>
      <c r="BL254" s="19">
        <v>0</v>
      </c>
      <c r="BM254" s="19">
        <v>0</v>
      </c>
      <c r="BN254" s="19">
        <v>0</v>
      </c>
      <c r="BO254" s="19">
        <v>0</v>
      </c>
      <c r="BP254" s="19">
        <v>0</v>
      </c>
      <c r="BQ254" s="19">
        <v>0</v>
      </c>
      <c r="BR254" s="19">
        <v>0</v>
      </c>
      <c r="BS254" s="19">
        <v>0</v>
      </c>
      <c r="BT254" s="19">
        <v>1</v>
      </c>
      <c r="BU254" s="19">
        <v>0</v>
      </c>
      <c r="BV254" s="19">
        <v>1</v>
      </c>
      <c r="BW254" s="19">
        <v>0</v>
      </c>
      <c r="BX254" s="19">
        <v>0</v>
      </c>
      <c r="BY254" s="19">
        <v>0</v>
      </c>
      <c r="BZ254" s="19">
        <v>0</v>
      </c>
      <c r="CA254" s="19">
        <v>0</v>
      </c>
      <c r="CB254" s="19">
        <v>0</v>
      </c>
      <c r="CC254" s="19">
        <v>0</v>
      </c>
      <c r="CD254" s="19">
        <v>0</v>
      </c>
      <c r="CE254" s="19">
        <v>0</v>
      </c>
      <c r="CF254" s="19">
        <v>0</v>
      </c>
      <c r="CG254" s="38">
        <v>0</v>
      </c>
      <c r="CH254" s="30">
        <v>8</v>
      </c>
      <c r="CI254" s="28"/>
      <c r="CJ254" s="16"/>
      <c r="CK254" s="16"/>
    </row>
    <row r="255" spans="1:89" x14ac:dyDescent="0.25">
      <c r="A255" s="31"/>
      <c r="B255" s="31" t="s">
        <v>21</v>
      </c>
      <c r="C255" s="31">
        <v>1</v>
      </c>
      <c r="D255" s="31">
        <v>0</v>
      </c>
      <c r="E255" s="31">
        <v>0</v>
      </c>
      <c r="F255" s="31">
        <v>0</v>
      </c>
      <c r="G255" s="31">
        <v>0</v>
      </c>
      <c r="H255" s="31">
        <v>12</v>
      </c>
      <c r="I255" s="31">
        <v>0</v>
      </c>
      <c r="J255" s="31">
        <v>0</v>
      </c>
      <c r="K255" s="31">
        <v>4</v>
      </c>
      <c r="L255" s="31">
        <v>0</v>
      </c>
      <c r="M255" s="31">
        <v>3</v>
      </c>
      <c r="N255" s="31">
        <v>1</v>
      </c>
      <c r="O255" s="31">
        <v>3</v>
      </c>
      <c r="P255" s="31">
        <v>0</v>
      </c>
      <c r="Q255" s="31">
        <v>1</v>
      </c>
      <c r="R255" s="31">
        <v>0</v>
      </c>
      <c r="S255" s="31">
        <v>4</v>
      </c>
      <c r="T255" s="31">
        <v>2</v>
      </c>
      <c r="U255" s="31">
        <v>0</v>
      </c>
      <c r="V255" s="31">
        <v>2</v>
      </c>
      <c r="W255" s="31">
        <v>1</v>
      </c>
      <c r="X255" s="31">
        <v>6</v>
      </c>
      <c r="Y255" s="31">
        <v>0</v>
      </c>
      <c r="Z255" s="31">
        <v>0</v>
      </c>
      <c r="AA255" s="31">
        <v>4</v>
      </c>
      <c r="AB255" s="31">
        <v>2</v>
      </c>
      <c r="AC255" s="31">
        <v>1</v>
      </c>
      <c r="AD255" s="31">
        <v>5</v>
      </c>
      <c r="AE255" s="31">
        <v>2</v>
      </c>
      <c r="AF255" s="31">
        <v>0</v>
      </c>
      <c r="AG255" s="31">
        <v>4</v>
      </c>
      <c r="AH255" s="31">
        <v>1</v>
      </c>
      <c r="AI255" s="31">
        <v>13</v>
      </c>
      <c r="AJ255" s="31">
        <v>1</v>
      </c>
      <c r="AK255" s="31">
        <v>0</v>
      </c>
      <c r="AL255" s="31">
        <v>2</v>
      </c>
      <c r="AM255" s="31">
        <v>0</v>
      </c>
      <c r="AN255" s="31">
        <v>0</v>
      </c>
      <c r="AO255" s="31">
        <v>4</v>
      </c>
      <c r="AP255" s="31">
        <v>9</v>
      </c>
      <c r="AQ255" s="31">
        <v>4</v>
      </c>
      <c r="AR255" s="31">
        <v>22</v>
      </c>
      <c r="AS255" s="31">
        <v>6</v>
      </c>
      <c r="AT255" s="31">
        <v>0</v>
      </c>
      <c r="AU255" s="31">
        <v>6</v>
      </c>
      <c r="AV255" s="31">
        <v>0</v>
      </c>
      <c r="AW255" s="31">
        <v>0</v>
      </c>
      <c r="AX255" s="31">
        <v>11</v>
      </c>
      <c r="AY255" s="31">
        <v>6</v>
      </c>
      <c r="AZ255" s="31">
        <v>0</v>
      </c>
      <c r="BA255" s="31">
        <v>2</v>
      </c>
      <c r="BB255" s="31">
        <v>0</v>
      </c>
      <c r="BC255" s="31">
        <v>9</v>
      </c>
      <c r="BD255" s="31">
        <v>2</v>
      </c>
      <c r="BE255" s="31">
        <v>53</v>
      </c>
      <c r="BF255" s="31">
        <v>0</v>
      </c>
      <c r="BG255" s="31">
        <v>0</v>
      </c>
      <c r="BH255" s="31">
        <v>0</v>
      </c>
      <c r="BI255" s="31">
        <v>8</v>
      </c>
      <c r="BJ255" s="31">
        <v>161</v>
      </c>
      <c r="BK255" s="31">
        <v>0</v>
      </c>
      <c r="BL255" s="31">
        <v>1</v>
      </c>
      <c r="BM255" s="31">
        <v>0</v>
      </c>
      <c r="BN255" s="31">
        <v>4</v>
      </c>
      <c r="BO255" s="31">
        <v>0</v>
      </c>
      <c r="BP255" s="31">
        <v>2</v>
      </c>
      <c r="BQ255" s="31">
        <v>1</v>
      </c>
      <c r="BR255" s="31">
        <v>0</v>
      </c>
      <c r="BS255" s="31">
        <v>0</v>
      </c>
      <c r="BT255" s="31">
        <v>135</v>
      </c>
      <c r="BU255" s="31">
        <v>0</v>
      </c>
      <c r="BV255" s="31">
        <v>53</v>
      </c>
      <c r="BW255" s="31">
        <v>9</v>
      </c>
      <c r="BX255" s="31">
        <v>2</v>
      </c>
      <c r="BY255" s="31">
        <v>44</v>
      </c>
      <c r="BZ255" s="31">
        <v>1</v>
      </c>
      <c r="CA255" s="31">
        <v>18</v>
      </c>
      <c r="CB255" s="31">
        <v>30</v>
      </c>
      <c r="CC255" s="31">
        <v>11</v>
      </c>
      <c r="CD255" s="31">
        <v>0</v>
      </c>
      <c r="CE255" s="31">
        <v>1</v>
      </c>
      <c r="CF255" s="31">
        <v>0</v>
      </c>
      <c r="CG255" s="33">
        <v>2</v>
      </c>
      <c r="CH255" s="34">
        <v>692</v>
      </c>
      <c r="CI255" s="28"/>
      <c r="CJ255" s="16"/>
      <c r="CK255" s="16"/>
    </row>
    <row r="256" spans="1:89" x14ac:dyDescent="0.25">
      <c r="A256" s="9" t="s">
        <v>40</v>
      </c>
      <c r="B256" s="9" t="s">
        <v>20</v>
      </c>
      <c r="C256" s="19">
        <v>0</v>
      </c>
      <c r="D256" s="19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19">
        <v>0</v>
      </c>
      <c r="Y256" s="19">
        <v>0</v>
      </c>
      <c r="Z256" s="19">
        <v>0</v>
      </c>
      <c r="AA256" s="19">
        <v>0</v>
      </c>
      <c r="AB256" s="19">
        <v>0</v>
      </c>
      <c r="AC256" s="19">
        <v>0</v>
      </c>
      <c r="AD256" s="19">
        <v>0</v>
      </c>
      <c r="AE256" s="19">
        <v>0</v>
      </c>
      <c r="AF256" s="19">
        <v>0</v>
      </c>
      <c r="AG256" s="19">
        <v>0</v>
      </c>
      <c r="AH256" s="19">
        <v>0</v>
      </c>
      <c r="AI256" s="19">
        <v>0</v>
      </c>
      <c r="AJ256" s="19">
        <v>0</v>
      </c>
      <c r="AK256" s="19">
        <v>0</v>
      </c>
      <c r="AL256" s="19">
        <v>0</v>
      </c>
      <c r="AM256" s="19">
        <v>0</v>
      </c>
      <c r="AN256" s="19">
        <v>0</v>
      </c>
      <c r="AO256" s="19">
        <v>0</v>
      </c>
      <c r="AP256" s="19">
        <v>0</v>
      </c>
      <c r="AQ256" s="19">
        <v>0</v>
      </c>
      <c r="AR256" s="19">
        <v>0</v>
      </c>
      <c r="AS256" s="19">
        <v>0</v>
      </c>
      <c r="AT256" s="19">
        <v>0</v>
      </c>
      <c r="AU256" s="19">
        <v>0</v>
      </c>
      <c r="AV256" s="19">
        <v>0</v>
      </c>
      <c r="AW256" s="19">
        <v>0</v>
      </c>
      <c r="AX256" s="19">
        <v>0</v>
      </c>
      <c r="AY256" s="19">
        <v>0</v>
      </c>
      <c r="AZ256" s="19">
        <v>0</v>
      </c>
      <c r="BA256" s="19">
        <v>0</v>
      </c>
      <c r="BB256" s="19">
        <v>0</v>
      </c>
      <c r="BC256" s="19">
        <v>0</v>
      </c>
      <c r="BD256" s="19">
        <v>0</v>
      </c>
      <c r="BE256" s="19">
        <v>0</v>
      </c>
      <c r="BF256" s="19">
        <v>0</v>
      </c>
      <c r="BG256" s="19">
        <v>0</v>
      </c>
      <c r="BH256" s="19">
        <v>0</v>
      </c>
      <c r="BI256" s="19">
        <v>0</v>
      </c>
      <c r="BJ256" s="19">
        <v>0</v>
      </c>
      <c r="BK256" s="19">
        <v>0</v>
      </c>
      <c r="BL256" s="19">
        <v>0</v>
      </c>
      <c r="BM256" s="19">
        <v>0</v>
      </c>
      <c r="BN256" s="19">
        <v>0</v>
      </c>
      <c r="BO256" s="19">
        <v>0</v>
      </c>
      <c r="BP256" s="19">
        <v>0</v>
      </c>
      <c r="BQ256" s="19">
        <v>0</v>
      </c>
      <c r="BR256" s="19">
        <v>0</v>
      </c>
      <c r="BS256" s="19">
        <v>0</v>
      </c>
      <c r="BT256" s="19">
        <v>0</v>
      </c>
      <c r="BU256" s="19">
        <v>0</v>
      </c>
      <c r="BV256" s="19">
        <v>0</v>
      </c>
      <c r="BW256" s="19">
        <v>0</v>
      </c>
      <c r="BX256" s="19">
        <v>0</v>
      </c>
      <c r="BY256" s="19">
        <v>0</v>
      </c>
      <c r="BZ256" s="19">
        <v>0</v>
      </c>
      <c r="CA256" s="19">
        <v>0</v>
      </c>
      <c r="CB256" s="19">
        <v>0</v>
      </c>
      <c r="CC256" s="19">
        <v>0</v>
      </c>
      <c r="CD256" s="19">
        <v>0</v>
      </c>
      <c r="CE256" s="19">
        <v>0</v>
      </c>
      <c r="CF256" s="19">
        <v>0</v>
      </c>
      <c r="CG256" s="38">
        <v>0</v>
      </c>
      <c r="CH256" s="30">
        <v>0</v>
      </c>
    </row>
    <row r="257" spans="1:87" x14ac:dyDescent="0.25">
      <c r="A257" s="31"/>
      <c r="B257" s="31" t="s">
        <v>21</v>
      </c>
      <c r="C257" s="31">
        <v>0</v>
      </c>
      <c r="D257" s="31">
        <v>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1">
        <v>0</v>
      </c>
      <c r="U257" s="31">
        <v>0</v>
      </c>
      <c r="V257" s="31">
        <v>0</v>
      </c>
      <c r="W257" s="31">
        <v>0</v>
      </c>
      <c r="X257" s="31">
        <v>0</v>
      </c>
      <c r="Y257" s="31">
        <v>0</v>
      </c>
      <c r="Z257" s="31">
        <v>0</v>
      </c>
      <c r="AA257" s="31">
        <v>0</v>
      </c>
      <c r="AB257" s="31">
        <v>0</v>
      </c>
      <c r="AC257" s="31">
        <v>0</v>
      </c>
      <c r="AD257" s="31">
        <v>0</v>
      </c>
      <c r="AE257" s="31">
        <v>0</v>
      </c>
      <c r="AF257" s="31">
        <v>0</v>
      </c>
      <c r="AG257" s="31">
        <v>0</v>
      </c>
      <c r="AH257" s="31">
        <v>0</v>
      </c>
      <c r="AI257" s="31">
        <v>0</v>
      </c>
      <c r="AJ257" s="31">
        <v>0</v>
      </c>
      <c r="AK257" s="31">
        <v>0</v>
      </c>
      <c r="AL257" s="31">
        <v>0</v>
      </c>
      <c r="AM257" s="31">
        <v>0</v>
      </c>
      <c r="AN257" s="31">
        <v>0</v>
      </c>
      <c r="AO257" s="31">
        <v>0</v>
      </c>
      <c r="AP257" s="31">
        <v>0</v>
      </c>
      <c r="AQ257" s="31">
        <v>0</v>
      </c>
      <c r="AR257" s="31">
        <v>0</v>
      </c>
      <c r="AS257" s="31">
        <v>0</v>
      </c>
      <c r="AT257" s="31">
        <v>1</v>
      </c>
      <c r="AU257" s="31">
        <v>0</v>
      </c>
      <c r="AV257" s="31">
        <v>0</v>
      </c>
      <c r="AW257" s="31">
        <v>0</v>
      </c>
      <c r="AX257" s="31">
        <v>0</v>
      </c>
      <c r="AY257" s="31">
        <v>0</v>
      </c>
      <c r="AZ257" s="31">
        <v>0</v>
      </c>
      <c r="BA257" s="31">
        <v>0</v>
      </c>
      <c r="BB257" s="31">
        <v>0</v>
      </c>
      <c r="BC257" s="31">
        <v>0</v>
      </c>
      <c r="BD257" s="31">
        <v>0</v>
      </c>
      <c r="BE257" s="31">
        <v>0</v>
      </c>
      <c r="BF257" s="31">
        <v>0</v>
      </c>
      <c r="BG257" s="31">
        <v>0</v>
      </c>
      <c r="BH257" s="31">
        <v>0</v>
      </c>
      <c r="BI257" s="31">
        <v>0</v>
      </c>
      <c r="BJ257" s="31">
        <v>0</v>
      </c>
      <c r="BK257" s="31">
        <v>0</v>
      </c>
      <c r="BL257" s="31">
        <v>0</v>
      </c>
      <c r="BM257" s="31">
        <v>0</v>
      </c>
      <c r="BN257" s="31">
        <v>0</v>
      </c>
      <c r="BO257" s="31">
        <v>0</v>
      </c>
      <c r="BP257" s="31">
        <v>0</v>
      </c>
      <c r="BQ257" s="31">
        <v>0</v>
      </c>
      <c r="BR257" s="31">
        <v>0</v>
      </c>
      <c r="BS257" s="31">
        <v>0</v>
      </c>
      <c r="BT257" s="31">
        <v>0</v>
      </c>
      <c r="BU257" s="31">
        <v>0</v>
      </c>
      <c r="BV257" s="31">
        <v>0</v>
      </c>
      <c r="BW257" s="31">
        <v>0</v>
      </c>
      <c r="BX257" s="31">
        <v>0</v>
      </c>
      <c r="BY257" s="31">
        <v>0</v>
      </c>
      <c r="BZ257" s="31">
        <v>0</v>
      </c>
      <c r="CA257" s="31">
        <v>0</v>
      </c>
      <c r="CB257" s="31">
        <v>0</v>
      </c>
      <c r="CC257" s="31">
        <v>0</v>
      </c>
      <c r="CD257" s="31">
        <v>0</v>
      </c>
      <c r="CE257" s="31">
        <v>0</v>
      </c>
      <c r="CF257" s="31">
        <v>0</v>
      </c>
      <c r="CG257" s="33">
        <v>0</v>
      </c>
      <c r="CH257" s="34">
        <v>1</v>
      </c>
    </row>
    <row r="258" spans="1:87" x14ac:dyDescent="0.25">
      <c r="A258" s="9" t="s">
        <v>139</v>
      </c>
      <c r="B258" s="9" t="s">
        <v>20</v>
      </c>
      <c r="C258" s="19">
        <v>0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19">
        <v>0</v>
      </c>
      <c r="V258" s="19">
        <v>0</v>
      </c>
      <c r="W258" s="19">
        <v>0</v>
      </c>
      <c r="X258" s="19">
        <v>0</v>
      </c>
      <c r="Y258" s="19">
        <v>0</v>
      </c>
      <c r="Z258" s="19">
        <v>0</v>
      </c>
      <c r="AA258" s="19">
        <v>0</v>
      </c>
      <c r="AB258" s="19">
        <v>0</v>
      </c>
      <c r="AC258" s="19">
        <v>0</v>
      </c>
      <c r="AD258" s="19">
        <v>0</v>
      </c>
      <c r="AE258" s="19">
        <v>0</v>
      </c>
      <c r="AF258" s="19">
        <v>0</v>
      </c>
      <c r="AG258" s="19">
        <v>0</v>
      </c>
      <c r="AH258" s="19">
        <v>0</v>
      </c>
      <c r="AI258" s="19">
        <v>0</v>
      </c>
      <c r="AJ258" s="19">
        <v>0</v>
      </c>
      <c r="AK258" s="19">
        <v>0</v>
      </c>
      <c r="AL258" s="19">
        <v>0</v>
      </c>
      <c r="AM258" s="19">
        <v>0</v>
      </c>
      <c r="AN258" s="19">
        <v>0</v>
      </c>
      <c r="AO258" s="19">
        <v>0</v>
      </c>
      <c r="AP258" s="19">
        <v>0</v>
      </c>
      <c r="AQ258" s="19">
        <v>0</v>
      </c>
      <c r="AR258" s="19">
        <v>0</v>
      </c>
      <c r="AS258" s="19">
        <v>0</v>
      </c>
      <c r="AT258" s="19">
        <v>0</v>
      </c>
      <c r="AU258" s="19">
        <v>0</v>
      </c>
      <c r="AV258" s="19">
        <v>0</v>
      </c>
      <c r="AW258" s="19">
        <v>0</v>
      </c>
      <c r="AX258" s="19">
        <v>0</v>
      </c>
      <c r="AY258" s="19">
        <v>0</v>
      </c>
      <c r="AZ258" s="19">
        <v>0</v>
      </c>
      <c r="BA258" s="19">
        <v>0</v>
      </c>
      <c r="BB258" s="19">
        <v>0</v>
      </c>
      <c r="BC258" s="19">
        <v>0</v>
      </c>
      <c r="BD258" s="19">
        <v>0</v>
      </c>
      <c r="BE258" s="19">
        <v>0</v>
      </c>
      <c r="BF258" s="19">
        <v>0</v>
      </c>
      <c r="BG258" s="19">
        <v>0</v>
      </c>
      <c r="BH258" s="19">
        <v>0</v>
      </c>
      <c r="BI258" s="19">
        <v>0</v>
      </c>
      <c r="BJ258" s="19">
        <v>0</v>
      </c>
      <c r="BK258" s="19">
        <v>0</v>
      </c>
      <c r="BL258" s="19">
        <v>0</v>
      </c>
      <c r="BM258" s="19">
        <v>0</v>
      </c>
      <c r="BN258" s="19">
        <v>0</v>
      </c>
      <c r="BO258" s="19">
        <v>0</v>
      </c>
      <c r="BP258" s="19">
        <v>0</v>
      </c>
      <c r="BQ258" s="19">
        <v>0</v>
      </c>
      <c r="BR258" s="19">
        <v>0</v>
      </c>
      <c r="BS258" s="19">
        <v>0</v>
      </c>
      <c r="BT258" s="19">
        <v>0</v>
      </c>
      <c r="BU258" s="19">
        <v>0</v>
      </c>
      <c r="BV258" s="19">
        <v>0</v>
      </c>
      <c r="BW258" s="19">
        <v>0</v>
      </c>
      <c r="BX258" s="19">
        <v>0</v>
      </c>
      <c r="BY258" s="19">
        <v>0</v>
      </c>
      <c r="BZ258" s="19">
        <v>0</v>
      </c>
      <c r="CA258" s="19">
        <v>0</v>
      </c>
      <c r="CB258" s="19">
        <v>0</v>
      </c>
      <c r="CC258" s="19">
        <v>0</v>
      </c>
      <c r="CD258" s="19">
        <v>0</v>
      </c>
      <c r="CE258" s="19">
        <v>0</v>
      </c>
      <c r="CF258" s="19">
        <v>0</v>
      </c>
      <c r="CG258" s="38">
        <v>0</v>
      </c>
      <c r="CH258" s="30">
        <v>0</v>
      </c>
    </row>
    <row r="259" spans="1:87" x14ac:dyDescent="0.25">
      <c r="A259" s="31"/>
      <c r="B259" s="31" t="s">
        <v>21</v>
      </c>
      <c r="C259" s="31">
        <v>0</v>
      </c>
      <c r="D259" s="31">
        <v>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1</v>
      </c>
      <c r="R259" s="31">
        <v>0</v>
      </c>
      <c r="S259" s="31">
        <v>0</v>
      </c>
      <c r="T259" s="31">
        <v>0</v>
      </c>
      <c r="U259" s="31">
        <v>0</v>
      </c>
      <c r="V259" s="31">
        <v>1</v>
      </c>
      <c r="W259" s="31">
        <v>0</v>
      </c>
      <c r="X259" s="31">
        <v>0</v>
      </c>
      <c r="Y259" s="31">
        <v>0</v>
      </c>
      <c r="Z259" s="31">
        <v>0</v>
      </c>
      <c r="AA259" s="31">
        <v>0</v>
      </c>
      <c r="AB259" s="31">
        <v>0</v>
      </c>
      <c r="AC259" s="31">
        <v>0</v>
      </c>
      <c r="AD259" s="31">
        <v>0</v>
      </c>
      <c r="AE259" s="31">
        <v>0</v>
      </c>
      <c r="AF259" s="31">
        <v>0</v>
      </c>
      <c r="AG259" s="31">
        <v>0</v>
      </c>
      <c r="AH259" s="31">
        <v>0</v>
      </c>
      <c r="AI259" s="31">
        <v>0</v>
      </c>
      <c r="AJ259" s="31">
        <v>0</v>
      </c>
      <c r="AK259" s="31">
        <v>0</v>
      </c>
      <c r="AL259" s="31">
        <v>0</v>
      </c>
      <c r="AM259" s="31">
        <v>0</v>
      </c>
      <c r="AN259" s="31">
        <v>0</v>
      </c>
      <c r="AO259" s="31">
        <v>0</v>
      </c>
      <c r="AP259" s="31">
        <v>0</v>
      </c>
      <c r="AQ259" s="31">
        <v>0</v>
      </c>
      <c r="AR259" s="31">
        <v>3</v>
      </c>
      <c r="AS259" s="31">
        <v>0</v>
      </c>
      <c r="AT259" s="31">
        <v>0</v>
      </c>
      <c r="AU259" s="31">
        <v>0</v>
      </c>
      <c r="AV259" s="31">
        <v>0</v>
      </c>
      <c r="AW259" s="31">
        <v>0</v>
      </c>
      <c r="AX259" s="31">
        <v>0</v>
      </c>
      <c r="AY259" s="31">
        <v>0</v>
      </c>
      <c r="AZ259" s="31">
        <v>0</v>
      </c>
      <c r="BA259" s="31">
        <v>0</v>
      </c>
      <c r="BB259" s="31">
        <v>0</v>
      </c>
      <c r="BC259" s="31">
        <v>0</v>
      </c>
      <c r="BD259" s="31">
        <v>0</v>
      </c>
      <c r="BE259" s="31">
        <v>1</v>
      </c>
      <c r="BF259" s="31">
        <v>0</v>
      </c>
      <c r="BG259" s="31">
        <v>0</v>
      </c>
      <c r="BH259" s="31">
        <v>0</v>
      </c>
      <c r="BI259" s="31">
        <v>0</v>
      </c>
      <c r="BJ259" s="31">
        <v>7</v>
      </c>
      <c r="BK259" s="31">
        <v>0</v>
      </c>
      <c r="BL259" s="31">
        <v>0</v>
      </c>
      <c r="BM259" s="31">
        <v>0</v>
      </c>
      <c r="BN259" s="31">
        <v>0</v>
      </c>
      <c r="BO259" s="31">
        <v>0</v>
      </c>
      <c r="BP259" s="31">
        <v>0</v>
      </c>
      <c r="BQ259" s="31">
        <v>0</v>
      </c>
      <c r="BR259" s="31">
        <v>0</v>
      </c>
      <c r="BS259" s="31">
        <v>0</v>
      </c>
      <c r="BT259" s="31">
        <v>23</v>
      </c>
      <c r="BU259" s="31">
        <v>0</v>
      </c>
      <c r="BV259" s="31">
        <v>1</v>
      </c>
      <c r="BW259" s="31">
        <v>0</v>
      </c>
      <c r="BX259" s="31">
        <v>0</v>
      </c>
      <c r="BY259" s="31">
        <v>0</v>
      </c>
      <c r="BZ259" s="31">
        <v>0</v>
      </c>
      <c r="CA259" s="31">
        <v>0</v>
      </c>
      <c r="CB259" s="31">
        <v>5</v>
      </c>
      <c r="CC259" s="31">
        <v>0</v>
      </c>
      <c r="CD259" s="31">
        <v>0</v>
      </c>
      <c r="CE259" s="31">
        <v>0</v>
      </c>
      <c r="CF259" s="31">
        <v>0</v>
      </c>
      <c r="CG259" s="33">
        <v>0</v>
      </c>
      <c r="CH259" s="34">
        <v>42</v>
      </c>
    </row>
    <row r="260" spans="1:87" x14ac:dyDescent="0.25">
      <c r="A260" s="9" t="s">
        <v>42</v>
      </c>
      <c r="B260" s="9" t="s">
        <v>20</v>
      </c>
      <c r="C260" s="19">
        <v>0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19">
        <v>0</v>
      </c>
      <c r="V260" s="19">
        <v>0</v>
      </c>
      <c r="W260" s="19">
        <v>0</v>
      </c>
      <c r="X260" s="19">
        <v>0</v>
      </c>
      <c r="Y260" s="19">
        <v>0</v>
      </c>
      <c r="Z260" s="19">
        <v>0</v>
      </c>
      <c r="AA260" s="19">
        <v>0</v>
      </c>
      <c r="AB260" s="19">
        <v>0</v>
      </c>
      <c r="AC260" s="19">
        <v>0</v>
      </c>
      <c r="AD260" s="19">
        <v>0</v>
      </c>
      <c r="AE260" s="19">
        <v>0</v>
      </c>
      <c r="AF260" s="19">
        <v>0</v>
      </c>
      <c r="AG260" s="19">
        <v>0</v>
      </c>
      <c r="AH260" s="19">
        <v>0</v>
      </c>
      <c r="AI260" s="19">
        <v>0</v>
      </c>
      <c r="AJ260" s="19">
        <v>0</v>
      </c>
      <c r="AK260" s="19">
        <v>0</v>
      </c>
      <c r="AL260" s="19">
        <v>0</v>
      </c>
      <c r="AM260" s="19">
        <v>0</v>
      </c>
      <c r="AN260" s="19">
        <v>0</v>
      </c>
      <c r="AO260" s="19">
        <v>0</v>
      </c>
      <c r="AP260" s="19">
        <v>0</v>
      </c>
      <c r="AQ260" s="19">
        <v>0</v>
      </c>
      <c r="AR260" s="19">
        <v>0</v>
      </c>
      <c r="AS260" s="19">
        <v>0</v>
      </c>
      <c r="AT260" s="19">
        <v>0</v>
      </c>
      <c r="AU260" s="19">
        <v>0</v>
      </c>
      <c r="AV260" s="19">
        <v>0</v>
      </c>
      <c r="AW260" s="19">
        <v>0</v>
      </c>
      <c r="AX260" s="19">
        <v>0</v>
      </c>
      <c r="AY260" s="19">
        <v>0</v>
      </c>
      <c r="AZ260" s="19">
        <v>0</v>
      </c>
      <c r="BA260" s="19">
        <v>0</v>
      </c>
      <c r="BB260" s="19">
        <v>0</v>
      </c>
      <c r="BC260" s="19">
        <v>0</v>
      </c>
      <c r="BD260" s="19">
        <v>0</v>
      </c>
      <c r="BE260" s="19">
        <v>0</v>
      </c>
      <c r="BF260" s="19">
        <v>0</v>
      </c>
      <c r="BG260" s="19">
        <v>0</v>
      </c>
      <c r="BH260" s="19">
        <v>0</v>
      </c>
      <c r="BI260" s="19">
        <v>0</v>
      </c>
      <c r="BJ260" s="19">
        <v>0</v>
      </c>
      <c r="BK260" s="19">
        <v>0</v>
      </c>
      <c r="BL260" s="19">
        <v>0</v>
      </c>
      <c r="BM260" s="19">
        <v>0</v>
      </c>
      <c r="BN260" s="19">
        <v>0</v>
      </c>
      <c r="BO260" s="19">
        <v>0</v>
      </c>
      <c r="BP260" s="19">
        <v>0</v>
      </c>
      <c r="BQ260" s="19">
        <v>0</v>
      </c>
      <c r="BR260" s="19">
        <v>0</v>
      </c>
      <c r="BS260" s="19">
        <v>0</v>
      </c>
      <c r="BT260" s="19">
        <v>0</v>
      </c>
      <c r="BU260" s="19">
        <v>0</v>
      </c>
      <c r="BV260" s="19">
        <v>0</v>
      </c>
      <c r="BW260" s="19">
        <v>0</v>
      </c>
      <c r="BX260" s="19">
        <v>0</v>
      </c>
      <c r="BY260" s="19">
        <v>0</v>
      </c>
      <c r="BZ260" s="19">
        <v>0</v>
      </c>
      <c r="CA260" s="19">
        <v>0</v>
      </c>
      <c r="CB260" s="19">
        <v>0</v>
      </c>
      <c r="CC260" s="19">
        <v>0</v>
      </c>
      <c r="CD260" s="19">
        <v>0</v>
      </c>
      <c r="CE260" s="19">
        <v>0</v>
      </c>
      <c r="CF260" s="19">
        <v>0</v>
      </c>
      <c r="CG260" s="38">
        <v>0</v>
      </c>
      <c r="CH260" s="30">
        <v>0</v>
      </c>
    </row>
    <row r="261" spans="1:87" ht="15.75" thickBot="1" x14ac:dyDescent="0.3">
      <c r="A261" s="17"/>
      <c r="B261" s="17" t="s">
        <v>21</v>
      </c>
      <c r="C261" s="17">
        <v>0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7">
        <v>0</v>
      </c>
      <c r="W261" s="17">
        <v>0</v>
      </c>
      <c r="X261" s="17">
        <v>0</v>
      </c>
      <c r="Y261" s="17">
        <v>0</v>
      </c>
      <c r="Z261" s="17">
        <v>0</v>
      </c>
      <c r="AA261" s="17">
        <v>0</v>
      </c>
      <c r="AB261" s="17">
        <v>0</v>
      </c>
      <c r="AC261" s="17">
        <v>0</v>
      </c>
      <c r="AD261" s="17">
        <v>0</v>
      </c>
      <c r="AE261" s="17">
        <v>0</v>
      </c>
      <c r="AF261" s="17">
        <v>0</v>
      </c>
      <c r="AG261" s="17">
        <v>0</v>
      </c>
      <c r="AH261" s="17">
        <v>0</v>
      </c>
      <c r="AI261" s="17">
        <v>0</v>
      </c>
      <c r="AJ261" s="17">
        <v>0</v>
      </c>
      <c r="AK261" s="17">
        <v>0</v>
      </c>
      <c r="AL261" s="17">
        <v>0</v>
      </c>
      <c r="AM261" s="17">
        <v>0</v>
      </c>
      <c r="AN261" s="17">
        <v>0</v>
      </c>
      <c r="AO261" s="17">
        <v>0</v>
      </c>
      <c r="AP261" s="17">
        <v>0</v>
      </c>
      <c r="AQ261" s="17">
        <v>0</v>
      </c>
      <c r="AR261" s="17">
        <v>0</v>
      </c>
      <c r="AS261" s="17">
        <v>0</v>
      </c>
      <c r="AT261" s="17">
        <v>0</v>
      </c>
      <c r="AU261" s="17">
        <v>0</v>
      </c>
      <c r="AV261" s="17">
        <v>0</v>
      </c>
      <c r="AW261" s="17">
        <v>0</v>
      </c>
      <c r="AX261" s="17">
        <v>0</v>
      </c>
      <c r="AY261" s="17">
        <v>0</v>
      </c>
      <c r="AZ261" s="17">
        <v>0</v>
      </c>
      <c r="BA261" s="17">
        <v>0</v>
      </c>
      <c r="BB261" s="17">
        <v>0</v>
      </c>
      <c r="BC261" s="17">
        <v>0</v>
      </c>
      <c r="BD261" s="17">
        <v>0</v>
      </c>
      <c r="BE261" s="17">
        <v>0</v>
      </c>
      <c r="BF261" s="17">
        <v>0</v>
      </c>
      <c r="BG261" s="17">
        <v>0</v>
      </c>
      <c r="BH261" s="17">
        <v>0</v>
      </c>
      <c r="BI261" s="17">
        <v>0</v>
      </c>
      <c r="BJ261" s="17">
        <v>0</v>
      </c>
      <c r="BK261" s="17">
        <v>0</v>
      </c>
      <c r="BL261" s="17">
        <v>0</v>
      </c>
      <c r="BM261" s="17">
        <v>0</v>
      </c>
      <c r="BN261" s="17">
        <v>0</v>
      </c>
      <c r="BO261" s="17">
        <v>0</v>
      </c>
      <c r="BP261" s="17">
        <v>0</v>
      </c>
      <c r="BQ261" s="17">
        <v>0</v>
      </c>
      <c r="BR261" s="17">
        <v>0</v>
      </c>
      <c r="BS261" s="17">
        <v>0</v>
      </c>
      <c r="BT261" s="17">
        <v>0</v>
      </c>
      <c r="BU261" s="17">
        <v>0</v>
      </c>
      <c r="BV261" s="17">
        <v>0</v>
      </c>
      <c r="BW261" s="17">
        <v>0</v>
      </c>
      <c r="BX261" s="17">
        <v>0</v>
      </c>
      <c r="BY261" s="17">
        <v>0</v>
      </c>
      <c r="BZ261" s="17">
        <v>0</v>
      </c>
      <c r="CA261" s="17">
        <v>0</v>
      </c>
      <c r="CB261" s="17">
        <v>0</v>
      </c>
      <c r="CC261" s="17">
        <v>0</v>
      </c>
      <c r="CD261" s="17">
        <v>0</v>
      </c>
      <c r="CE261" s="17">
        <v>0</v>
      </c>
      <c r="CF261" s="17">
        <v>0</v>
      </c>
      <c r="CG261" s="36">
        <v>0</v>
      </c>
      <c r="CH261" s="34">
        <v>0</v>
      </c>
    </row>
    <row r="262" spans="1:87" ht="15.75" thickTop="1" x14ac:dyDescent="0.25">
      <c r="A262" s="19" t="s">
        <v>44</v>
      </c>
      <c r="B262" s="19" t="s">
        <v>20</v>
      </c>
      <c r="C262" s="19">
        <v>3</v>
      </c>
      <c r="D262" s="19">
        <v>0</v>
      </c>
      <c r="E262" s="19">
        <v>33</v>
      </c>
      <c r="F262" s="19">
        <v>33</v>
      </c>
      <c r="G262" s="19">
        <v>19</v>
      </c>
      <c r="H262" s="19">
        <v>46</v>
      </c>
      <c r="I262" s="19">
        <v>19</v>
      </c>
      <c r="J262" s="19">
        <v>107</v>
      </c>
      <c r="K262" s="19">
        <v>73</v>
      </c>
      <c r="L262" s="19">
        <v>17</v>
      </c>
      <c r="M262" s="19">
        <v>110</v>
      </c>
      <c r="N262" s="19">
        <v>18</v>
      </c>
      <c r="O262" s="19">
        <v>29</v>
      </c>
      <c r="P262" s="19">
        <v>24</v>
      </c>
      <c r="Q262" s="19">
        <v>44</v>
      </c>
      <c r="R262" s="19">
        <v>121</v>
      </c>
      <c r="S262" s="19">
        <v>88</v>
      </c>
      <c r="T262" s="19">
        <v>0</v>
      </c>
      <c r="U262" s="19">
        <v>60</v>
      </c>
      <c r="V262" s="19">
        <v>14</v>
      </c>
      <c r="W262" s="19">
        <v>20</v>
      </c>
      <c r="X262" s="19">
        <v>12</v>
      </c>
      <c r="Y262" s="19">
        <v>3</v>
      </c>
      <c r="Z262" s="19">
        <v>1</v>
      </c>
      <c r="AA262" s="19">
        <v>7</v>
      </c>
      <c r="AB262" s="19">
        <v>52</v>
      </c>
      <c r="AC262" s="19">
        <v>39</v>
      </c>
      <c r="AD262" s="19">
        <v>19</v>
      </c>
      <c r="AE262" s="19">
        <v>60</v>
      </c>
      <c r="AF262" s="19">
        <v>2</v>
      </c>
      <c r="AG262" s="19">
        <v>24</v>
      </c>
      <c r="AH262" s="19">
        <v>7</v>
      </c>
      <c r="AI262" s="19">
        <v>16</v>
      </c>
      <c r="AJ262" s="19">
        <v>34</v>
      </c>
      <c r="AK262" s="19">
        <v>16</v>
      </c>
      <c r="AL262" s="19">
        <v>44</v>
      </c>
      <c r="AM262" s="19">
        <v>5</v>
      </c>
      <c r="AN262" s="19">
        <v>0</v>
      </c>
      <c r="AO262" s="19">
        <v>248</v>
      </c>
      <c r="AP262" s="19">
        <v>61</v>
      </c>
      <c r="AQ262" s="19">
        <v>10</v>
      </c>
      <c r="AR262" s="19">
        <v>150</v>
      </c>
      <c r="AS262" s="19">
        <v>84</v>
      </c>
      <c r="AT262" s="19">
        <v>9</v>
      </c>
      <c r="AU262" s="19">
        <v>47</v>
      </c>
      <c r="AV262" s="19">
        <v>5</v>
      </c>
      <c r="AW262" s="19">
        <v>37</v>
      </c>
      <c r="AX262" s="19">
        <v>9</v>
      </c>
      <c r="AY262" s="19">
        <v>49</v>
      </c>
      <c r="AZ262" s="19">
        <v>17</v>
      </c>
      <c r="BA262" s="19">
        <v>29</v>
      </c>
      <c r="BB262" s="19">
        <v>12</v>
      </c>
      <c r="BC262" s="19">
        <v>17</v>
      </c>
      <c r="BD262" s="19">
        <v>33</v>
      </c>
      <c r="BE262" s="19">
        <v>303</v>
      </c>
      <c r="BF262" s="19">
        <v>8</v>
      </c>
      <c r="BG262" s="19">
        <v>119</v>
      </c>
      <c r="BH262" s="19">
        <v>43</v>
      </c>
      <c r="BI262" s="19">
        <v>0</v>
      </c>
      <c r="BJ262" s="19">
        <v>3343</v>
      </c>
      <c r="BK262" s="19">
        <v>59</v>
      </c>
      <c r="BL262" s="19">
        <v>18</v>
      </c>
      <c r="BM262" s="19">
        <v>7</v>
      </c>
      <c r="BN262" s="19">
        <v>146</v>
      </c>
      <c r="BO262" s="19">
        <v>70</v>
      </c>
      <c r="BP262" s="19">
        <v>10</v>
      </c>
      <c r="BQ262" s="19">
        <v>17</v>
      </c>
      <c r="BR262" s="19">
        <v>29</v>
      </c>
      <c r="BS262" s="19">
        <v>91</v>
      </c>
      <c r="BT262" s="19">
        <v>667</v>
      </c>
      <c r="BU262" s="19">
        <v>112</v>
      </c>
      <c r="BV262" s="19">
        <v>354</v>
      </c>
      <c r="BW262" s="19">
        <v>32</v>
      </c>
      <c r="BX262" s="19">
        <v>9</v>
      </c>
      <c r="BY262" s="19">
        <v>358</v>
      </c>
      <c r="BZ262" s="19">
        <v>5</v>
      </c>
      <c r="CA262" s="19">
        <v>98</v>
      </c>
      <c r="CB262" s="19">
        <v>400</v>
      </c>
      <c r="CC262" s="19">
        <v>132</v>
      </c>
      <c r="CD262" s="19">
        <v>536</v>
      </c>
      <c r="CE262" s="19">
        <v>20</v>
      </c>
      <c r="CF262" s="19">
        <v>20</v>
      </c>
      <c r="CG262" s="19">
        <v>39</v>
      </c>
      <c r="CH262" s="21">
        <v>9081</v>
      </c>
      <c r="CI262" s="16"/>
    </row>
    <row r="263" spans="1:87" ht="15.75" thickBot="1" x14ac:dyDescent="0.3">
      <c r="A263" s="31"/>
      <c r="B263" s="31" t="s">
        <v>21</v>
      </c>
      <c r="C263" s="31">
        <v>2</v>
      </c>
      <c r="D263" s="31">
        <v>0</v>
      </c>
      <c r="E263" s="31">
        <v>3</v>
      </c>
      <c r="F263" s="31">
        <v>1</v>
      </c>
      <c r="G263" s="31">
        <v>0</v>
      </c>
      <c r="H263" s="31">
        <v>252</v>
      </c>
      <c r="I263" s="31">
        <v>2</v>
      </c>
      <c r="J263" s="31">
        <v>11</v>
      </c>
      <c r="K263" s="31">
        <v>16</v>
      </c>
      <c r="L263" s="31">
        <v>4</v>
      </c>
      <c r="M263" s="31">
        <v>27</v>
      </c>
      <c r="N263" s="31">
        <v>4</v>
      </c>
      <c r="O263" s="31">
        <v>42</v>
      </c>
      <c r="P263" s="31">
        <v>5</v>
      </c>
      <c r="Q263" s="31">
        <v>6</v>
      </c>
      <c r="R263" s="31">
        <v>0</v>
      </c>
      <c r="S263" s="31">
        <v>30</v>
      </c>
      <c r="T263" s="31">
        <v>4</v>
      </c>
      <c r="U263" s="31">
        <v>0</v>
      </c>
      <c r="V263" s="31">
        <v>3</v>
      </c>
      <c r="W263" s="31">
        <v>1</v>
      </c>
      <c r="X263" s="31">
        <v>16</v>
      </c>
      <c r="Y263" s="31">
        <v>0</v>
      </c>
      <c r="Z263" s="31">
        <v>0</v>
      </c>
      <c r="AA263" s="31">
        <v>10</v>
      </c>
      <c r="AB263" s="31">
        <v>19</v>
      </c>
      <c r="AC263" s="31">
        <v>3</v>
      </c>
      <c r="AD263" s="31">
        <v>18</v>
      </c>
      <c r="AE263" s="31">
        <v>8</v>
      </c>
      <c r="AF263" s="31">
        <v>0</v>
      </c>
      <c r="AG263" s="31">
        <v>17</v>
      </c>
      <c r="AH263" s="31">
        <v>18</v>
      </c>
      <c r="AI263" s="31">
        <v>20</v>
      </c>
      <c r="AJ263" s="31">
        <v>2</v>
      </c>
      <c r="AK263" s="31">
        <v>1</v>
      </c>
      <c r="AL263" s="31">
        <v>5</v>
      </c>
      <c r="AM263" s="31">
        <v>0</v>
      </c>
      <c r="AN263" s="31">
        <v>0</v>
      </c>
      <c r="AO263" s="31">
        <v>99</v>
      </c>
      <c r="AP263" s="31">
        <v>48</v>
      </c>
      <c r="AQ263" s="31">
        <v>39</v>
      </c>
      <c r="AR263" s="31">
        <v>96</v>
      </c>
      <c r="AS263" s="31">
        <v>50</v>
      </c>
      <c r="AT263" s="31">
        <v>12</v>
      </c>
      <c r="AU263" s="31">
        <v>40</v>
      </c>
      <c r="AV263" s="31">
        <v>1</v>
      </c>
      <c r="AW263" s="31">
        <v>11</v>
      </c>
      <c r="AX263" s="31">
        <v>27</v>
      </c>
      <c r="AY263" s="31">
        <v>44</v>
      </c>
      <c r="AZ263" s="31">
        <v>0</v>
      </c>
      <c r="BA263" s="31">
        <v>20</v>
      </c>
      <c r="BB263" s="31">
        <v>0</v>
      </c>
      <c r="BC263" s="31">
        <v>14</v>
      </c>
      <c r="BD263" s="31">
        <v>13</v>
      </c>
      <c r="BE263" s="31">
        <v>171</v>
      </c>
      <c r="BF263" s="31">
        <v>0</v>
      </c>
      <c r="BG263" s="31">
        <v>2</v>
      </c>
      <c r="BH263" s="31">
        <v>6</v>
      </c>
      <c r="BI263" s="31">
        <v>22</v>
      </c>
      <c r="BJ263" s="31">
        <v>2514</v>
      </c>
      <c r="BK263" s="31">
        <v>3</v>
      </c>
      <c r="BL263" s="31">
        <v>2</v>
      </c>
      <c r="BM263" s="31">
        <v>1</v>
      </c>
      <c r="BN263" s="31">
        <v>12</v>
      </c>
      <c r="BO263" s="31">
        <v>7</v>
      </c>
      <c r="BP263" s="31">
        <v>7</v>
      </c>
      <c r="BQ263" s="31">
        <v>6</v>
      </c>
      <c r="BR263" s="31">
        <v>4</v>
      </c>
      <c r="BS263" s="31">
        <v>8</v>
      </c>
      <c r="BT263" s="31">
        <v>2660</v>
      </c>
      <c r="BU263" s="31">
        <v>10</v>
      </c>
      <c r="BV263" s="31">
        <v>161</v>
      </c>
      <c r="BW263" s="31">
        <v>21</v>
      </c>
      <c r="BX263" s="31">
        <v>5</v>
      </c>
      <c r="BY263" s="31">
        <v>217</v>
      </c>
      <c r="BZ263" s="31">
        <v>3</v>
      </c>
      <c r="CA263" s="31">
        <v>51</v>
      </c>
      <c r="CB263" s="31">
        <v>153</v>
      </c>
      <c r="CC263" s="31">
        <v>44</v>
      </c>
      <c r="CD263" s="31">
        <v>15</v>
      </c>
      <c r="CE263" s="31">
        <v>22</v>
      </c>
      <c r="CF263" s="31">
        <v>15</v>
      </c>
      <c r="CG263" s="31">
        <v>8</v>
      </c>
      <c r="CH263" s="37">
        <v>7214</v>
      </c>
      <c r="CI263" s="16"/>
    </row>
  </sheetData>
  <pageMargins left="0.7" right="0.7" top="0.75" bottom="0.75" header="0.3" footer="0.3"/>
  <pageSetup paperSize="1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63"/>
  <sheetViews>
    <sheetView zoomScale="80" zoomScaleNormal="80" workbookViewId="0">
      <pane xSplit="2" ySplit="3" topLeftCell="C4" activePane="bottomRight" state="frozen"/>
      <selection pane="topRight"/>
      <selection pane="bottomLeft"/>
      <selection pane="bottomRight" activeCell="C4" sqref="C4"/>
    </sheetView>
  </sheetViews>
  <sheetFormatPr defaultColWidth="4.7109375" defaultRowHeight="15" x14ac:dyDescent="0.25"/>
  <cols>
    <col min="1" max="1" width="46.5703125" style="8" bestFit="1" customWidth="1"/>
    <col min="2" max="2" width="11" style="8" customWidth="1"/>
    <col min="3" max="3" width="4.5703125" style="8" bestFit="1" customWidth="1"/>
    <col min="4" max="4" width="5.85546875" style="8" bestFit="1" customWidth="1"/>
    <col min="5" max="6" width="4.85546875" style="8" bestFit="1" customWidth="1"/>
    <col min="7" max="7" width="4.5703125" style="8" bestFit="1" customWidth="1"/>
    <col min="8" max="8" width="4.85546875" style="8" bestFit="1" customWidth="1"/>
    <col min="9" max="10" width="4.5703125" style="8" bestFit="1" customWidth="1"/>
    <col min="11" max="11" width="4.85546875" style="8" bestFit="1" customWidth="1"/>
    <col min="12" max="17" width="4.5703125" style="8" bestFit="1" customWidth="1"/>
    <col min="18" max="18" width="4.85546875" style="8" bestFit="1" customWidth="1"/>
    <col min="19" max="22" width="4.5703125" style="8" bestFit="1" customWidth="1"/>
    <col min="23" max="23" width="5.85546875" style="8" bestFit="1" customWidth="1"/>
    <col min="24" max="28" width="4.85546875" style="8" bestFit="1" customWidth="1"/>
    <col min="29" max="31" width="4.5703125" style="8" bestFit="1" customWidth="1"/>
    <col min="32" max="32" width="4.85546875" style="8" bestFit="1" customWidth="1"/>
    <col min="33" max="35" width="4.5703125" style="8" bestFit="1" customWidth="1"/>
    <col min="36" max="37" width="4.85546875" style="8" bestFit="1" customWidth="1"/>
    <col min="38" max="40" width="4.5703125" style="8" bestFit="1" customWidth="1"/>
    <col min="41" max="45" width="4.85546875" style="8" bestFit="1" customWidth="1"/>
    <col min="46" max="46" width="4.5703125" style="8" bestFit="1" customWidth="1"/>
    <col min="47" max="47" width="5.85546875" style="8" bestFit="1" customWidth="1"/>
    <col min="48" max="56" width="4.5703125" style="8" bestFit="1" customWidth="1"/>
    <col min="57" max="57" width="4.85546875" style="8" bestFit="1" customWidth="1"/>
    <col min="58" max="58" width="4.5703125" style="8" bestFit="1" customWidth="1"/>
    <col min="59" max="59" width="4.85546875" style="8" bestFit="1" customWidth="1"/>
    <col min="60" max="61" width="4.5703125" style="8" bestFit="1" customWidth="1"/>
    <col min="62" max="62" width="5.85546875" style="8" bestFit="1" customWidth="1"/>
    <col min="63" max="65" width="4.5703125" style="8" bestFit="1" customWidth="1"/>
    <col min="66" max="66" width="4.85546875" style="8" bestFit="1" customWidth="1"/>
    <col min="67" max="71" width="4.5703125" style="8" bestFit="1" customWidth="1"/>
    <col min="72" max="72" width="5.85546875" style="8" bestFit="1" customWidth="1"/>
    <col min="73" max="74" width="4.85546875" style="8" bestFit="1" customWidth="1"/>
    <col min="75" max="76" width="4.5703125" style="8" bestFit="1" customWidth="1"/>
    <col min="77" max="77" width="4.85546875" style="8" bestFit="1" customWidth="1"/>
    <col min="78" max="78" width="4.5703125" style="8" bestFit="1" customWidth="1"/>
    <col min="79" max="80" width="4.85546875" style="8" bestFit="1" customWidth="1"/>
    <col min="81" max="85" width="4.5703125" style="8" bestFit="1" customWidth="1"/>
    <col min="86" max="87" width="5.85546875" style="8" bestFit="1" customWidth="1"/>
    <col min="88" max="16384" width="4.7109375" style="8"/>
  </cols>
  <sheetData>
    <row r="1" spans="1:47" s="1" customFormat="1" ht="15.75" x14ac:dyDescent="0.25">
      <c r="A1" s="1" t="s">
        <v>133</v>
      </c>
    </row>
    <row r="2" spans="1:47" s="1" customFormat="1" ht="15.75" x14ac:dyDescent="0.25">
      <c r="A2" s="40" t="s">
        <v>198</v>
      </c>
    </row>
    <row r="3" spans="1:47" ht="157.5" x14ac:dyDescent="0.25">
      <c r="A3" s="2" t="s">
        <v>46</v>
      </c>
      <c r="B3" s="3" t="s">
        <v>45</v>
      </c>
      <c r="C3" s="3" t="s">
        <v>28</v>
      </c>
      <c r="D3" s="3" t="s">
        <v>23</v>
      </c>
      <c r="E3" s="3" t="s">
        <v>6</v>
      </c>
      <c r="F3" s="3" t="s">
        <v>7</v>
      </c>
      <c r="G3" s="3" t="s">
        <v>24</v>
      </c>
      <c r="H3" s="3" t="s">
        <v>8</v>
      </c>
      <c r="I3" s="3" t="s">
        <v>193</v>
      </c>
      <c r="J3" s="3" t="s">
        <v>25</v>
      </c>
      <c r="K3" s="3" t="s">
        <v>26</v>
      </c>
      <c r="L3" s="3" t="s">
        <v>5</v>
      </c>
      <c r="M3" s="3" t="s">
        <v>27</v>
      </c>
      <c r="N3" s="3" t="s">
        <v>131</v>
      </c>
      <c r="O3" s="3" t="s">
        <v>194</v>
      </c>
      <c r="P3" s="3" t="s">
        <v>9</v>
      </c>
      <c r="Q3" s="3" t="s">
        <v>0</v>
      </c>
      <c r="R3" s="3" t="s">
        <v>29</v>
      </c>
      <c r="S3" s="3" t="s">
        <v>10</v>
      </c>
      <c r="T3" s="3" t="s">
        <v>32</v>
      </c>
      <c r="U3" s="3" t="s">
        <v>30</v>
      </c>
      <c r="V3" s="3" t="s">
        <v>31</v>
      </c>
      <c r="W3" s="3" t="s">
        <v>11</v>
      </c>
      <c r="X3" s="3" t="s">
        <v>195</v>
      </c>
      <c r="Y3" s="3" t="s">
        <v>12</v>
      </c>
      <c r="Z3" s="3" t="s">
        <v>13</v>
      </c>
      <c r="AA3" s="3" t="s">
        <v>14</v>
      </c>
      <c r="AB3" s="3" t="s">
        <v>132</v>
      </c>
      <c r="AC3" s="3" t="s">
        <v>33</v>
      </c>
      <c r="AD3" s="3" t="s">
        <v>35</v>
      </c>
      <c r="AE3" s="3" t="s">
        <v>36</v>
      </c>
      <c r="AF3" s="3" t="s">
        <v>37</v>
      </c>
      <c r="AG3" s="3" t="s">
        <v>16</v>
      </c>
      <c r="AH3" s="3" t="s">
        <v>38</v>
      </c>
      <c r="AI3" s="3" t="s">
        <v>39</v>
      </c>
      <c r="AJ3" s="3" t="s">
        <v>3</v>
      </c>
      <c r="AK3" s="3" t="s">
        <v>17</v>
      </c>
      <c r="AL3" s="3" t="s">
        <v>18</v>
      </c>
      <c r="AM3" s="4" t="s">
        <v>4</v>
      </c>
      <c r="AN3" s="3" t="s">
        <v>1</v>
      </c>
      <c r="AO3" s="3" t="s">
        <v>41</v>
      </c>
      <c r="AP3" s="3" t="s">
        <v>19</v>
      </c>
      <c r="AQ3" s="3" t="s">
        <v>2</v>
      </c>
      <c r="AR3" s="3" t="s">
        <v>40</v>
      </c>
      <c r="AS3" s="3" t="s">
        <v>138</v>
      </c>
      <c r="AT3" s="39" t="s">
        <v>42</v>
      </c>
      <c r="AU3" s="7" t="s">
        <v>22</v>
      </c>
    </row>
    <row r="4" spans="1:47" x14ac:dyDescent="0.25">
      <c r="A4" s="9" t="s">
        <v>186</v>
      </c>
      <c r="B4" s="9" t="s">
        <v>20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10">
        <v>0</v>
      </c>
      <c r="AR4" s="9">
        <v>0</v>
      </c>
      <c r="AS4" s="9">
        <v>0</v>
      </c>
      <c r="AT4" s="11">
        <v>0</v>
      </c>
      <c r="AU4" s="12">
        <v>0</v>
      </c>
    </row>
    <row r="5" spans="1:47" x14ac:dyDescent="0.25">
      <c r="A5" s="2"/>
      <c r="B5" s="2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13">
        <v>0</v>
      </c>
      <c r="AR5" s="2">
        <v>0</v>
      </c>
      <c r="AS5" s="2">
        <v>0</v>
      </c>
      <c r="AT5" s="14">
        <v>0</v>
      </c>
      <c r="AU5" s="15">
        <v>0</v>
      </c>
    </row>
    <row r="6" spans="1:47" x14ac:dyDescent="0.25">
      <c r="A6" s="9" t="s">
        <v>192</v>
      </c>
      <c r="B6" s="9" t="s">
        <v>20</v>
      </c>
      <c r="C6" s="44" t="s">
        <v>210</v>
      </c>
      <c r="D6" s="44" t="s">
        <v>210</v>
      </c>
      <c r="E6" s="44" t="s">
        <v>210</v>
      </c>
      <c r="F6" s="44" t="s">
        <v>210</v>
      </c>
      <c r="G6" s="44" t="s">
        <v>210</v>
      </c>
      <c r="H6" s="44" t="s">
        <v>210</v>
      </c>
      <c r="I6" s="44" t="s">
        <v>210</v>
      </c>
      <c r="J6" s="44" t="s">
        <v>210</v>
      </c>
      <c r="K6" s="44" t="s">
        <v>210</v>
      </c>
      <c r="L6" s="44" t="s">
        <v>210</v>
      </c>
      <c r="M6" s="44" t="s">
        <v>210</v>
      </c>
      <c r="N6" s="44" t="s">
        <v>210</v>
      </c>
      <c r="O6" s="44" t="s">
        <v>210</v>
      </c>
      <c r="P6" s="44" t="s">
        <v>210</v>
      </c>
      <c r="Q6" s="44" t="s">
        <v>210</v>
      </c>
      <c r="R6" s="44" t="s">
        <v>210</v>
      </c>
      <c r="S6" s="44" t="s">
        <v>210</v>
      </c>
      <c r="T6" s="44" t="s">
        <v>210</v>
      </c>
      <c r="U6" s="44" t="s">
        <v>210</v>
      </c>
      <c r="V6" s="44" t="s">
        <v>210</v>
      </c>
      <c r="W6" s="44" t="s">
        <v>210</v>
      </c>
      <c r="X6" s="44" t="s">
        <v>210</v>
      </c>
      <c r="Y6" s="44" t="s">
        <v>210</v>
      </c>
      <c r="Z6" s="44" t="s">
        <v>210</v>
      </c>
      <c r="AA6" s="44" t="s">
        <v>210</v>
      </c>
      <c r="AB6" s="44" t="s">
        <v>210</v>
      </c>
      <c r="AC6" s="44" t="s">
        <v>210</v>
      </c>
      <c r="AD6" s="44" t="s">
        <v>210</v>
      </c>
      <c r="AE6" s="44" t="s">
        <v>210</v>
      </c>
      <c r="AF6" s="44" t="s">
        <v>210</v>
      </c>
      <c r="AG6" s="44" t="s">
        <v>210</v>
      </c>
      <c r="AH6" s="44" t="s">
        <v>210</v>
      </c>
      <c r="AI6" s="44" t="s">
        <v>210</v>
      </c>
      <c r="AJ6" s="44" t="s">
        <v>210</v>
      </c>
      <c r="AK6" s="44" t="s">
        <v>210</v>
      </c>
      <c r="AL6" s="44" t="s">
        <v>210</v>
      </c>
      <c r="AM6" s="44" t="s">
        <v>210</v>
      </c>
      <c r="AN6" s="44" t="s">
        <v>210</v>
      </c>
      <c r="AO6" s="44" t="s">
        <v>210</v>
      </c>
      <c r="AP6" s="44" t="s">
        <v>210</v>
      </c>
      <c r="AQ6" s="44" t="s">
        <v>210</v>
      </c>
      <c r="AR6" s="44" t="s">
        <v>210</v>
      </c>
      <c r="AS6" s="44" t="s">
        <v>210</v>
      </c>
      <c r="AT6" s="46" t="s">
        <v>210</v>
      </c>
      <c r="AU6" s="12">
        <v>0</v>
      </c>
    </row>
    <row r="7" spans="1:47" x14ac:dyDescent="0.25">
      <c r="A7" s="2"/>
      <c r="B7" s="2" t="s">
        <v>21</v>
      </c>
      <c r="C7" s="45" t="s">
        <v>210</v>
      </c>
      <c r="D7" s="45" t="s">
        <v>210</v>
      </c>
      <c r="E7" s="45" t="s">
        <v>210</v>
      </c>
      <c r="F7" s="45" t="s">
        <v>210</v>
      </c>
      <c r="G7" s="45" t="s">
        <v>210</v>
      </c>
      <c r="H7" s="45" t="s">
        <v>210</v>
      </c>
      <c r="I7" s="45" t="s">
        <v>210</v>
      </c>
      <c r="J7" s="45" t="s">
        <v>210</v>
      </c>
      <c r="K7" s="45" t="s">
        <v>210</v>
      </c>
      <c r="L7" s="45" t="s">
        <v>210</v>
      </c>
      <c r="M7" s="45" t="s">
        <v>210</v>
      </c>
      <c r="N7" s="45" t="s">
        <v>210</v>
      </c>
      <c r="O7" s="45" t="s">
        <v>210</v>
      </c>
      <c r="P7" s="45" t="s">
        <v>210</v>
      </c>
      <c r="Q7" s="45" t="s">
        <v>210</v>
      </c>
      <c r="R7" s="45" t="s">
        <v>210</v>
      </c>
      <c r="S7" s="45" t="s">
        <v>210</v>
      </c>
      <c r="T7" s="45" t="s">
        <v>210</v>
      </c>
      <c r="U7" s="45" t="s">
        <v>210</v>
      </c>
      <c r="V7" s="45" t="s">
        <v>210</v>
      </c>
      <c r="W7" s="45" t="s">
        <v>210</v>
      </c>
      <c r="X7" s="45" t="s">
        <v>210</v>
      </c>
      <c r="Y7" s="45" t="s">
        <v>210</v>
      </c>
      <c r="Z7" s="45" t="s">
        <v>210</v>
      </c>
      <c r="AA7" s="45" t="s">
        <v>210</v>
      </c>
      <c r="AB7" s="45" t="s">
        <v>210</v>
      </c>
      <c r="AC7" s="45" t="s">
        <v>210</v>
      </c>
      <c r="AD7" s="45" t="s">
        <v>210</v>
      </c>
      <c r="AE7" s="45" t="s">
        <v>210</v>
      </c>
      <c r="AF7" s="45" t="s">
        <v>210</v>
      </c>
      <c r="AG7" s="45" t="s">
        <v>210</v>
      </c>
      <c r="AH7" s="45" t="s">
        <v>210</v>
      </c>
      <c r="AI7" s="45" t="s">
        <v>210</v>
      </c>
      <c r="AJ7" s="45" t="s">
        <v>210</v>
      </c>
      <c r="AK7" s="45" t="s">
        <v>210</v>
      </c>
      <c r="AL7" s="45" t="s">
        <v>210</v>
      </c>
      <c r="AM7" s="45" t="s">
        <v>210</v>
      </c>
      <c r="AN7" s="45" t="s">
        <v>210</v>
      </c>
      <c r="AO7" s="45" t="s">
        <v>210</v>
      </c>
      <c r="AP7" s="45" t="s">
        <v>210</v>
      </c>
      <c r="AQ7" s="45" t="s">
        <v>210</v>
      </c>
      <c r="AR7" s="45" t="s">
        <v>210</v>
      </c>
      <c r="AS7" s="45" t="s">
        <v>210</v>
      </c>
      <c r="AT7" s="47" t="s">
        <v>210</v>
      </c>
      <c r="AU7" s="15">
        <v>0</v>
      </c>
    </row>
    <row r="8" spans="1:47" x14ac:dyDescent="0.25">
      <c r="A8" s="9" t="s">
        <v>48</v>
      </c>
      <c r="B8" s="9" t="s">
        <v>20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11">
        <v>0</v>
      </c>
      <c r="AU8" s="12">
        <v>0</v>
      </c>
    </row>
    <row r="9" spans="1:47" x14ac:dyDescent="0.25">
      <c r="A9" s="2"/>
      <c r="B9" s="2" t="s">
        <v>21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1</v>
      </c>
      <c r="AB9" s="2">
        <v>0</v>
      </c>
      <c r="AC9" s="2">
        <v>0</v>
      </c>
      <c r="AD9" s="2">
        <v>0</v>
      </c>
      <c r="AE9" s="2">
        <v>0</v>
      </c>
      <c r="AF9" s="2">
        <v>1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13">
        <v>0</v>
      </c>
      <c r="AR9" s="2">
        <v>0</v>
      </c>
      <c r="AS9" s="2">
        <v>0</v>
      </c>
      <c r="AT9" s="14">
        <v>0</v>
      </c>
      <c r="AU9" s="15">
        <v>2</v>
      </c>
    </row>
    <row r="10" spans="1:47" x14ac:dyDescent="0.25">
      <c r="A10" s="9" t="s">
        <v>49</v>
      </c>
      <c r="B10" s="9" t="s">
        <v>20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10">
        <v>0</v>
      </c>
      <c r="AR10" s="9">
        <v>0</v>
      </c>
      <c r="AS10" s="9">
        <v>0</v>
      </c>
      <c r="AT10" s="11">
        <v>0</v>
      </c>
      <c r="AU10" s="12">
        <v>0</v>
      </c>
    </row>
    <row r="11" spans="1:47" x14ac:dyDescent="0.25">
      <c r="A11" s="2"/>
      <c r="B11" s="2" t="s">
        <v>21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13">
        <v>0</v>
      </c>
      <c r="AR11" s="2">
        <v>0</v>
      </c>
      <c r="AS11" s="2">
        <v>0</v>
      </c>
      <c r="AT11" s="14">
        <v>0</v>
      </c>
      <c r="AU11" s="15">
        <v>0</v>
      </c>
    </row>
    <row r="12" spans="1:47" x14ac:dyDescent="0.25">
      <c r="A12" s="9" t="s">
        <v>51</v>
      </c>
      <c r="B12" s="9" t="s">
        <v>20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10">
        <v>0</v>
      </c>
      <c r="AR12" s="9">
        <v>0</v>
      </c>
      <c r="AS12" s="9">
        <v>0</v>
      </c>
      <c r="AT12" s="11">
        <v>0</v>
      </c>
      <c r="AU12" s="12">
        <v>0</v>
      </c>
    </row>
    <row r="13" spans="1:47" x14ac:dyDescent="0.25">
      <c r="A13" s="18"/>
      <c r="B13" s="18" t="s">
        <v>21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1</v>
      </c>
      <c r="X13" s="2">
        <v>0</v>
      </c>
      <c r="Y13" s="2">
        <v>1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13">
        <v>0</v>
      </c>
      <c r="AR13" s="2">
        <v>0</v>
      </c>
      <c r="AS13" s="2">
        <v>0</v>
      </c>
      <c r="AT13" s="14">
        <v>0</v>
      </c>
      <c r="AU13" s="15">
        <v>2</v>
      </c>
    </row>
    <row r="14" spans="1:47" x14ac:dyDescent="0.25">
      <c r="A14" s="9" t="s">
        <v>50</v>
      </c>
      <c r="B14" s="9" t="s">
        <v>20</v>
      </c>
      <c r="C14" s="9">
        <v>0</v>
      </c>
      <c r="D14" s="9">
        <v>7</v>
      </c>
      <c r="E14" s="9">
        <v>0</v>
      </c>
      <c r="F14" s="9">
        <v>1</v>
      </c>
      <c r="G14" s="9">
        <v>0</v>
      </c>
      <c r="H14" s="9">
        <v>1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6</v>
      </c>
      <c r="X14" s="9">
        <v>0</v>
      </c>
      <c r="Y14" s="9">
        <v>0</v>
      </c>
      <c r="Z14" s="9">
        <v>0</v>
      </c>
      <c r="AA14" s="9">
        <v>0</v>
      </c>
      <c r="AB14" s="9">
        <v>2</v>
      </c>
      <c r="AC14" s="9">
        <v>0</v>
      </c>
      <c r="AD14" s="9">
        <v>0</v>
      </c>
      <c r="AE14" s="9">
        <v>0</v>
      </c>
      <c r="AF14" s="9">
        <v>1</v>
      </c>
      <c r="AG14" s="9">
        <v>0</v>
      </c>
      <c r="AH14" s="9">
        <v>0</v>
      </c>
      <c r="AI14" s="9">
        <v>0</v>
      </c>
      <c r="AJ14" s="9">
        <v>1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10">
        <v>0</v>
      </c>
      <c r="AR14" s="9">
        <v>0</v>
      </c>
      <c r="AS14" s="9">
        <v>0</v>
      </c>
      <c r="AT14" s="11">
        <v>0</v>
      </c>
      <c r="AU14" s="12">
        <v>19</v>
      </c>
    </row>
    <row r="15" spans="1:47" x14ac:dyDescent="0.25">
      <c r="A15" s="2"/>
      <c r="B15" s="2" t="s">
        <v>21</v>
      </c>
      <c r="C15" s="2">
        <v>0</v>
      </c>
      <c r="D15" s="2">
        <v>3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1</v>
      </c>
      <c r="X15" s="2">
        <v>1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13">
        <v>0</v>
      </c>
      <c r="AR15" s="2">
        <v>0</v>
      </c>
      <c r="AS15" s="2">
        <v>0</v>
      </c>
      <c r="AT15" s="14">
        <v>0</v>
      </c>
      <c r="AU15" s="15">
        <v>5</v>
      </c>
    </row>
    <row r="16" spans="1:47" x14ac:dyDescent="0.25">
      <c r="A16" s="19" t="s">
        <v>52</v>
      </c>
      <c r="B16" s="19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1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1">
        <v>0</v>
      </c>
      <c r="AU16" s="12">
        <v>1</v>
      </c>
    </row>
    <row r="17" spans="1:47" x14ac:dyDescent="0.25">
      <c r="A17" s="18"/>
      <c r="B17" s="18" t="s">
        <v>21</v>
      </c>
      <c r="C17" s="2">
        <v>0</v>
      </c>
      <c r="D17" s="2">
        <v>0</v>
      </c>
      <c r="E17" s="2">
        <v>3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1</v>
      </c>
      <c r="AK17" s="2">
        <v>1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14">
        <v>0</v>
      </c>
      <c r="AU17" s="15">
        <v>5</v>
      </c>
    </row>
    <row r="18" spans="1:47" x14ac:dyDescent="0.25">
      <c r="A18" s="9" t="s">
        <v>53</v>
      </c>
      <c r="B18" s="9" t="s">
        <v>20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1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10">
        <v>0</v>
      </c>
      <c r="AR18" s="9">
        <v>0</v>
      </c>
      <c r="AS18" s="9">
        <v>0</v>
      </c>
      <c r="AT18" s="11">
        <v>0</v>
      </c>
      <c r="AU18" s="12">
        <v>1</v>
      </c>
    </row>
    <row r="19" spans="1:47" x14ac:dyDescent="0.25">
      <c r="A19" s="2"/>
      <c r="B19" s="2" t="s">
        <v>21</v>
      </c>
      <c r="C19" s="2">
        <v>0</v>
      </c>
      <c r="D19" s="2">
        <v>2</v>
      </c>
      <c r="E19" s="2">
        <v>0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13">
        <v>0</v>
      </c>
      <c r="AR19" s="2">
        <v>0</v>
      </c>
      <c r="AS19" s="2">
        <v>0</v>
      </c>
      <c r="AT19" s="14">
        <v>0</v>
      </c>
      <c r="AU19" s="15">
        <v>4</v>
      </c>
    </row>
    <row r="20" spans="1:47" x14ac:dyDescent="0.25">
      <c r="A20" s="19" t="s">
        <v>54</v>
      </c>
      <c r="B20" s="19" t="s">
        <v>20</v>
      </c>
      <c r="C20" s="19">
        <v>0</v>
      </c>
      <c r="D20" s="19">
        <v>1</v>
      </c>
      <c r="E20" s="19">
        <v>0</v>
      </c>
      <c r="F20" s="19">
        <v>0</v>
      </c>
      <c r="G20" s="19">
        <v>0</v>
      </c>
      <c r="H20" s="19">
        <v>1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29">
        <v>0</v>
      </c>
      <c r="AR20" s="19">
        <v>0</v>
      </c>
      <c r="AS20" s="19">
        <v>0</v>
      </c>
      <c r="AT20" s="38">
        <v>0</v>
      </c>
      <c r="AU20" s="12">
        <v>2</v>
      </c>
    </row>
    <row r="21" spans="1:47" x14ac:dyDescent="0.25">
      <c r="A21" s="2"/>
      <c r="B21" s="2" t="s">
        <v>21</v>
      </c>
      <c r="C21" s="2">
        <v>0</v>
      </c>
      <c r="D21" s="2">
        <v>2</v>
      </c>
      <c r="E21" s="2">
        <v>0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1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1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6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13">
        <v>0</v>
      </c>
      <c r="AR21" s="2">
        <v>0</v>
      </c>
      <c r="AS21" s="2">
        <v>0</v>
      </c>
      <c r="AT21" s="14">
        <v>0</v>
      </c>
      <c r="AU21" s="15">
        <v>11</v>
      </c>
    </row>
    <row r="22" spans="1:47" x14ac:dyDescent="0.25">
      <c r="A22" s="9" t="s">
        <v>55</v>
      </c>
      <c r="B22" s="9" t="s">
        <v>20</v>
      </c>
      <c r="C22" s="9">
        <v>0</v>
      </c>
      <c r="D22" s="9">
        <v>2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10">
        <v>0</v>
      </c>
      <c r="AR22" s="9">
        <v>0</v>
      </c>
      <c r="AS22" s="9">
        <v>0</v>
      </c>
      <c r="AT22" s="11">
        <v>0</v>
      </c>
      <c r="AU22" s="12">
        <v>2</v>
      </c>
    </row>
    <row r="23" spans="1:47" x14ac:dyDescent="0.25">
      <c r="A23" s="2"/>
      <c r="B23" s="2" t="s">
        <v>21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1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1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13">
        <v>0</v>
      </c>
      <c r="AR23" s="2">
        <v>0</v>
      </c>
      <c r="AS23" s="2">
        <v>0</v>
      </c>
      <c r="AT23" s="14">
        <v>0</v>
      </c>
      <c r="AU23" s="15">
        <v>2</v>
      </c>
    </row>
    <row r="24" spans="1:47" x14ac:dyDescent="0.25">
      <c r="A24" s="9" t="s">
        <v>148</v>
      </c>
      <c r="B24" s="9" t="s">
        <v>20</v>
      </c>
      <c r="C24" s="19">
        <v>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29">
        <v>0</v>
      </c>
      <c r="AR24" s="19">
        <v>0</v>
      </c>
      <c r="AS24" s="19">
        <v>0</v>
      </c>
      <c r="AT24" s="38">
        <v>0</v>
      </c>
      <c r="AU24" s="12">
        <v>1</v>
      </c>
    </row>
    <row r="25" spans="1:47" x14ac:dyDescent="0.25">
      <c r="A25" s="2"/>
      <c r="B25" s="2" t="s">
        <v>21</v>
      </c>
      <c r="C25" s="2">
        <v>0</v>
      </c>
      <c r="D25" s="2">
        <v>2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2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2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13">
        <v>0</v>
      </c>
      <c r="AR25" s="2">
        <v>0</v>
      </c>
      <c r="AS25" s="2">
        <v>0</v>
      </c>
      <c r="AT25" s="14">
        <v>0</v>
      </c>
      <c r="AU25" s="15">
        <v>6</v>
      </c>
    </row>
    <row r="26" spans="1:47" x14ac:dyDescent="0.25">
      <c r="A26" s="9" t="s">
        <v>57</v>
      </c>
      <c r="B26" s="9" t="s">
        <v>20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11">
        <v>0</v>
      </c>
      <c r="AU26" s="12">
        <v>0</v>
      </c>
    </row>
    <row r="27" spans="1:47" x14ac:dyDescent="0.25">
      <c r="A27" s="18"/>
      <c r="B27" s="18" t="s">
        <v>21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2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1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13">
        <v>0</v>
      </c>
      <c r="AR27" s="2">
        <v>0</v>
      </c>
      <c r="AS27" s="2">
        <v>0</v>
      </c>
      <c r="AT27" s="14">
        <v>0</v>
      </c>
      <c r="AU27" s="15">
        <v>3</v>
      </c>
    </row>
    <row r="28" spans="1:47" x14ac:dyDescent="0.25">
      <c r="A28" s="9" t="s">
        <v>150</v>
      </c>
      <c r="B28" s="9" t="s">
        <v>20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2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11">
        <v>0</v>
      </c>
      <c r="AU28" s="12">
        <v>2</v>
      </c>
    </row>
    <row r="29" spans="1:47" x14ac:dyDescent="0.25">
      <c r="A29" s="2" t="s">
        <v>149</v>
      </c>
      <c r="B29" s="2" t="s">
        <v>21</v>
      </c>
      <c r="C29" s="2">
        <v>0</v>
      </c>
      <c r="D29" s="2">
        <v>1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1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3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13">
        <v>0</v>
      </c>
      <c r="AR29" s="2">
        <v>0</v>
      </c>
      <c r="AS29" s="2">
        <v>0</v>
      </c>
      <c r="AT29" s="14">
        <v>0</v>
      </c>
      <c r="AU29" s="15">
        <v>5</v>
      </c>
    </row>
    <row r="30" spans="1:47" x14ac:dyDescent="0.25">
      <c r="A30" s="19" t="s">
        <v>59</v>
      </c>
      <c r="B30" s="19" t="s">
        <v>20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10">
        <v>0</v>
      </c>
      <c r="AR30" s="9">
        <v>0</v>
      </c>
      <c r="AS30" s="9">
        <v>0</v>
      </c>
      <c r="AT30" s="11">
        <v>0</v>
      </c>
      <c r="AU30" s="12">
        <v>0</v>
      </c>
    </row>
    <row r="31" spans="1:47" x14ac:dyDescent="0.25">
      <c r="A31" s="2"/>
      <c r="B31" s="2" t="s">
        <v>21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1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1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1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13">
        <v>0</v>
      </c>
      <c r="AR31" s="2">
        <v>0</v>
      </c>
      <c r="AS31" s="2">
        <v>0</v>
      </c>
      <c r="AT31" s="14">
        <v>0</v>
      </c>
      <c r="AU31" s="15">
        <v>3</v>
      </c>
    </row>
    <row r="32" spans="1:47" x14ac:dyDescent="0.25">
      <c r="A32" s="9" t="s">
        <v>60</v>
      </c>
      <c r="B32" s="9" t="s">
        <v>20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11">
        <v>0</v>
      </c>
      <c r="AU32" s="12">
        <v>0</v>
      </c>
    </row>
    <row r="33" spans="1:47" x14ac:dyDescent="0.25">
      <c r="A33" s="2"/>
      <c r="B33" s="2" t="s">
        <v>21</v>
      </c>
      <c r="C33" s="2">
        <v>0</v>
      </c>
      <c r="D33" s="2">
        <v>0</v>
      </c>
      <c r="E33" s="2">
        <v>1</v>
      </c>
      <c r="F33" s="2">
        <v>0</v>
      </c>
      <c r="G33" s="2">
        <v>0</v>
      </c>
      <c r="H33" s="2">
        <v>1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13">
        <v>0</v>
      </c>
      <c r="AR33" s="2">
        <v>0</v>
      </c>
      <c r="AS33" s="2">
        <v>0</v>
      </c>
      <c r="AT33" s="14">
        <v>0</v>
      </c>
      <c r="AU33" s="15">
        <v>2</v>
      </c>
    </row>
    <row r="34" spans="1:47" x14ac:dyDescent="0.25">
      <c r="A34" s="9" t="s">
        <v>61</v>
      </c>
      <c r="B34" s="9" t="s">
        <v>20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10">
        <v>0</v>
      </c>
      <c r="AR34" s="9">
        <v>0</v>
      </c>
      <c r="AS34" s="9">
        <v>0</v>
      </c>
      <c r="AT34" s="11">
        <v>0</v>
      </c>
      <c r="AU34" s="12">
        <v>0</v>
      </c>
    </row>
    <row r="35" spans="1:47" x14ac:dyDescent="0.25">
      <c r="A35" s="2"/>
      <c r="B35" s="2" t="s">
        <v>21</v>
      </c>
      <c r="C35" s="2">
        <v>0</v>
      </c>
      <c r="D35" s="2">
        <v>2</v>
      </c>
      <c r="E35" s="2">
        <v>0</v>
      </c>
      <c r="F35" s="2">
        <v>2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5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1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13">
        <v>0</v>
      </c>
      <c r="AR35" s="2">
        <v>0</v>
      </c>
      <c r="AS35" s="2">
        <v>0</v>
      </c>
      <c r="AT35" s="14">
        <v>0</v>
      </c>
      <c r="AU35" s="15">
        <v>10</v>
      </c>
    </row>
    <row r="36" spans="1:47" x14ac:dyDescent="0.25">
      <c r="A36" s="9" t="s">
        <v>62</v>
      </c>
      <c r="B36" s="9" t="s">
        <v>20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1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29">
        <v>0</v>
      </c>
      <c r="AR36" s="19">
        <v>0</v>
      </c>
      <c r="AS36" s="19">
        <v>0</v>
      </c>
      <c r="AT36" s="38">
        <v>0</v>
      </c>
      <c r="AU36" s="12">
        <v>1</v>
      </c>
    </row>
    <row r="37" spans="1:47" x14ac:dyDescent="0.25">
      <c r="A37" s="18"/>
      <c r="B37" s="18" t="s">
        <v>21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1</v>
      </c>
      <c r="I37" s="2">
        <v>0</v>
      </c>
      <c r="J37" s="2">
        <v>0</v>
      </c>
      <c r="K37" s="2">
        <v>1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2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1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13">
        <v>0</v>
      </c>
      <c r="AR37" s="2">
        <v>0</v>
      </c>
      <c r="AS37" s="2">
        <v>0</v>
      </c>
      <c r="AT37" s="14">
        <v>0</v>
      </c>
      <c r="AU37" s="15">
        <v>5</v>
      </c>
    </row>
    <row r="38" spans="1:47" x14ac:dyDescent="0.25">
      <c r="A38" s="9" t="s">
        <v>63</v>
      </c>
      <c r="B38" s="9" t="s">
        <v>20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1</v>
      </c>
      <c r="AR38" s="9">
        <v>0</v>
      </c>
      <c r="AS38" s="9">
        <v>0</v>
      </c>
      <c r="AT38" s="11">
        <v>0</v>
      </c>
      <c r="AU38" s="12">
        <v>1</v>
      </c>
    </row>
    <row r="39" spans="1:47" x14ac:dyDescent="0.25">
      <c r="A39" s="2"/>
      <c r="B39" s="2" t="s">
        <v>21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13">
        <v>0</v>
      </c>
      <c r="AR39" s="2">
        <v>0</v>
      </c>
      <c r="AS39" s="2">
        <v>0</v>
      </c>
      <c r="AT39" s="14">
        <v>0</v>
      </c>
      <c r="AU39" s="15">
        <v>0</v>
      </c>
    </row>
    <row r="40" spans="1:47" x14ac:dyDescent="0.25">
      <c r="A40" s="19" t="s">
        <v>151</v>
      </c>
      <c r="B40" s="19" t="s">
        <v>20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10">
        <v>0</v>
      </c>
      <c r="AR40" s="9">
        <v>0</v>
      </c>
      <c r="AS40" s="9">
        <v>0</v>
      </c>
      <c r="AT40" s="11">
        <v>0</v>
      </c>
      <c r="AU40" s="12">
        <v>0</v>
      </c>
    </row>
    <row r="41" spans="1:47" x14ac:dyDescent="0.25">
      <c r="A41" s="2"/>
      <c r="B41" s="2" t="s">
        <v>21</v>
      </c>
      <c r="C41" s="2">
        <v>0</v>
      </c>
      <c r="D41" s="2">
        <v>1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1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3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1</v>
      </c>
      <c r="AQ41" s="13">
        <v>0</v>
      </c>
      <c r="AR41" s="2">
        <v>0</v>
      </c>
      <c r="AS41" s="2">
        <v>0</v>
      </c>
      <c r="AT41" s="14">
        <v>0</v>
      </c>
      <c r="AU41" s="15">
        <v>6</v>
      </c>
    </row>
    <row r="42" spans="1:47" x14ac:dyDescent="0.25">
      <c r="A42" s="9" t="s">
        <v>65</v>
      </c>
      <c r="B42" s="9" t="s">
        <v>20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29">
        <v>0</v>
      </c>
      <c r="AR42" s="19">
        <v>0</v>
      </c>
      <c r="AS42" s="19">
        <v>0</v>
      </c>
      <c r="AT42" s="38">
        <v>0</v>
      </c>
      <c r="AU42" s="12">
        <v>0</v>
      </c>
    </row>
    <row r="43" spans="1:47" x14ac:dyDescent="0.25">
      <c r="A43" s="2"/>
      <c r="B43" s="2" t="s">
        <v>21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1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13">
        <v>0</v>
      </c>
      <c r="AR43" s="2">
        <v>0</v>
      </c>
      <c r="AS43" s="2">
        <v>0</v>
      </c>
      <c r="AT43" s="14">
        <v>0</v>
      </c>
      <c r="AU43" s="15">
        <v>1</v>
      </c>
    </row>
    <row r="44" spans="1:47" x14ac:dyDescent="0.25">
      <c r="A44" s="9" t="s">
        <v>66</v>
      </c>
      <c r="B44" s="9" t="s">
        <v>20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10">
        <v>0</v>
      </c>
      <c r="AR44" s="9">
        <v>0</v>
      </c>
      <c r="AS44" s="9">
        <v>0</v>
      </c>
      <c r="AT44" s="11">
        <v>0</v>
      </c>
      <c r="AU44" s="12">
        <v>0</v>
      </c>
    </row>
    <row r="45" spans="1:47" x14ac:dyDescent="0.25">
      <c r="A45" s="18"/>
      <c r="B45" s="18" t="s">
        <v>21</v>
      </c>
      <c r="C45" s="2">
        <v>0</v>
      </c>
      <c r="D45" s="2">
        <v>1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1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13">
        <v>0</v>
      </c>
      <c r="AR45" s="2">
        <v>0</v>
      </c>
      <c r="AS45" s="2">
        <v>0</v>
      </c>
      <c r="AT45" s="14">
        <v>0</v>
      </c>
      <c r="AU45" s="15">
        <v>2</v>
      </c>
    </row>
    <row r="46" spans="1:47" x14ac:dyDescent="0.25">
      <c r="A46" s="9" t="s">
        <v>67</v>
      </c>
      <c r="B46" s="9" t="s">
        <v>20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10">
        <v>0</v>
      </c>
      <c r="AR46" s="9">
        <v>0</v>
      </c>
      <c r="AS46" s="9">
        <v>0</v>
      </c>
      <c r="AT46" s="11">
        <v>0</v>
      </c>
      <c r="AU46" s="12">
        <v>0</v>
      </c>
    </row>
    <row r="47" spans="1:47" x14ac:dyDescent="0.25">
      <c r="A47" s="2"/>
      <c r="B47" s="2" t="s">
        <v>21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13">
        <v>0</v>
      </c>
      <c r="AR47" s="2">
        <v>0</v>
      </c>
      <c r="AS47" s="2">
        <v>0</v>
      </c>
      <c r="AT47" s="14">
        <v>0</v>
      </c>
      <c r="AU47" s="15">
        <v>0</v>
      </c>
    </row>
    <row r="48" spans="1:47" x14ac:dyDescent="0.25">
      <c r="A48" s="19" t="s">
        <v>187</v>
      </c>
      <c r="B48" s="9" t="s">
        <v>20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10">
        <v>0</v>
      </c>
      <c r="AR48" s="9">
        <v>0</v>
      </c>
      <c r="AS48" s="9">
        <v>0</v>
      </c>
      <c r="AT48" s="11">
        <v>0</v>
      </c>
      <c r="AU48" s="12"/>
    </row>
    <row r="49" spans="1:47" x14ac:dyDescent="0.25">
      <c r="A49" s="31"/>
      <c r="B49" s="2" t="s">
        <v>21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1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13">
        <v>0</v>
      </c>
      <c r="AR49" s="2">
        <v>0</v>
      </c>
      <c r="AS49" s="2">
        <v>0</v>
      </c>
      <c r="AT49" s="14">
        <v>0</v>
      </c>
      <c r="AU49" s="15"/>
    </row>
    <row r="50" spans="1:47" x14ac:dyDescent="0.25">
      <c r="A50" s="19" t="s">
        <v>152</v>
      </c>
      <c r="B50" s="19" t="s">
        <v>20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29">
        <v>0</v>
      </c>
      <c r="AR50" s="19">
        <v>0</v>
      </c>
      <c r="AS50" s="19">
        <v>0</v>
      </c>
      <c r="AT50" s="38">
        <v>0</v>
      </c>
      <c r="AU50" s="12">
        <v>0</v>
      </c>
    </row>
    <row r="51" spans="1:47" x14ac:dyDescent="0.25">
      <c r="A51" s="2"/>
      <c r="B51" s="2" t="s">
        <v>21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13">
        <v>0</v>
      </c>
      <c r="AR51" s="2">
        <v>0</v>
      </c>
      <c r="AS51" s="2">
        <v>0</v>
      </c>
      <c r="AT51" s="14">
        <v>0</v>
      </c>
      <c r="AU51" s="15">
        <v>0</v>
      </c>
    </row>
    <row r="52" spans="1:47" x14ac:dyDescent="0.25">
      <c r="A52" s="9" t="s">
        <v>69</v>
      </c>
      <c r="B52" s="9" t="s">
        <v>20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11">
        <v>0</v>
      </c>
      <c r="AU52" s="12">
        <v>0</v>
      </c>
    </row>
    <row r="53" spans="1:47" x14ac:dyDescent="0.25">
      <c r="A53" s="2"/>
      <c r="B53" s="2" t="s">
        <v>21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14">
        <v>0</v>
      </c>
      <c r="AU53" s="15">
        <v>0</v>
      </c>
    </row>
    <row r="54" spans="1:47" x14ac:dyDescent="0.25">
      <c r="A54" s="9" t="s">
        <v>70</v>
      </c>
      <c r="B54" s="9" t="s">
        <v>20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29">
        <v>0</v>
      </c>
      <c r="AR54" s="19">
        <v>0</v>
      </c>
      <c r="AS54" s="19">
        <v>0</v>
      </c>
      <c r="AT54" s="38">
        <v>0</v>
      </c>
      <c r="AU54" s="12">
        <v>0</v>
      </c>
    </row>
    <row r="55" spans="1:47" x14ac:dyDescent="0.25">
      <c r="A55" s="2"/>
      <c r="B55" s="2" t="s">
        <v>21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1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13">
        <v>0</v>
      </c>
      <c r="AR55" s="2">
        <v>0</v>
      </c>
      <c r="AS55" s="2">
        <v>0</v>
      </c>
      <c r="AT55" s="14">
        <v>0</v>
      </c>
      <c r="AU55" s="15">
        <v>1</v>
      </c>
    </row>
    <row r="56" spans="1:47" x14ac:dyDescent="0.25">
      <c r="A56" s="9" t="s">
        <v>71</v>
      </c>
      <c r="B56" s="9" t="s">
        <v>20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29">
        <v>0</v>
      </c>
      <c r="AR56" s="19">
        <v>0</v>
      </c>
      <c r="AS56" s="19">
        <v>0</v>
      </c>
      <c r="AT56" s="38">
        <v>0</v>
      </c>
      <c r="AU56" s="12">
        <v>0</v>
      </c>
    </row>
    <row r="57" spans="1:47" x14ac:dyDescent="0.25">
      <c r="A57" s="2"/>
      <c r="B57" s="2" t="s">
        <v>21</v>
      </c>
      <c r="C57" s="2">
        <v>0</v>
      </c>
      <c r="D57" s="2">
        <v>0</v>
      </c>
      <c r="E57" s="2">
        <v>2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2</v>
      </c>
      <c r="X57" s="2">
        <v>0</v>
      </c>
      <c r="Y57" s="2">
        <v>1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13">
        <v>0</v>
      </c>
      <c r="AR57" s="2">
        <v>0</v>
      </c>
      <c r="AS57" s="2">
        <v>0</v>
      </c>
      <c r="AT57" s="14">
        <v>0</v>
      </c>
      <c r="AU57" s="15">
        <v>5</v>
      </c>
    </row>
    <row r="58" spans="1:47" x14ac:dyDescent="0.25">
      <c r="A58" s="9" t="s">
        <v>72</v>
      </c>
      <c r="B58" s="9" t="s">
        <v>20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1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1</v>
      </c>
      <c r="AQ58" s="29">
        <v>0</v>
      </c>
      <c r="AR58" s="19">
        <v>0</v>
      </c>
      <c r="AS58" s="19">
        <v>0</v>
      </c>
      <c r="AT58" s="38">
        <v>0</v>
      </c>
      <c r="AU58" s="12">
        <v>2</v>
      </c>
    </row>
    <row r="59" spans="1:47" x14ac:dyDescent="0.25">
      <c r="A59" s="2"/>
      <c r="B59" s="2" t="s">
        <v>21</v>
      </c>
      <c r="C59" s="2">
        <v>0</v>
      </c>
      <c r="D59" s="2">
        <v>0</v>
      </c>
      <c r="E59" s="2">
        <v>2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1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13">
        <v>0</v>
      </c>
      <c r="AR59" s="2">
        <v>0</v>
      </c>
      <c r="AS59" s="2">
        <v>0</v>
      </c>
      <c r="AT59" s="14">
        <v>0</v>
      </c>
      <c r="AU59" s="15">
        <v>3</v>
      </c>
    </row>
    <row r="60" spans="1:47" x14ac:dyDescent="0.25">
      <c r="A60" s="9" t="s">
        <v>73</v>
      </c>
      <c r="B60" s="9" t="s">
        <v>20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10">
        <v>0</v>
      </c>
      <c r="AR60" s="9">
        <v>0</v>
      </c>
      <c r="AS60" s="9">
        <v>0</v>
      </c>
      <c r="AT60" s="11">
        <v>0</v>
      </c>
      <c r="AU60" s="12">
        <v>0</v>
      </c>
    </row>
    <row r="61" spans="1:47" x14ac:dyDescent="0.25">
      <c r="A61" s="2"/>
      <c r="B61" s="2" t="s">
        <v>21</v>
      </c>
      <c r="C61" s="2">
        <v>0</v>
      </c>
      <c r="D61" s="2">
        <v>2</v>
      </c>
      <c r="E61" s="2">
        <v>0</v>
      </c>
      <c r="F61" s="2">
        <v>0</v>
      </c>
      <c r="G61" s="2">
        <v>0</v>
      </c>
      <c r="H61" s="2">
        <v>1</v>
      </c>
      <c r="I61" s="2">
        <v>0</v>
      </c>
      <c r="J61" s="2">
        <v>0</v>
      </c>
      <c r="K61" s="2">
        <v>0</v>
      </c>
      <c r="L61" s="2">
        <v>0</v>
      </c>
      <c r="M61" s="2">
        <v>1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3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13">
        <v>0</v>
      </c>
      <c r="AR61" s="2">
        <v>0</v>
      </c>
      <c r="AS61" s="2">
        <v>0</v>
      </c>
      <c r="AT61" s="14">
        <v>0</v>
      </c>
      <c r="AU61" s="15">
        <v>7</v>
      </c>
    </row>
    <row r="62" spans="1:47" x14ac:dyDescent="0.25">
      <c r="A62" s="9" t="s">
        <v>191</v>
      </c>
      <c r="B62" s="9" t="s">
        <v>20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10">
        <v>0</v>
      </c>
      <c r="AR62" s="9">
        <v>0</v>
      </c>
      <c r="AS62" s="9">
        <v>0</v>
      </c>
      <c r="AT62" s="11">
        <v>0</v>
      </c>
      <c r="AU62" s="12">
        <v>0</v>
      </c>
    </row>
    <row r="63" spans="1:47" x14ac:dyDescent="0.25">
      <c r="A63" s="2"/>
      <c r="B63" s="2" t="s">
        <v>21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1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13">
        <v>0</v>
      </c>
      <c r="AR63" s="2">
        <v>0</v>
      </c>
      <c r="AS63" s="2">
        <v>0</v>
      </c>
      <c r="AT63" s="14">
        <v>0</v>
      </c>
      <c r="AU63" s="15">
        <v>1</v>
      </c>
    </row>
    <row r="64" spans="1:47" x14ac:dyDescent="0.25">
      <c r="A64" s="9" t="s">
        <v>75</v>
      </c>
      <c r="B64" s="9" t="s">
        <v>20</v>
      </c>
      <c r="C64" s="9">
        <v>0</v>
      </c>
      <c r="D64" s="9">
        <v>1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10">
        <v>0</v>
      </c>
      <c r="AR64" s="9">
        <v>0</v>
      </c>
      <c r="AS64" s="9">
        <v>0</v>
      </c>
      <c r="AT64" s="11">
        <v>0</v>
      </c>
      <c r="AU64" s="12">
        <v>1</v>
      </c>
    </row>
    <row r="65" spans="1:47" x14ac:dyDescent="0.25">
      <c r="A65" s="2"/>
      <c r="B65" s="2" t="s">
        <v>21</v>
      </c>
      <c r="C65" s="2">
        <v>0</v>
      </c>
      <c r="D65" s="2">
        <v>1</v>
      </c>
      <c r="E65" s="2">
        <v>1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13">
        <v>0</v>
      </c>
      <c r="AR65" s="2">
        <v>0</v>
      </c>
      <c r="AS65" s="2">
        <v>0</v>
      </c>
      <c r="AT65" s="14">
        <v>0</v>
      </c>
      <c r="AU65" s="15">
        <v>2</v>
      </c>
    </row>
    <row r="66" spans="1:47" x14ac:dyDescent="0.25">
      <c r="A66" s="9" t="s">
        <v>125</v>
      </c>
      <c r="B66" s="9" t="s">
        <v>20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1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10">
        <v>0</v>
      </c>
      <c r="AR66" s="9">
        <v>0</v>
      </c>
      <c r="AS66" s="9">
        <v>0</v>
      </c>
      <c r="AT66" s="11">
        <v>0</v>
      </c>
      <c r="AU66" s="12">
        <v>1</v>
      </c>
    </row>
    <row r="67" spans="1:47" x14ac:dyDescent="0.25">
      <c r="A67" s="2"/>
      <c r="B67" s="2" t="s">
        <v>21</v>
      </c>
      <c r="C67" s="2">
        <v>0</v>
      </c>
      <c r="D67" s="2">
        <v>1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13">
        <v>0</v>
      </c>
      <c r="AR67" s="2">
        <v>0</v>
      </c>
      <c r="AS67" s="2">
        <v>0</v>
      </c>
      <c r="AT67" s="14">
        <v>0</v>
      </c>
      <c r="AU67" s="15">
        <v>1</v>
      </c>
    </row>
    <row r="68" spans="1:47" x14ac:dyDescent="0.25">
      <c r="A68" s="9" t="s">
        <v>76</v>
      </c>
      <c r="B68" s="9" t="s">
        <v>20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10">
        <v>0</v>
      </c>
      <c r="AR68" s="9">
        <v>0</v>
      </c>
      <c r="AS68" s="9">
        <v>0</v>
      </c>
      <c r="AT68" s="11">
        <v>0</v>
      </c>
      <c r="AU68" s="12">
        <v>0</v>
      </c>
    </row>
    <row r="69" spans="1:47" x14ac:dyDescent="0.25">
      <c r="A69" s="2"/>
      <c r="B69" s="2" t="s">
        <v>21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13">
        <v>0</v>
      </c>
      <c r="AR69" s="2">
        <v>0</v>
      </c>
      <c r="AS69" s="2">
        <v>0</v>
      </c>
      <c r="AT69" s="14">
        <v>0</v>
      </c>
      <c r="AU69" s="15">
        <v>0</v>
      </c>
    </row>
    <row r="70" spans="1:47" x14ac:dyDescent="0.25">
      <c r="A70" s="9" t="s">
        <v>153</v>
      </c>
      <c r="B70" s="9" t="s">
        <v>20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10">
        <v>0</v>
      </c>
      <c r="AR70" s="9">
        <v>0</v>
      </c>
      <c r="AS70" s="9">
        <v>0</v>
      </c>
      <c r="AT70" s="11">
        <v>0</v>
      </c>
      <c r="AU70" s="12">
        <v>0</v>
      </c>
    </row>
    <row r="71" spans="1:47" x14ac:dyDescent="0.25">
      <c r="A71" s="18"/>
      <c r="B71" s="18" t="s">
        <v>21</v>
      </c>
      <c r="C71" s="2">
        <v>0</v>
      </c>
      <c r="D71" s="2">
        <v>1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1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13">
        <v>0</v>
      </c>
      <c r="AR71" s="2">
        <v>0</v>
      </c>
      <c r="AS71" s="2">
        <v>0</v>
      </c>
      <c r="AT71" s="14">
        <v>0</v>
      </c>
      <c r="AU71" s="15">
        <v>2</v>
      </c>
    </row>
    <row r="72" spans="1:47" x14ac:dyDescent="0.25">
      <c r="A72" s="9" t="s">
        <v>78</v>
      </c>
      <c r="B72" s="9" t="s">
        <v>20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10">
        <v>0</v>
      </c>
      <c r="AR72" s="9">
        <v>0</v>
      </c>
      <c r="AS72" s="9">
        <v>0</v>
      </c>
      <c r="AT72" s="11">
        <v>0</v>
      </c>
      <c r="AU72" s="12">
        <v>0</v>
      </c>
    </row>
    <row r="73" spans="1:47" x14ac:dyDescent="0.25">
      <c r="A73" s="2"/>
      <c r="B73" s="2" t="s">
        <v>21</v>
      </c>
      <c r="C73" s="2">
        <v>0</v>
      </c>
      <c r="D73" s="2">
        <v>1</v>
      </c>
      <c r="E73" s="2">
        <v>0</v>
      </c>
      <c r="F73" s="2">
        <v>1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1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13">
        <v>0</v>
      </c>
      <c r="AR73" s="2">
        <v>0</v>
      </c>
      <c r="AS73" s="2">
        <v>0</v>
      </c>
      <c r="AT73" s="14">
        <v>0</v>
      </c>
      <c r="AU73" s="15">
        <v>3</v>
      </c>
    </row>
    <row r="74" spans="1:47" x14ac:dyDescent="0.25">
      <c r="A74" s="19" t="s">
        <v>154</v>
      </c>
      <c r="B74" s="19" t="s">
        <v>20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9">
        <v>0</v>
      </c>
      <c r="AP74" s="19">
        <v>0</v>
      </c>
      <c r="AQ74" s="29">
        <v>0</v>
      </c>
      <c r="AR74" s="19">
        <v>0</v>
      </c>
      <c r="AS74" s="19">
        <v>0</v>
      </c>
      <c r="AT74" s="38">
        <v>0</v>
      </c>
      <c r="AU74" s="12">
        <v>0</v>
      </c>
    </row>
    <row r="75" spans="1:47" x14ac:dyDescent="0.25">
      <c r="A75" s="2"/>
      <c r="B75" s="2" t="s">
        <v>21</v>
      </c>
      <c r="C75" s="2">
        <v>0</v>
      </c>
      <c r="D75" s="2">
        <v>1</v>
      </c>
      <c r="E75" s="2">
        <v>1</v>
      </c>
      <c r="F75" s="2">
        <v>1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2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2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13">
        <v>0</v>
      </c>
      <c r="AR75" s="2">
        <v>0</v>
      </c>
      <c r="AS75" s="2">
        <v>0</v>
      </c>
      <c r="AT75" s="14">
        <v>0</v>
      </c>
      <c r="AU75" s="15">
        <v>7</v>
      </c>
    </row>
    <row r="76" spans="1:47" x14ac:dyDescent="0.25">
      <c r="A76" s="19" t="s">
        <v>155</v>
      </c>
      <c r="B76" s="19" t="s">
        <v>20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10">
        <v>0</v>
      </c>
      <c r="AR76" s="9">
        <v>0</v>
      </c>
      <c r="AS76" s="9">
        <v>0</v>
      </c>
      <c r="AT76" s="11">
        <v>0</v>
      </c>
      <c r="AU76" s="12">
        <v>0</v>
      </c>
    </row>
    <row r="77" spans="1:47" x14ac:dyDescent="0.25">
      <c r="A77" s="2"/>
      <c r="B77" s="2" t="s">
        <v>21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1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13">
        <v>0</v>
      </c>
      <c r="AR77" s="2">
        <v>0</v>
      </c>
      <c r="AS77" s="2">
        <v>0</v>
      </c>
      <c r="AT77" s="14">
        <v>0</v>
      </c>
      <c r="AU77" s="15">
        <v>1</v>
      </c>
    </row>
    <row r="78" spans="1:47" x14ac:dyDescent="0.25">
      <c r="A78" s="9" t="s">
        <v>81</v>
      </c>
      <c r="B78" s="9" t="s">
        <v>20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10">
        <v>0</v>
      </c>
      <c r="AR78" s="9">
        <v>0</v>
      </c>
      <c r="AS78" s="9">
        <v>0</v>
      </c>
      <c r="AT78" s="11">
        <v>0</v>
      </c>
      <c r="AU78" s="12">
        <v>0</v>
      </c>
    </row>
    <row r="79" spans="1:47" x14ac:dyDescent="0.25">
      <c r="A79" s="18"/>
      <c r="B79" s="18" t="s">
        <v>21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13">
        <v>0</v>
      </c>
      <c r="AR79" s="2">
        <v>0</v>
      </c>
      <c r="AS79" s="2">
        <v>0</v>
      </c>
      <c r="AT79" s="14">
        <v>0</v>
      </c>
      <c r="AU79" s="15">
        <v>0</v>
      </c>
    </row>
    <row r="80" spans="1:47" x14ac:dyDescent="0.25">
      <c r="A80" s="9" t="s">
        <v>156</v>
      </c>
      <c r="B80" s="9" t="s">
        <v>20</v>
      </c>
      <c r="C80" s="9">
        <v>0</v>
      </c>
      <c r="D80" s="9">
        <v>2</v>
      </c>
      <c r="E80" s="9">
        <v>1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1</v>
      </c>
      <c r="X80" s="9">
        <v>0</v>
      </c>
      <c r="Y80" s="9">
        <v>2</v>
      </c>
      <c r="Z80" s="9">
        <v>2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2</v>
      </c>
      <c r="AG80" s="9">
        <v>1</v>
      </c>
      <c r="AH80" s="9">
        <v>0</v>
      </c>
      <c r="AI80" s="9">
        <v>0</v>
      </c>
      <c r="AJ80" s="9">
        <v>0</v>
      </c>
      <c r="AK80" s="9">
        <v>1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10">
        <v>0</v>
      </c>
      <c r="AR80" s="9">
        <v>0</v>
      </c>
      <c r="AS80" s="9">
        <v>0</v>
      </c>
      <c r="AT80" s="11">
        <v>0</v>
      </c>
      <c r="AU80" s="12">
        <v>12</v>
      </c>
    </row>
    <row r="81" spans="1:47" x14ac:dyDescent="0.25">
      <c r="A81" s="2"/>
      <c r="B81" s="2" t="s">
        <v>21</v>
      </c>
      <c r="C81" s="2">
        <v>0</v>
      </c>
      <c r="D81" s="2">
        <v>3</v>
      </c>
      <c r="E81" s="2">
        <v>0</v>
      </c>
      <c r="F81" s="2">
        <v>3</v>
      </c>
      <c r="G81" s="2">
        <v>0</v>
      </c>
      <c r="H81" s="2">
        <v>1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13</v>
      </c>
      <c r="X81" s="2">
        <v>0</v>
      </c>
      <c r="Y81" s="2">
        <v>3</v>
      </c>
      <c r="Z81" s="2">
        <v>0</v>
      </c>
      <c r="AA81" s="2">
        <v>1</v>
      </c>
      <c r="AB81" s="2">
        <v>0</v>
      </c>
      <c r="AC81" s="2">
        <v>0</v>
      </c>
      <c r="AD81" s="2">
        <v>0</v>
      </c>
      <c r="AE81" s="2">
        <v>0</v>
      </c>
      <c r="AF81" s="2">
        <v>1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13">
        <v>0</v>
      </c>
      <c r="AR81" s="2">
        <v>0</v>
      </c>
      <c r="AS81" s="2">
        <v>0</v>
      </c>
      <c r="AT81" s="14">
        <v>0</v>
      </c>
      <c r="AU81" s="15">
        <v>25</v>
      </c>
    </row>
    <row r="82" spans="1:47" x14ac:dyDescent="0.25">
      <c r="A82" s="19" t="s">
        <v>144</v>
      </c>
      <c r="B82" s="19" t="s">
        <v>20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1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10">
        <v>0</v>
      </c>
      <c r="AR82" s="9">
        <v>0</v>
      </c>
      <c r="AS82" s="9">
        <v>0</v>
      </c>
      <c r="AT82" s="11">
        <v>0</v>
      </c>
      <c r="AU82" s="12">
        <v>1</v>
      </c>
    </row>
    <row r="83" spans="1:47" x14ac:dyDescent="0.25">
      <c r="A83" s="2"/>
      <c r="B83" s="2" t="s">
        <v>21</v>
      </c>
      <c r="C83" s="2">
        <v>0</v>
      </c>
      <c r="D83" s="2">
        <v>4</v>
      </c>
      <c r="E83" s="2">
        <v>2</v>
      </c>
      <c r="F83" s="2">
        <v>1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3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13">
        <v>0</v>
      </c>
      <c r="AR83" s="2">
        <v>0</v>
      </c>
      <c r="AS83" s="2">
        <v>0</v>
      </c>
      <c r="AT83" s="14">
        <v>0</v>
      </c>
      <c r="AU83" s="15">
        <v>10</v>
      </c>
    </row>
    <row r="84" spans="1:47" x14ac:dyDescent="0.25">
      <c r="A84" s="9" t="s">
        <v>84</v>
      </c>
      <c r="B84" s="9" t="s">
        <v>20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11">
        <v>0</v>
      </c>
      <c r="AU84" s="12">
        <v>0</v>
      </c>
    </row>
    <row r="85" spans="1:47" x14ac:dyDescent="0.25">
      <c r="A85" s="2"/>
      <c r="B85" s="2" t="s">
        <v>21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14">
        <v>0</v>
      </c>
      <c r="AU85" s="15">
        <v>0</v>
      </c>
    </row>
    <row r="86" spans="1:47" x14ac:dyDescent="0.25">
      <c r="A86" s="9" t="s">
        <v>85</v>
      </c>
      <c r="B86" s="9" t="s">
        <v>20</v>
      </c>
      <c r="C86" s="9">
        <v>0</v>
      </c>
      <c r="D86" s="9">
        <v>2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1</v>
      </c>
      <c r="AK86" s="9">
        <v>1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10">
        <v>1</v>
      </c>
      <c r="AR86" s="9">
        <v>0</v>
      </c>
      <c r="AS86" s="9">
        <v>0</v>
      </c>
      <c r="AT86" s="11">
        <v>0</v>
      </c>
      <c r="AU86" s="12">
        <v>5</v>
      </c>
    </row>
    <row r="87" spans="1:47" x14ac:dyDescent="0.25">
      <c r="A87" s="2"/>
      <c r="B87" s="2" t="s">
        <v>21</v>
      </c>
      <c r="C87" s="2">
        <v>0</v>
      </c>
      <c r="D87" s="2">
        <v>1</v>
      </c>
      <c r="E87" s="2">
        <v>0</v>
      </c>
      <c r="F87" s="2">
        <v>2</v>
      </c>
      <c r="G87" s="2">
        <v>0</v>
      </c>
      <c r="H87" s="2">
        <v>1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1</v>
      </c>
      <c r="X87" s="2">
        <v>0</v>
      </c>
      <c r="Y87" s="2">
        <v>0</v>
      </c>
      <c r="Z87" s="2">
        <v>1</v>
      </c>
      <c r="AA87" s="2">
        <v>0</v>
      </c>
      <c r="AB87" s="2">
        <v>2</v>
      </c>
      <c r="AC87" s="2">
        <v>0</v>
      </c>
      <c r="AD87" s="2">
        <v>0</v>
      </c>
      <c r="AE87" s="2">
        <v>0</v>
      </c>
      <c r="AF87" s="2">
        <v>2</v>
      </c>
      <c r="AG87" s="2">
        <v>0</v>
      </c>
      <c r="AH87" s="2">
        <v>0</v>
      </c>
      <c r="AI87" s="2">
        <v>0</v>
      </c>
      <c r="AJ87" s="2">
        <v>1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2</v>
      </c>
      <c r="AQ87" s="13">
        <v>0</v>
      </c>
      <c r="AR87" s="2">
        <v>0</v>
      </c>
      <c r="AS87" s="2">
        <v>0</v>
      </c>
      <c r="AT87" s="14">
        <v>0</v>
      </c>
      <c r="AU87" s="15">
        <v>13</v>
      </c>
    </row>
    <row r="88" spans="1:47" x14ac:dyDescent="0.25">
      <c r="A88" s="9" t="s">
        <v>157</v>
      </c>
      <c r="B88" s="9" t="s">
        <v>20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0</v>
      </c>
      <c r="AN88" s="19">
        <v>0</v>
      </c>
      <c r="AO88" s="19">
        <v>0</v>
      </c>
      <c r="AP88" s="19">
        <v>1</v>
      </c>
      <c r="AQ88" s="29">
        <v>3</v>
      </c>
      <c r="AR88" s="19">
        <v>0</v>
      </c>
      <c r="AS88" s="19">
        <v>0</v>
      </c>
      <c r="AT88" s="38">
        <v>0</v>
      </c>
      <c r="AU88" s="12">
        <v>4</v>
      </c>
    </row>
    <row r="89" spans="1:47" x14ac:dyDescent="0.25">
      <c r="A89" s="2"/>
      <c r="B89" s="2" t="s">
        <v>21</v>
      </c>
      <c r="C89" s="2">
        <v>0</v>
      </c>
      <c r="D89" s="2">
        <v>4</v>
      </c>
      <c r="E89" s="2">
        <v>2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1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1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1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1</v>
      </c>
      <c r="AN89" s="2">
        <v>0</v>
      </c>
      <c r="AO89" s="2">
        <v>0</v>
      </c>
      <c r="AP89" s="2">
        <v>0</v>
      </c>
      <c r="AQ89" s="13">
        <v>0</v>
      </c>
      <c r="AR89" s="2">
        <v>0</v>
      </c>
      <c r="AS89" s="2">
        <v>0</v>
      </c>
      <c r="AT89" s="14">
        <v>0</v>
      </c>
      <c r="AU89" s="15">
        <v>10</v>
      </c>
    </row>
    <row r="90" spans="1:47" x14ac:dyDescent="0.25">
      <c r="A90" s="9" t="s">
        <v>87</v>
      </c>
      <c r="B90" s="9" t="s">
        <v>20</v>
      </c>
      <c r="C90" s="9">
        <v>0</v>
      </c>
      <c r="D90" s="9">
        <v>1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10">
        <v>0</v>
      </c>
      <c r="AR90" s="9">
        <v>0</v>
      </c>
      <c r="AS90" s="9">
        <v>0</v>
      </c>
      <c r="AT90" s="11">
        <v>0</v>
      </c>
      <c r="AU90" s="12">
        <v>1</v>
      </c>
    </row>
    <row r="91" spans="1:47" x14ac:dyDescent="0.25">
      <c r="A91" s="2"/>
      <c r="B91" s="2" t="s">
        <v>21</v>
      </c>
      <c r="C91" s="2">
        <v>0</v>
      </c>
      <c r="D91" s="2">
        <v>1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1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1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1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13">
        <v>0</v>
      </c>
      <c r="AR91" s="2">
        <v>0</v>
      </c>
      <c r="AS91" s="2">
        <v>0</v>
      </c>
      <c r="AT91" s="14">
        <v>0</v>
      </c>
      <c r="AU91" s="15">
        <v>4</v>
      </c>
    </row>
    <row r="92" spans="1:47" x14ac:dyDescent="0.25">
      <c r="A92" s="9" t="s">
        <v>158</v>
      </c>
      <c r="B92" s="9" t="s">
        <v>20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4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10">
        <v>0</v>
      </c>
      <c r="AR92" s="9">
        <v>0</v>
      </c>
      <c r="AS92" s="9">
        <v>0</v>
      </c>
      <c r="AT92" s="11">
        <v>0</v>
      </c>
      <c r="AU92" s="12">
        <v>4</v>
      </c>
    </row>
    <row r="93" spans="1:47" x14ac:dyDescent="0.25">
      <c r="A93" s="2"/>
      <c r="B93" s="2" t="s">
        <v>21</v>
      </c>
      <c r="C93" s="2">
        <v>0</v>
      </c>
      <c r="D93" s="2">
        <v>0</v>
      </c>
      <c r="E93" s="2">
        <v>1</v>
      </c>
      <c r="F93" s="2">
        <v>1</v>
      </c>
      <c r="G93" s="2">
        <v>0</v>
      </c>
      <c r="H93" s="2">
        <v>1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13">
        <v>0</v>
      </c>
      <c r="AR93" s="2">
        <v>0</v>
      </c>
      <c r="AS93" s="2">
        <v>0</v>
      </c>
      <c r="AT93" s="14">
        <v>0</v>
      </c>
      <c r="AU93" s="15">
        <v>3</v>
      </c>
    </row>
    <row r="94" spans="1:47" x14ac:dyDescent="0.25">
      <c r="A94" s="9" t="s">
        <v>159</v>
      </c>
      <c r="B94" s="9" t="s">
        <v>20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10">
        <v>0</v>
      </c>
      <c r="AR94" s="9">
        <v>0</v>
      </c>
      <c r="AS94" s="9">
        <v>0</v>
      </c>
      <c r="AT94" s="11">
        <v>0</v>
      </c>
      <c r="AU94" s="12">
        <v>0</v>
      </c>
    </row>
    <row r="95" spans="1:47" x14ac:dyDescent="0.25">
      <c r="A95" s="2"/>
      <c r="B95" s="2" t="s">
        <v>21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13">
        <v>0</v>
      </c>
      <c r="AR95" s="2">
        <v>0</v>
      </c>
      <c r="AS95" s="2">
        <v>0</v>
      </c>
      <c r="AT95" s="14">
        <v>0</v>
      </c>
      <c r="AU95" s="15">
        <v>0</v>
      </c>
    </row>
    <row r="96" spans="1:47" x14ac:dyDescent="0.25">
      <c r="A96" s="9" t="s">
        <v>135</v>
      </c>
      <c r="B96" s="9" t="s">
        <v>20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1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10">
        <v>0</v>
      </c>
      <c r="AR96" s="9">
        <v>0</v>
      </c>
      <c r="AS96" s="9">
        <v>0</v>
      </c>
      <c r="AT96" s="11">
        <v>0</v>
      </c>
      <c r="AU96" s="12">
        <v>1</v>
      </c>
    </row>
    <row r="97" spans="1:47" x14ac:dyDescent="0.25">
      <c r="A97" s="2"/>
      <c r="B97" s="2" t="s">
        <v>21</v>
      </c>
      <c r="C97" s="2">
        <v>0</v>
      </c>
      <c r="D97" s="2">
        <v>1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1</v>
      </c>
      <c r="X97" s="2">
        <v>0</v>
      </c>
      <c r="Y97" s="2">
        <v>1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1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13">
        <v>0</v>
      </c>
      <c r="AR97" s="2">
        <v>0</v>
      </c>
      <c r="AS97" s="2">
        <v>0</v>
      </c>
      <c r="AT97" s="14">
        <v>0</v>
      </c>
      <c r="AU97" s="15">
        <v>4</v>
      </c>
    </row>
    <row r="98" spans="1:47" x14ac:dyDescent="0.25">
      <c r="A98" s="9" t="s">
        <v>147</v>
      </c>
      <c r="B98" s="9" t="s">
        <v>20</v>
      </c>
      <c r="C98" s="9">
        <v>0</v>
      </c>
      <c r="D98" s="9">
        <v>1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1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10">
        <v>1</v>
      </c>
      <c r="AR98" s="9">
        <v>0</v>
      </c>
      <c r="AS98" s="9">
        <v>0</v>
      </c>
      <c r="AT98" s="11">
        <v>0</v>
      </c>
      <c r="AU98" s="12">
        <v>3</v>
      </c>
    </row>
    <row r="99" spans="1:47" x14ac:dyDescent="0.25">
      <c r="A99" s="2"/>
      <c r="B99" s="2" t="s">
        <v>21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13">
        <v>0</v>
      </c>
      <c r="AR99" s="2">
        <v>0</v>
      </c>
      <c r="AS99" s="2">
        <v>0</v>
      </c>
      <c r="AT99" s="14">
        <v>0</v>
      </c>
      <c r="AU99" s="15">
        <v>0</v>
      </c>
    </row>
    <row r="100" spans="1:47" x14ac:dyDescent="0.25">
      <c r="A100" s="9" t="s">
        <v>146</v>
      </c>
      <c r="B100" s="9" t="s">
        <v>20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1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10">
        <v>0</v>
      </c>
      <c r="AR100" s="9">
        <v>0</v>
      </c>
      <c r="AS100" s="9">
        <v>0</v>
      </c>
      <c r="AT100" s="11">
        <v>0</v>
      </c>
      <c r="AU100" s="12">
        <v>1</v>
      </c>
    </row>
    <row r="101" spans="1:47" x14ac:dyDescent="0.25">
      <c r="A101" s="18"/>
      <c r="B101" s="18" t="s">
        <v>21</v>
      </c>
      <c r="C101" s="2">
        <v>0</v>
      </c>
      <c r="D101" s="2">
        <v>0</v>
      </c>
      <c r="E101" s="2">
        <v>1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1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13">
        <v>0</v>
      </c>
      <c r="AR101" s="2">
        <v>0</v>
      </c>
      <c r="AS101" s="2">
        <v>0</v>
      </c>
      <c r="AT101" s="14">
        <v>0</v>
      </c>
      <c r="AU101" s="15">
        <v>2</v>
      </c>
    </row>
    <row r="102" spans="1:47" x14ac:dyDescent="0.25">
      <c r="A102" s="9" t="s">
        <v>136</v>
      </c>
      <c r="B102" s="9" t="s">
        <v>20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10">
        <v>0</v>
      </c>
      <c r="AR102" s="9">
        <v>0</v>
      </c>
      <c r="AS102" s="9">
        <v>0</v>
      </c>
      <c r="AT102" s="11">
        <v>0</v>
      </c>
      <c r="AU102" s="12">
        <v>0</v>
      </c>
    </row>
    <row r="103" spans="1:47" x14ac:dyDescent="0.25">
      <c r="A103" s="2"/>
      <c r="B103" s="2" t="s">
        <v>21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13">
        <v>0</v>
      </c>
      <c r="AR103" s="2">
        <v>0</v>
      </c>
      <c r="AS103" s="2">
        <v>0</v>
      </c>
      <c r="AT103" s="14">
        <v>0</v>
      </c>
      <c r="AU103" s="15">
        <v>0</v>
      </c>
    </row>
    <row r="104" spans="1:47" x14ac:dyDescent="0.25">
      <c r="A104" s="19" t="s">
        <v>145</v>
      </c>
      <c r="B104" s="19" t="s">
        <v>20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10">
        <v>0</v>
      </c>
      <c r="AR104" s="9">
        <v>0</v>
      </c>
      <c r="AS104" s="9">
        <v>0</v>
      </c>
      <c r="AT104" s="11">
        <v>0</v>
      </c>
      <c r="AU104" s="12">
        <v>0</v>
      </c>
    </row>
    <row r="105" spans="1:47" x14ac:dyDescent="0.25">
      <c r="A105" s="2"/>
      <c r="B105" s="2" t="s">
        <v>21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1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13">
        <v>0</v>
      </c>
      <c r="AR105" s="2">
        <v>0</v>
      </c>
      <c r="AS105" s="2">
        <v>0</v>
      </c>
      <c r="AT105" s="14">
        <v>0</v>
      </c>
      <c r="AU105" s="15">
        <v>1</v>
      </c>
    </row>
    <row r="106" spans="1:47" x14ac:dyDescent="0.25">
      <c r="A106" s="9" t="s">
        <v>188</v>
      </c>
      <c r="B106" s="19" t="s">
        <v>20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10">
        <v>0</v>
      </c>
      <c r="AR106" s="9">
        <v>0</v>
      </c>
      <c r="AS106" s="9">
        <v>0</v>
      </c>
      <c r="AT106" s="11">
        <v>0</v>
      </c>
      <c r="AU106" s="12"/>
    </row>
    <row r="107" spans="1:47" x14ac:dyDescent="0.25">
      <c r="A107" s="2"/>
      <c r="B107" s="2" t="s">
        <v>21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1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13">
        <v>0</v>
      </c>
      <c r="AR107" s="2">
        <v>0</v>
      </c>
      <c r="AS107" s="2">
        <v>0</v>
      </c>
      <c r="AT107" s="14">
        <v>0</v>
      </c>
      <c r="AU107" s="15"/>
    </row>
    <row r="108" spans="1:47" x14ac:dyDescent="0.25">
      <c r="A108" s="9" t="s">
        <v>93</v>
      </c>
      <c r="B108" s="9" t="s">
        <v>20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1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10">
        <v>1</v>
      </c>
      <c r="AR108" s="9">
        <v>0</v>
      </c>
      <c r="AS108" s="9">
        <v>0</v>
      </c>
      <c r="AT108" s="11">
        <v>0</v>
      </c>
      <c r="AU108" s="12">
        <v>2</v>
      </c>
    </row>
    <row r="109" spans="1:47" x14ac:dyDescent="0.25">
      <c r="A109" s="2"/>
      <c r="B109" s="2" t="s">
        <v>21</v>
      </c>
      <c r="C109" s="2">
        <v>0</v>
      </c>
      <c r="D109" s="2">
        <v>1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13">
        <v>0</v>
      </c>
      <c r="AR109" s="2">
        <v>0</v>
      </c>
      <c r="AS109" s="2">
        <v>0</v>
      </c>
      <c r="AT109" s="14">
        <v>0</v>
      </c>
      <c r="AU109" s="15">
        <v>1</v>
      </c>
    </row>
    <row r="110" spans="1:47" x14ac:dyDescent="0.25">
      <c r="A110" s="9" t="s">
        <v>94</v>
      </c>
      <c r="B110" s="9" t="s">
        <v>20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10">
        <v>0</v>
      </c>
      <c r="AR110" s="9">
        <v>0</v>
      </c>
      <c r="AS110" s="9">
        <v>0</v>
      </c>
      <c r="AT110" s="11">
        <v>0</v>
      </c>
      <c r="AU110" s="12">
        <v>0</v>
      </c>
    </row>
    <row r="111" spans="1:47" x14ac:dyDescent="0.25">
      <c r="A111" s="18"/>
      <c r="B111" s="18" t="s">
        <v>21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13">
        <v>0</v>
      </c>
      <c r="AR111" s="2">
        <v>0</v>
      </c>
      <c r="AS111" s="2">
        <v>0</v>
      </c>
      <c r="AT111" s="14">
        <v>0</v>
      </c>
      <c r="AU111" s="15">
        <v>0</v>
      </c>
    </row>
    <row r="112" spans="1:47" x14ac:dyDescent="0.25">
      <c r="A112" s="9" t="s">
        <v>96</v>
      </c>
      <c r="B112" s="9" t="s">
        <v>20</v>
      </c>
      <c r="C112" s="9">
        <v>0</v>
      </c>
      <c r="D112" s="9">
        <v>1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5</v>
      </c>
      <c r="AK112" s="9">
        <v>1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10">
        <v>4</v>
      </c>
      <c r="AR112" s="9">
        <v>0</v>
      </c>
      <c r="AS112" s="9">
        <v>0</v>
      </c>
      <c r="AT112" s="11">
        <v>0</v>
      </c>
      <c r="AU112" s="12">
        <v>11</v>
      </c>
    </row>
    <row r="113" spans="1:47" x14ac:dyDescent="0.25">
      <c r="A113" s="2"/>
      <c r="B113" s="2" t="s">
        <v>21</v>
      </c>
      <c r="C113" s="2">
        <v>0</v>
      </c>
      <c r="D113" s="2">
        <v>8</v>
      </c>
      <c r="E113" s="2">
        <v>7</v>
      </c>
      <c r="F113" s="2">
        <v>1</v>
      </c>
      <c r="G113" s="2">
        <v>0</v>
      </c>
      <c r="H113" s="2">
        <v>31</v>
      </c>
      <c r="I113" s="2">
        <v>0</v>
      </c>
      <c r="J113" s="2">
        <v>0</v>
      </c>
      <c r="K113" s="2">
        <v>0</v>
      </c>
      <c r="L113" s="2">
        <v>0</v>
      </c>
      <c r="M113" s="2">
        <v>2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7</v>
      </c>
      <c r="X113" s="2">
        <v>0</v>
      </c>
      <c r="Y113" s="2">
        <v>0</v>
      </c>
      <c r="Z113" s="2">
        <v>0</v>
      </c>
      <c r="AA113" s="2">
        <v>0</v>
      </c>
      <c r="AB113" s="2">
        <v>1</v>
      </c>
      <c r="AC113" s="2">
        <v>0</v>
      </c>
      <c r="AD113" s="2">
        <v>0</v>
      </c>
      <c r="AE113" s="2">
        <v>0</v>
      </c>
      <c r="AF113" s="2">
        <v>1</v>
      </c>
      <c r="AG113" s="2">
        <v>0</v>
      </c>
      <c r="AH113" s="2">
        <v>0</v>
      </c>
      <c r="AI113" s="2">
        <v>0</v>
      </c>
      <c r="AJ113" s="2">
        <v>0</v>
      </c>
      <c r="AK113" s="2">
        <v>3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13">
        <v>0</v>
      </c>
      <c r="AR113" s="2">
        <v>0</v>
      </c>
      <c r="AS113" s="2">
        <v>0</v>
      </c>
      <c r="AT113" s="14">
        <v>0</v>
      </c>
      <c r="AU113" s="15">
        <v>61</v>
      </c>
    </row>
    <row r="114" spans="1:47" x14ac:dyDescent="0.25">
      <c r="A114" s="19" t="s">
        <v>142</v>
      </c>
      <c r="B114" s="19" t="s">
        <v>20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10">
        <v>0</v>
      </c>
      <c r="AR114" s="9">
        <v>0</v>
      </c>
      <c r="AS114" s="9">
        <v>0</v>
      </c>
      <c r="AT114" s="11">
        <v>0</v>
      </c>
      <c r="AU114" s="12">
        <v>0</v>
      </c>
    </row>
    <row r="115" spans="1:47" x14ac:dyDescent="0.25">
      <c r="A115" s="2"/>
      <c r="B115" s="2" t="s">
        <v>21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2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13">
        <v>0</v>
      </c>
      <c r="AR115" s="2">
        <v>0</v>
      </c>
      <c r="AS115" s="2">
        <v>0</v>
      </c>
      <c r="AT115" s="14">
        <v>0</v>
      </c>
      <c r="AU115" s="15">
        <v>2</v>
      </c>
    </row>
    <row r="116" spans="1:47" x14ac:dyDescent="0.25">
      <c r="A116" s="9" t="s">
        <v>160</v>
      </c>
      <c r="B116" s="9" t="s">
        <v>20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10">
        <v>0</v>
      </c>
      <c r="AR116" s="9">
        <v>0</v>
      </c>
      <c r="AS116" s="9">
        <v>0</v>
      </c>
      <c r="AT116" s="11">
        <v>0</v>
      </c>
      <c r="AU116" s="12">
        <v>0</v>
      </c>
    </row>
    <row r="117" spans="1:47" x14ac:dyDescent="0.25">
      <c r="A117" s="2"/>
      <c r="B117" s="2" t="s">
        <v>21</v>
      </c>
      <c r="C117" s="2">
        <v>0</v>
      </c>
      <c r="D117" s="2">
        <v>0</v>
      </c>
      <c r="E117" s="2">
        <v>2</v>
      </c>
      <c r="F117" s="2">
        <v>2</v>
      </c>
      <c r="G117" s="2">
        <v>0</v>
      </c>
      <c r="H117" s="2">
        <v>1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3</v>
      </c>
      <c r="X117" s="2">
        <v>0</v>
      </c>
      <c r="Y117" s="2">
        <v>0</v>
      </c>
      <c r="Z117" s="2">
        <v>0</v>
      </c>
      <c r="AA117" s="2">
        <v>0</v>
      </c>
      <c r="AB117" s="2">
        <v>1</v>
      </c>
      <c r="AC117" s="2">
        <v>0</v>
      </c>
      <c r="AD117" s="2">
        <v>0</v>
      </c>
      <c r="AE117" s="2">
        <v>0</v>
      </c>
      <c r="AF117" s="2">
        <v>2</v>
      </c>
      <c r="AG117" s="2">
        <v>0</v>
      </c>
      <c r="AH117" s="2">
        <v>0</v>
      </c>
      <c r="AI117" s="2">
        <v>0</v>
      </c>
      <c r="AJ117" s="2">
        <v>1</v>
      </c>
      <c r="AK117" s="2">
        <v>1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13">
        <v>0</v>
      </c>
      <c r="AR117" s="2">
        <v>0</v>
      </c>
      <c r="AS117" s="2">
        <v>0</v>
      </c>
      <c r="AT117" s="14">
        <v>0</v>
      </c>
      <c r="AU117" s="15">
        <v>13</v>
      </c>
    </row>
    <row r="118" spans="1:47" x14ac:dyDescent="0.25">
      <c r="A118" s="9" t="s">
        <v>143</v>
      </c>
      <c r="B118" s="9" t="s">
        <v>20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1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10">
        <v>0</v>
      </c>
      <c r="AR118" s="9">
        <v>0</v>
      </c>
      <c r="AS118" s="9">
        <v>0</v>
      </c>
      <c r="AT118" s="11">
        <v>0</v>
      </c>
      <c r="AU118" s="12">
        <v>1</v>
      </c>
    </row>
    <row r="119" spans="1:47" x14ac:dyDescent="0.25">
      <c r="A119" s="2"/>
      <c r="B119" s="2" t="s">
        <v>21</v>
      </c>
      <c r="C119" s="2">
        <v>0</v>
      </c>
      <c r="D119" s="2">
        <v>1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1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1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1</v>
      </c>
      <c r="AQ119" s="13">
        <v>0</v>
      </c>
      <c r="AR119" s="2">
        <v>0</v>
      </c>
      <c r="AS119" s="2">
        <v>0</v>
      </c>
      <c r="AT119" s="14">
        <v>0</v>
      </c>
      <c r="AU119" s="15">
        <v>4</v>
      </c>
    </row>
    <row r="120" spans="1:47" x14ac:dyDescent="0.25">
      <c r="A120" s="9" t="s">
        <v>137</v>
      </c>
      <c r="B120" s="9" t="s">
        <v>20</v>
      </c>
      <c r="C120" s="9">
        <v>0</v>
      </c>
      <c r="D120" s="9">
        <v>1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1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2</v>
      </c>
      <c r="AQ120" s="10">
        <v>0</v>
      </c>
      <c r="AR120" s="9">
        <v>0</v>
      </c>
      <c r="AS120" s="9">
        <v>0</v>
      </c>
      <c r="AT120" s="11">
        <v>0</v>
      </c>
      <c r="AU120" s="12">
        <v>4</v>
      </c>
    </row>
    <row r="121" spans="1:47" x14ac:dyDescent="0.25">
      <c r="A121" s="2"/>
      <c r="B121" s="2" t="s">
        <v>21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13">
        <v>0</v>
      </c>
      <c r="AR121" s="2">
        <v>0</v>
      </c>
      <c r="AS121" s="2">
        <v>0</v>
      </c>
      <c r="AT121" s="14">
        <v>0</v>
      </c>
      <c r="AU121" s="15">
        <v>0</v>
      </c>
    </row>
    <row r="122" spans="1:47" x14ac:dyDescent="0.25">
      <c r="A122" s="9" t="s">
        <v>161</v>
      </c>
      <c r="B122" s="9" t="s">
        <v>20</v>
      </c>
      <c r="C122" s="9">
        <v>1</v>
      </c>
      <c r="D122" s="9">
        <v>44</v>
      </c>
      <c r="E122" s="9">
        <v>4</v>
      </c>
      <c r="F122" s="9">
        <v>12</v>
      </c>
      <c r="G122" s="9">
        <v>0</v>
      </c>
      <c r="H122" s="9">
        <v>10</v>
      </c>
      <c r="I122" s="9">
        <v>0</v>
      </c>
      <c r="J122" s="9">
        <v>0</v>
      </c>
      <c r="K122" s="9">
        <v>0</v>
      </c>
      <c r="L122" s="9">
        <v>0</v>
      </c>
      <c r="M122" s="9">
        <v>1</v>
      </c>
      <c r="N122" s="9">
        <v>1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40</v>
      </c>
      <c r="X122" s="9">
        <v>3</v>
      </c>
      <c r="Y122" s="9">
        <v>24</v>
      </c>
      <c r="Z122" s="9">
        <v>3</v>
      </c>
      <c r="AA122" s="9">
        <v>10</v>
      </c>
      <c r="AB122" s="9">
        <v>10</v>
      </c>
      <c r="AC122" s="9">
        <v>0</v>
      </c>
      <c r="AD122" s="9">
        <v>0</v>
      </c>
      <c r="AE122" s="9">
        <v>0</v>
      </c>
      <c r="AF122" s="9">
        <v>32</v>
      </c>
      <c r="AG122" s="9">
        <v>1</v>
      </c>
      <c r="AH122" s="9">
        <v>0</v>
      </c>
      <c r="AI122" s="9">
        <v>0</v>
      </c>
      <c r="AJ122" s="9">
        <v>4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1</v>
      </c>
      <c r="AQ122" s="10">
        <v>21</v>
      </c>
      <c r="AR122" s="9">
        <v>0</v>
      </c>
      <c r="AS122" s="9">
        <v>1</v>
      </c>
      <c r="AT122" s="11">
        <v>0</v>
      </c>
      <c r="AU122" s="12">
        <v>223</v>
      </c>
    </row>
    <row r="123" spans="1:47" x14ac:dyDescent="0.25">
      <c r="A123" s="18"/>
      <c r="B123" s="18" t="s">
        <v>21</v>
      </c>
      <c r="C123" s="2">
        <v>0</v>
      </c>
      <c r="D123" s="2">
        <v>44</v>
      </c>
      <c r="E123" s="2">
        <v>1</v>
      </c>
      <c r="F123" s="2">
        <v>29</v>
      </c>
      <c r="G123" s="2">
        <v>0</v>
      </c>
      <c r="H123" s="2">
        <v>31</v>
      </c>
      <c r="I123" s="2">
        <v>0</v>
      </c>
      <c r="J123" s="2">
        <v>0</v>
      </c>
      <c r="K123" s="2">
        <v>0</v>
      </c>
      <c r="L123" s="2">
        <v>0</v>
      </c>
      <c r="M123" s="2">
        <v>1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164</v>
      </c>
      <c r="X123" s="2">
        <v>0</v>
      </c>
      <c r="Y123" s="2">
        <v>7</v>
      </c>
      <c r="Z123" s="2">
        <v>1</v>
      </c>
      <c r="AA123" s="2">
        <v>8</v>
      </c>
      <c r="AB123" s="2">
        <v>2</v>
      </c>
      <c r="AC123" s="2">
        <v>0</v>
      </c>
      <c r="AD123" s="2">
        <v>0</v>
      </c>
      <c r="AE123" s="2">
        <v>0</v>
      </c>
      <c r="AF123" s="2">
        <v>27</v>
      </c>
      <c r="AG123" s="2">
        <v>0</v>
      </c>
      <c r="AH123" s="2">
        <v>0</v>
      </c>
      <c r="AI123" s="2">
        <v>0</v>
      </c>
      <c r="AJ123" s="2">
        <v>3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1</v>
      </c>
      <c r="AQ123" s="13">
        <v>0</v>
      </c>
      <c r="AR123" s="2">
        <v>0</v>
      </c>
      <c r="AS123" s="2">
        <v>0</v>
      </c>
      <c r="AT123" s="14">
        <v>0</v>
      </c>
      <c r="AU123" s="15">
        <v>319</v>
      </c>
    </row>
    <row r="124" spans="1:47" s="16" customFormat="1" x14ac:dyDescent="0.25">
      <c r="A124" s="9" t="s">
        <v>162</v>
      </c>
      <c r="B124" s="9" t="s">
        <v>20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10">
        <v>0</v>
      </c>
      <c r="AR124" s="9">
        <v>0</v>
      </c>
      <c r="AS124" s="9">
        <v>0</v>
      </c>
      <c r="AT124" s="11">
        <v>0</v>
      </c>
      <c r="AU124" s="12">
        <v>0</v>
      </c>
    </row>
    <row r="125" spans="1:47" s="16" customFormat="1" x14ac:dyDescent="0.25">
      <c r="A125" s="2"/>
      <c r="B125" s="2" t="s">
        <v>21</v>
      </c>
      <c r="C125" s="2">
        <v>0</v>
      </c>
      <c r="D125" s="2">
        <v>1</v>
      </c>
      <c r="E125" s="2">
        <v>0</v>
      </c>
      <c r="F125" s="2">
        <v>1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1</v>
      </c>
      <c r="X125" s="2">
        <v>0</v>
      </c>
      <c r="Y125" s="2">
        <v>1</v>
      </c>
      <c r="Z125" s="2">
        <v>0</v>
      </c>
      <c r="AA125" s="2">
        <v>0</v>
      </c>
      <c r="AB125" s="2">
        <v>1</v>
      </c>
      <c r="AC125" s="2">
        <v>0</v>
      </c>
      <c r="AD125" s="2">
        <v>0</v>
      </c>
      <c r="AE125" s="2">
        <v>0</v>
      </c>
      <c r="AF125" s="2">
        <v>1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1</v>
      </c>
      <c r="AQ125" s="13">
        <v>0</v>
      </c>
      <c r="AR125" s="2">
        <v>0</v>
      </c>
      <c r="AS125" s="2">
        <v>0</v>
      </c>
      <c r="AT125" s="14">
        <v>0</v>
      </c>
      <c r="AU125" s="15">
        <v>7</v>
      </c>
    </row>
    <row r="126" spans="1:47" x14ac:dyDescent="0.25">
      <c r="A126" s="19" t="s">
        <v>101</v>
      </c>
      <c r="B126" s="19" t="s">
        <v>20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10">
        <v>0</v>
      </c>
      <c r="AR126" s="9">
        <v>0</v>
      </c>
      <c r="AS126" s="9">
        <v>0</v>
      </c>
      <c r="AT126" s="11">
        <v>0</v>
      </c>
      <c r="AU126" s="12">
        <v>0</v>
      </c>
    </row>
    <row r="127" spans="1:47" x14ac:dyDescent="0.25">
      <c r="A127" s="2"/>
      <c r="B127" s="2" t="s">
        <v>21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13">
        <v>0</v>
      </c>
      <c r="AR127" s="2">
        <v>0</v>
      </c>
      <c r="AS127" s="2">
        <v>0</v>
      </c>
      <c r="AT127" s="14">
        <v>0</v>
      </c>
      <c r="AU127" s="15">
        <v>0</v>
      </c>
    </row>
    <row r="128" spans="1:47" x14ac:dyDescent="0.25">
      <c r="A128" s="9" t="s">
        <v>163</v>
      </c>
      <c r="B128" s="9" t="s">
        <v>20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10">
        <v>0</v>
      </c>
      <c r="AR128" s="9">
        <v>0</v>
      </c>
      <c r="AS128" s="9">
        <v>0</v>
      </c>
      <c r="AT128" s="11">
        <v>0</v>
      </c>
      <c r="AU128" s="12">
        <v>0</v>
      </c>
    </row>
    <row r="129" spans="1:47" x14ac:dyDescent="0.25">
      <c r="A129" s="2"/>
      <c r="B129" s="2" t="s">
        <v>21</v>
      </c>
      <c r="C129" s="2">
        <v>0</v>
      </c>
      <c r="D129" s="2">
        <v>0</v>
      </c>
      <c r="E129" s="2">
        <v>1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13">
        <v>0</v>
      </c>
      <c r="AR129" s="2">
        <v>0</v>
      </c>
      <c r="AS129" s="2">
        <v>0</v>
      </c>
      <c r="AT129" s="14">
        <v>0</v>
      </c>
      <c r="AU129" s="15">
        <v>1</v>
      </c>
    </row>
    <row r="130" spans="1:47" x14ac:dyDescent="0.25">
      <c r="A130" s="9" t="s">
        <v>164</v>
      </c>
      <c r="B130" s="9" t="s">
        <v>20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1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10">
        <v>0</v>
      </c>
      <c r="AR130" s="9">
        <v>0</v>
      </c>
      <c r="AS130" s="9">
        <v>0</v>
      </c>
      <c r="AT130" s="11">
        <v>0</v>
      </c>
      <c r="AU130" s="12">
        <v>1</v>
      </c>
    </row>
    <row r="131" spans="1:47" x14ac:dyDescent="0.25">
      <c r="A131" s="2"/>
      <c r="B131" s="2" t="s">
        <v>21</v>
      </c>
      <c r="C131" s="2">
        <v>0</v>
      </c>
      <c r="D131" s="2">
        <v>2</v>
      </c>
      <c r="E131" s="2">
        <v>1</v>
      </c>
      <c r="F131" s="2">
        <v>1</v>
      </c>
      <c r="G131" s="2">
        <v>0</v>
      </c>
      <c r="H131" s="2">
        <v>2</v>
      </c>
      <c r="I131" s="2">
        <v>0</v>
      </c>
      <c r="J131" s="2">
        <v>0</v>
      </c>
      <c r="K131" s="2">
        <v>1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4</v>
      </c>
      <c r="X131" s="2">
        <v>0</v>
      </c>
      <c r="Y131" s="2">
        <v>0</v>
      </c>
      <c r="Z131" s="2">
        <v>1</v>
      </c>
      <c r="AA131" s="2">
        <v>0</v>
      </c>
      <c r="AB131" s="2">
        <v>1</v>
      </c>
      <c r="AC131" s="2">
        <v>0</v>
      </c>
      <c r="AD131" s="2">
        <v>0</v>
      </c>
      <c r="AE131" s="2">
        <v>0</v>
      </c>
      <c r="AF131" s="2">
        <v>0</v>
      </c>
      <c r="AG131" s="2">
        <v>1</v>
      </c>
      <c r="AH131" s="2">
        <v>0</v>
      </c>
      <c r="AI131" s="2">
        <v>0</v>
      </c>
      <c r="AJ131" s="2">
        <v>0</v>
      </c>
      <c r="AK131" s="2">
        <v>2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13">
        <v>0</v>
      </c>
      <c r="AR131" s="2">
        <v>0</v>
      </c>
      <c r="AS131" s="2">
        <v>0</v>
      </c>
      <c r="AT131" s="14">
        <v>0</v>
      </c>
      <c r="AU131" s="15">
        <v>16</v>
      </c>
    </row>
    <row r="132" spans="1:47" x14ac:dyDescent="0.25">
      <c r="A132" s="9" t="s">
        <v>165</v>
      </c>
      <c r="B132" s="9" t="s">
        <v>20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10">
        <v>0</v>
      </c>
      <c r="AR132" s="9">
        <v>0</v>
      </c>
      <c r="AS132" s="9">
        <v>0</v>
      </c>
      <c r="AT132" s="11">
        <v>0</v>
      </c>
      <c r="AU132" s="12">
        <v>0</v>
      </c>
    </row>
    <row r="133" spans="1:47" x14ac:dyDescent="0.25">
      <c r="A133" s="2"/>
      <c r="B133" s="2" t="s">
        <v>21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13">
        <v>0</v>
      </c>
      <c r="AR133" s="2">
        <v>0</v>
      </c>
      <c r="AS133" s="2">
        <v>0</v>
      </c>
      <c r="AT133" s="14">
        <v>0</v>
      </c>
      <c r="AU133" s="15">
        <v>0</v>
      </c>
    </row>
    <row r="134" spans="1:47" x14ac:dyDescent="0.25">
      <c r="A134" s="9" t="s">
        <v>105</v>
      </c>
      <c r="B134" s="9" t="s">
        <v>20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10">
        <v>0</v>
      </c>
      <c r="AR134" s="9">
        <v>0</v>
      </c>
      <c r="AS134" s="9">
        <v>0</v>
      </c>
      <c r="AT134" s="11">
        <v>0</v>
      </c>
      <c r="AU134" s="12">
        <v>0</v>
      </c>
    </row>
    <row r="135" spans="1:47" x14ac:dyDescent="0.25">
      <c r="A135" s="2"/>
      <c r="B135" s="2" t="s">
        <v>21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1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13">
        <v>0</v>
      </c>
      <c r="AR135" s="2">
        <v>0</v>
      </c>
      <c r="AS135" s="2">
        <v>0</v>
      </c>
      <c r="AT135" s="14">
        <v>0</v>
      </c>
      <c r="AU135" s="15">
        <v>1</v>
      </c>
    </row>
    <row r="136" spans="1:47" x14ac:dyDescent="0.25">
      <c r="A136" s="9" t="s">
        <v>106</v>
      </c>
      <c r="B136" s="9" t="s">
        <v>20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1">
        <v>0</v>
      </c>
      <c r="AU136" s="12">
        <v>0</v>
      </c>
    </row>
    <row r="137" spans="1:47" x14ac:dyDescent="0.25">
      <c r="A137" s="2"/>
      <c r="B137" s="2" t="s">
        <v>21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1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1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14">
        <v>0</v>
      </c>
      <c r="AU137" s="15">
        <v>2</v>
      </c>
    </row>
    <row r="138" spans="1:47" x14ac:dyDescent="0.25">
      <c r="A138" s="9" t="s">
        <v>166</v>
      </c>
      <c r="B138" s="9" t="s">
        <v>20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10">
        <v>0</v>
      </c>
      <c r="AR138" s="9">
        <v>0</v>
      </c>
      <c r="AS138" s="9">
        <v>0</v>
      </c>
      <c r="AT138" s="11">
        <v>0</v>
      </c>
      <c r="AU138" s="12">
        <v>0</v>
      </c>
    </row>
    <row r="139" spans="1:47" x14ac:dyDescent="0.25">
      <c r="A139" s="2"/>
      <c r="B139" s="2" t="s">
        <v>21</v>
      </c>
      <c r="C139" s="2">
        <v>0</v>
      </c>
      <c r="D139" s="2">
        <v>1</v>
      </c>
      <c r="E139" s="2">
        <v>1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1</v>
      </c>
      <c r="X139" s="2">
        <v>1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13">
        <v>0</v>
      </c>
      <c r="AR139" s="2">
        <v>0</v>
      </c>
      <c r="AS139" s="2">
        <v>0</v>
      </c>
      <c r="AT139" s="14">
        <v>0</v>
      </c>
      <c r="AU139" s="15">
        <v>4</v>
      </c>
    </row>
    <row r="140" spans="1:47" x14ac:dyDescent="0.25">
      <c r="A140" s="9" t="s">
        <v>108</v>
      </c>
      <c r="B140" s="9" t="s">
        <v>20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10">
        <v>0</v>
      </c>
      <c r="AR140" s="9">
        <v>0</v>
      </c>
      <c r="AS140" s="9">
        <v>0</v>
      </c>
      <c r="AT140" s="11">
        <v>0</v>
      </c>
      <c r="AU140" s="12">
        <v>0</v>
      </c>
    </row>
    <row r="141" spans="1:47" x14ac:dyDescent="0.25">
      <c r="A141" s="2"/>
      <c r="B141" s="2" t="s">
        <v>21</v>
      </c>
      <c r="C141" s="2">
        <v>0</v>
      </c>
      <c r="D141" s="2">
        <v>0</v>
      </c>
      <c r="E141" s="2">
        <v>2</v>
      </c>
      <c r="F141" s="2">
        <v>1</v>
      </c>
      <c r="G141" s="2">
        <v>0</v>
      </c>
      <c r="H141" s="2">
        <v>1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4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1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13">
        <v>0</v>
      </c>
      <c r="AR141" s="2">
        <v>0</v>
      </c>
      <c r="AS141" s="2">
        <v>0</v>
      </c>
      <c r="AT141" s="14">
        <v>0</v>
      </c>
      <c r="AU141" s="15">
        <v>9</v>
      </c>
    </row>
    <row r="142" spans="1:47" x14ac:dyDescent="0.25">
      <c r="A142" s="9" t="s">
        <v>109</v>
      </c>
      <c r="B142" s="9" t="s">
        <v>20</v>
      </c>
      <c r="C142" s="9">
        <v>0</v>
      </c>
      <c r="D142" s="9">
        <v>37</v>
      </c>
      <c r="E142" s="9">
        <v>1</v>
      </c>
      <c r="F142" s="9">
        <v>22</v>
      </c>
      <c r="G142" s="9">
        <v>0</v>
      </c>
      <c r="H142" s="9">
        <v>14</v>
      </c>
      <c r="I142" s="9">
        <v>0</v>
      </c>
      <c r="J142" s="9">
        <v>0</v>
      </c>
      <c r="K142" s="9">
        <v>1</v>
      </c>
      <c r="L142" s="9">
        <v>0</v>
      </c>
      <c r="M142" s="9">
        <v>0</v>
      </c>
      <c r="N142" s="9">
        <v>1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39</v>
      </c>
      <c r="X142" s="9">
        <v>6</v>
      </c>
      <c r="Y142" s="9">
        <v>15</v>
      </c>
      <c r="Z142" s="9">
        <v>9</v>
      </c>
      <c r="AA142" s="9">
        <v>11</v>
      </c>
      <c r="AB142" s="9">
        <v>7</v>
      </c>
      <c r="AC142" s="9">
        <v>0</v>
      </c>
      <c r="AD142" s="9">
        <v>0</v>
      </c>
      <c r="AE142" s="9">
        <v>0</v>
      </c>
      <c r="AF142" s="9">
        <v>15</v>
      </c>
      <c r="AG142" s="9">
        <v>3</v>
      </c>
      <c r="AH142" s="9">
        <v>0</v>
      </c>
      <c r="AI142" s="9">
        <v>0</v>
      </c>
      <c r="AJ142" s="9">
        <v>11</v>
      </c>
      <c r="AK142" s="9">
        <v>3</v>
      </c>
      <c r="AL142" s="9">
        <v>0</v>
      </c>
      <c r="AM142" s="9">
        <v>0</v>
      </c>
      <c r="AN142" s="9">
        <v>0</v>
      </c>
      <c r="AO142" s="9">
        <v>0</v>
      </c>
      <c r="AP142" s="9">
        <v>3</v>
      </c>
      <c r="AQ142" s="10">
        <v>16</v>
      </c>
      <c r="AR142" s="9">
        <v>0</v>
      </c>
      <c r="AS142" s="9">
        <v>2</v>
      </c>
      <c r="AT142" s="11">
        <v>0</v>
      </c>
      <c r="AU142" s="12">
        <v>216</v>
      </c>
    </row>
    <row r="143" spans="1:47" x14ac:dyDescent="0.25">
      <c r="A143" s="18"/>
      <c r="B143" s="18" t="s">
        <v>21</v>
      </c>
      <c r="C143" s="2">
        <v>0</v>
      </c>
      <c r="D143" s="2">
        <v>11</v>
      </c>
      <c r="E143" s="2">
        <v>3</v>
      </c>
      <c r="F143" s="2">
        <v>7</v>
      </c>
      <c r="G143" s="2">
        <v>0</v>
      </c>
      <c r="H143" s="2">
        <v>3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29</v>
      </c>
      <c r="X143" s="2">
        <v>1</v>
      </c>
      <c r="Y143" s="2">
        <v>2</v>
      </c>
      <c r="Z143" s="2">
        <v>0</v>
      </c>
      <c r="AA143" s="2">
        <v>1</v>
      </c>
      <c r="AB143" s="2">
        <v>1</v>
      </c>
      <c r="AC143" s="2">
        <v>0</v>
      </c>
      <c r="AD143" s="2">
        <v>0</v>
      </c>
      <c r="AE143" s="2">
        <v>0</v>
      </c>
      <c r="AF143" s="2">
        <v>6</v>
      </c>
      <c r="AG143" s="2">
        <v>0</v>
      </c>
      <c r="AH143" s="2">
        <v>0</v>
      </c>
      <c r="AI143" s="2">
        <v>0</v>
      </c>
      <c r="AJ143" s="2">
        <v>1</v>
      </c>
      <c r="AK143" s="2">
        <v>1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13">
        <v>0</v>
      </c>
      <c r="AR143" s="2">
        <v>0</v>
      </c>
      <c r="AS143" s="2">
        <v>0</v>
      </c>
      <c r="AT143" s="14">
        <v>0</v>
      </c>
      <c r="AU143" s="15">
        <v>66</v>
      </c>
    </row>
    <row r="144" spans="1:47" x14ac:dyDescent="0.25">
      <c r="A144" s="9" t="s">
        <v>167</v>
      </c>
      <c r="B144" s="9" t="s">
        <v>20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10">
        <v>0</v>
      </c>
      <c r="AR144" s="9">
        <v>0</v>
      </c>
      <c r="AS144" s="9">
        <v>0</v>
      </c>
      <c r="AT144" s="11">
        <v>0</v>
      </c>
      <c r="AU144" s="12">
        <v>0</v>
      </c>
    </row>
    <row r="145" spans="1:47" x14ac:dyDescent="0.25">
      <c r="A145" s="2"/>
      <c r="B145" s="2" t="s">
        <v>21</v>
      </c>
      <c r="C145" s="2">
        <v>0</v>
      </c>
      <c r="D145" s="2">
        <v>3</v>
      </c>
      <c r="E145" s="2">
        <v>2</v>
      </c>
      <c r="F145" s="2">
        <v>2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</v>
      </c>
      <c r="T145" s="2">
        <v>0</v>
      </c>
      <c r="U145" s="2">
        <v>0</v>
      </c>
      <c r="V145" s="2">
        <v>0</v>
      </c>
      <c r="W145" s="2">
        <v>4</v>
      </c>
      <c r="X145" s="2">
        <v>0</v>
      </c>
      <c r="Y145" s="2">
        <v>0</v>
      </c>
      <c r="Z145" s="2">
        <v>1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2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13">
        <v>0</v>
      </c>
      <c r="AR145" s="2">
        <v>0</v>
      </c>
      <c r="AS145" s="2">
        <v>0</v>
      </c>
      <c r="AT145" s="14">
        <v>0</v>
      </c>
      <c r="AU145" s="15">
        <v>15</v>
      </c>
    </row>
    <row r="146" spans="1:47" x14ac:dyDescent="0.25">
      <c r="A146" s="19" t="s">
        <v>111</v>
      </c>
      <c r="B146" s="19" t="s">
        <v>20</v>
      </c>
      <c r="C146" s="19">
        <v>0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1</v>
      </c>
      <c r="Z146" s="19">
        <v>0</v>
      </c>
      <c r="AA146" s="19">
        <v>1</v>
      </c>
      <c r="AB146" s="19">
        <v>0</v>
      </c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19">
        <v>0</v>
      </c>
      <c r="AI146" s="19">
        <v>0</v>
      </c>
      <c r="AJ146" s="19">
        <v>3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1</v>
      </c>
      <c r="AQ146" s="29">
        <v>0</v>
      </c>
      <c r="AR146" s="19">
        <v>0</v>
      </c>
      <c r="AS146" s="19">
        <v>0</v>
      </c>
      <c r="AT146" s="38">
        <v>0</v>
      </c>
      <c r="AU146" s="12">
        <v>6</v>
      </c>
    </row>
    <row r="147" spans="1:47" x14ac:dyDescent="0.25">
      <c r="A147" s="2"/>
      <c r="B147" s="2" t="s">
        <v>21</v>
      </c>
      <c r="C147" s="2">
        <v>0</v>
      </c>
      <c r="D147" s="2">
        <v>3</v>
      </c>
      <c r="E147" s="2">
        <v>3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7</v>
      </c>
      <c r="X147" s="2">
        <v>0</v>
      </c>
      <c r="Y147" s="2">
        <v>3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5</v>
      </c>
      <c r="AG147" s="2">
        <v>0</v>
      </c>
      <c r="AH147" s="2">
        <v>0</v>
      </c>
      <c r="AI147" s="2">
        <v>0</v>
      </c>
      <c r="AJ147" s="2">
        <v>2</v>
      </c>
      <c r="AK147" s="2">
        <v>1</v>
      </c>
      <c r="AL147" s="2">
        <v>0</v>
      </c>
      <c r="AM147" s="2">
        <v>0</v>
      </c>
      <c r="AN147" s="2">
        <v>0</v>
      </c>
      <c r="AO147" s="2">
        <v>0</v>
      </c>
      <c r="AP147" s="2">
        <v>1</v>
      </c>
      <c r="AQ147" s="13">
        <v>0</v>
      </c>
      <c r="AR147" s="2">
        <v>0</v>
      </c>
      <c r="AS147" s="2">
        <v>0</v>
      </c>
      <c r="AT147" s="14">
        <v>0</v>
      </c>
      <c r="AU147" s="15">
        <v>25</v>
      </c>
    </row>
    <row r="148" spans="1:47" x14ac:dyDescent="0.25">
      <c r="A148" s="19" t="s">
        <v>168</v>
      </c>
      <c r="B148" s="19" t="s">
        <v>20</v>
      </c>
      <c r="C148" s="19">
        <v>1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0</v>
      </c>
      <c r="AI148" s="19">
        <v>0</v>
      </c>
      <c r="AJ148" s="19">
        <v>1</v>
      </c>
      <c r="AK148" s="19">
        <v>0</v>
      </c>
      <c r="AL148" s="19">
        <v>0</v>
      </c>
      <c r="AM148" s="19">
        <v>0</v>
      </c>
      <c r="AN148" s="19">
        <v>0</v>
      </c>
      <c r="AO148" s="19">
        <v>0</v>
      </c>
      <c r="AP148" s="19">
        <v>0</v>
      </c>
      <c r="AQ148" s="29">
        <v>0</v>
      </c>
      <c r="AR148" s="19">
        <v>0</v>
      </c>
      <c r="AS148" s="19">
        <v>0</v>
      </c>
      <c r="AT148" s="38">
        <v>0</v>
      </c>
      <c r="AU148" s="12">
        <v>2</v>
      </c>
    </row>
    <row r="149" spans="1:47" x14ac:dyDescent="0.25">
      <c r="A149" s="2"/>
      <c r="B149" s="2" t="s">
        <v>21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13">
        <v>0</v>
      </c>
      <c r="AR149" s="2">
        <v>0</v>
      </c>
      <c r="AS149" s="2">
        <v>0</v>
      </c>
      <c r="AT149" s="14">
        <v>0</v>
      </c>
      <c r="AU149" s="15">
        <v>0</v>
      </c>
    </row>
    <row r="150" spans="1:47" x14ac:dyDescent="0.25">
      <c r="A150" s="9" t="s">
        <v>169</v>
      </c>
      <c r="B150" s="9" t="s">
        <v>20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1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29">
        <v>0</v>
      </c>
      <c r="AR150" s="19">
        <v>0</v>
      </c>
      <c r="AS150" s="19">
        <v>0</v>
      </c>
      <c r="AT150" s="38">
        <v>0</v>
      </c>
      <c r="AU150" s="12">
        <v>1</v>
      </c>
    </row>
    <row r="151" spans="1:47" x14ac:dyDescent="0.25">
      <c r="A151" s="2"/>
      <c r="B151" s="2" t="s">
        <v>21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13">
        <v>0</v>
      </c>
      <c r="AR151" s="2">
        <v>0</v>
      </c>
      <c r="AS151" s="2">
        <v>0</v>
      </c>
      <c r="AT151" s="14">
        <v>0</v>
      </c>
      <c r="AU151" s="15">
        <v>0</v>
      </c>
    </row>
    <row r="152" spans="1:47" x14ac:dyDescent="0.25">
      <c r="A152" s="9" t="s">
        <v>170</v>
      </c>
      <c r="B152" s="9" t="s">
        <v>20</v>
      </c>
      <c r="C152" s="19">
        <v>2</v>
      </c>
      <c r="D152" s="19">
        <v>2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1</v>
      </c>
      <c r="X152" s="19">
        <v>0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>
        <v>2</v>
      </c>
      <c r="AG152" s="19">
        <v>0</v>
      </c>
      <c r="AH152" s="19">
        <v>0</v>
      </c>
      <c r="AI152" s="19">
        <v>0</v>
      </c>
      <c r="AJ152" s="19">
        <v>1</v>
      </c>
      <c r="AK152" s="19">
        <v>0</v>
      </c>
      <c r="AL152" s="19">
        <v>0</v>
      </c>
      <c r="AM152" s="19">
        <v>0</v>
      </c>
      <c r="AN152" s="19">
        <v>0</v>
      </c>
      <c r="AO152" s="19">
        <v>0</v>
      </c>
      <c r="AP152" s="19">
        <v>2</v>
      </c>
      <c r="AQ152" s="29">
        <v>5</v>
      </c>
      <c r="AR152" s="19">
        <v>0</v>
      </c>
      <c r="AS152" s="19">
        <v>0</v>
      </c>
      <c r="AT152" s="38">
        <v>0</v>
      </c>
      <c r="AU152" s="12">
        <v>15</v>
      </c>
    </row>
    <row r="153" spans="1:47" x14ac:dyDescent="0.25">
      <c r="A153" s="2"/>
      <c r="B153" s="2" t="s">
        <v>21</v>
      </c>
      <c r="C153" s="2">
        <v>0</v>
      </c>
      <c r="D153" s="2">
        <v>2</v>
      </c>
      <c r="E153" s="2">
        <v>1</v>
      </c>
      <c r="F153" s="2">
        <v>3</v>
      </c>
      <c r="G153" s="2">
        <v>0</v>
      </c>
      <c r="H153" s="2">
        <v>9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1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19</v>
      </c>
      <c r="X153" s="2">
        <v>0</v>
      </c>
      <c r="Y153" s="2">
        <v>2</v>
      </c>
      <c r="Z153" s="2">
        <v>0</v>
      </c>
      <c r="AA153" s="2">
        <v>0</v>
      </c>
      <c r="AB153" s="2">
        <v>1</v>
      </c>
      <c r="AC153" s="2">
        <v>0</v>
      </c>
      <c r="AD153" s="2">
        <v>0</v>
      </c>
      <c r="AE153" s="2">
        <v>0</v>
      </c>
      <c r="AF153" s="2">
        <v>6</v>
      </c>
      <c r="AG153" s="2">
        <v>0</v>
      </c>
      <c r="AH153" s="2">
        <v>0</v>
      </c>
      <c r="AI153" s="2">
        <v>0</v>
      </c>
      <c r="AJ153" s="2">
        <v>1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13">
        <v>0</v>
      </c>
      <c r="AR153" s="2">
        <v>0</v>
      </c>
      <c r="AS153" s="2">
        <v>0</v>
      </c>
      <c r="AT153" s="14">
        <v>0</v>
      </c>
      <c r="AU153" s="15">
        <v>45</v>
      </c>
    </row>
    <row r="154" spans="1:47" x14ac:dyDescent="0.25">
      <c r="A154" s="9" t="s">
        <v>171</v>
      </c>
      <c r="B154" s="9" t="s">
        <v>20</v>
      </c>
      <c r="C154" s="19">
        <v>0</v>
      </c>
      <c r="D154" s="19">
        <v>1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G154" s="19">
        <v>0</v>
      </c>
      <c r="AH154" s="19">
        <v>0</v>
      </c>
      <c r="AI154" s="19">
        <v>0</v>
      </c>
      <c r="AJ154" s="19">
        <v>0</v>
      </c>
      <c r="AK154" s="19">
        <v>0</v>
      </c>
      <c r="AL154" s="19">
        <v>0</v>
      </c>
      <c r="AM154" s="19">
        <v>0</v>
      </c>
      <c r="AN154" s="19">
        <v>0</v>
      </c>
      <c r="AO154" s="19">
        <v>0</v>
      </c>
      <c r="AP154" s="19">
        <v>0</v>
      </c>
      <c r="AQ154" s="29">
        <v>0</v>
      </c>
      <c r="AR154" s="19">
        <v>0</v>
      </c>
      <c r="AS154" s="19">
        <v>0</v>
      </c>
      <c r="AT154" s="38">
        <v>0</v>
      </c>
      <c r="AU154" s="12">
        <v>1</v>
      </c>
    </row>
    <row r="155" spans="1:47" x14ac:dyDescent="0.25">
      <c r="A155" s="2"/>
      <c r="B155" s="2" t="s">
        <v>21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1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13">
        <v>0</v>
      </c>
      <c r="AR155" s="2">
        <v>0</v>
      </c>
      <c r="AS155" s="2">
        <v>0</v>
      </c>
      <c r="AT155" s="14">
        <v>0</v>
      </c>
      <c r="AU155" s="15">
        <v>1</v>
      </c>
    </row>
    <row r="156" spans="1:47" x14ac:dyDescent="0.25">
      <c r="A156" s="9" t="s">
        <v>172</v>
      </c>
      <c r="B156" s="9" t="s">
        <v>20</v>
      </c>
      <c r="C156" s="19">
        <v>0</v>
      </c>
      <c r="D156" s="19">
        <v>1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1</v>
      </c>
      <c r="X156" s="19">
        <v>0</v>
      </c>
      <c r="Y156" s="19">
        <v>0</v>
      </c>
      <c r="Z156" s="19">
        <v>0</v>
      </c>
      <c r="AA156" s="19">
        <v>0</v>
      </c>
      <c r="AB156" s="19">
        <v>0</v>
      </c>
      <c r="AC156" s="19">
        <v>0</v>
      </c>
      <c r="AD156" s="19">
        <v>0</v>
      </c>
      <c r="AE156" s="19">
        <v>0</v>
      </c>
      <c r="AF156" s="19">
        <v>0</v>
      </c>
      <c r="AG156" s="19">
        <v>0</v>
      </c>
      <c r="AH156" s="19">
        <v>0</v>
      </c>
      <c r="AI156" s="19">
        <v>0</v>
      </c>
      <c r="AJ156" s="19">
        <v>0</v>
      </c>
      <c r="AK156" s="19">
        <v>0</v>
      </c>
      <c r="AL156" s="19">
        <v>0</v>
      </c>
      <c r="AM156" s="19">
        <v>0</v>
      </c>
      <c r="AN156" s="19">
        <v>0</v>
      </c>
      <c r="AO156" s="19">
        <v>0</v>
      </c>
      <c r="AP156" s="19">
        <v>0</v>
      </c>
      <c r="AQ156" s="29">
        <v>1</v>
      </c>
      <c r="AR156" s="19">
        <v>0</v>
      </c>
      <c r="AS156" s="19">
        <v>0</v>
      </c>
      <c r="AT156" s="38">
        <v>0</v>
      </c>
      <c r="AU156" s="12">
        <v>3</v>
      </c>
    </row>
    <row r="157" spans="1:47" x14ac:dyDescent="0.25">
      <c r="A157" s="2"/>
      <c r="B157" s="2" t="s">
        <v>21</v>
      </c>
      <c r="C157" s="2">
        <v>0</v>
      </c>
      <c r="D157" s="2">
        <v>4</v>
      </c>
      <c r="E157" s="2">
        <v>1</v>
      </c>
      <c r="F157" s="2">
        <v>0</v>
      </c>
      <c r="G157" s="2">
        <v>0</v>
      </c>
      <c r="H157" s="2">
        <v>1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3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1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13">
        <v>0</v>
      </c>
      <c r="AR157" s="2">
        <v>0</v>
      </c>
      <c r="AS157" s="2">
        <v>0</v>
      </c>
      <c r="AT157" s="14">
        <v>0</v>
      </c>
      <c r="AU157" s="15">
        <v>10</v>
      </c>
    </row>
    <row r="158" spans="1:47" s="16" customFormat="1" x14ac:dyDescent="0.25">
      <c r="A158" s="9" t="s">
        <v>117</v>
      </c>
      <c r="B158" s="9" t="s">
        <v>20</v>
      </c>
      <c r="C158" s="9">
        <v>0</v>
      </c>
      <c r="D158" s="9">
        <v>2</v>
      </c>
      <c r="E158" s="9">
        <v>0</v>
      </c>
      <c r="F158" s="9">
        <v>0</v>
      </c>
      <c r="G158" s="9">
        <v>0</v>
      </c>
      <c r="H158" s="9">
        <v>1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2</v>
      </c>
      <c r="X158" s="9">
        <v>2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1</v>
      </c>
      <c r="AH158" s="9">
        <v>0</v>
      </c>
      <c r="AI158" s="9">
        <v>0</v>
      </c>
      <c r="AJ158" s="9">
        <v>1</v>
      </c>
      <c r="AK158" s="9">
        <v>1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10">
        <v>3</v>
      </c>
      <c r="AR158" s="9">
        <v>0</v>
      </c>
      <c r="AS158" s="9">
        <v>0</v>
      </c>
      <c r="AT158" s="11">
        <v>0</v>
      </c>
      <c r="AU158" s="12">
        <v>13</v>
      </c>
    </row>
    <row r="159" spans="1:47" s="16" customFormat="1" x14ac:dyDescent="0.25">
      <c r="A159" s="2"/>
      <c r="B159" s="2" t="s">
        <v>21</v>
      </c>
      <c r="C159" s="2">
        <v>0</v>
      </c>
      <c r="D159" s="2">
        <v>2</v>
      </c>
      <c r="E159" s="2">
        <v>3</v>
      </c>
      <c r="F159" s="2">
        <v>1</v>
      </c>
      <c r="G159" s="2">
        <v>0</v>
      </c>
      <c r="H159" s="2">
        <v>3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7</v>
      </c>
      <c r="X159" s="2">
        <v>0</v>
      </c>
      <c r="Y159" s="2">
        <v>2</v>
      </c>
      <c r="Z159" s="2">
        <v>2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8</v>
      </c>
      <c r="AG159" s="2">
        <v>0</v>
      </c>
      <c r="AH159" s="2">
        <v>0</v>
      </c>
      <c r="AI159" s="2">
        <v>0</v>
      </c>
      <c r="AJ159" s="2">
        <v>5</v>
      </c>
      <c r="AK159" s="2">
        <v>3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13">
        <v>0</v>
      </c>
      <c r="AR159" s="2">
        <v>0</v>
      </c>
      <c r="AS159" s="2">
        <v>0</v>
      </c>
      <c r="AT159" s="14">
        <v>0</v>
      </c>
      <c r="AU159" s="15">
        <v>36</v>
      </c>
    </row>
    <row r="160" spans="1:47" s="16" customFormat="1" x14ac:dyDescent="0.25">
      <c r="A160" s="9" t="s">
        <v>175</v>
      </c>
      <c r="B160" s="9" t="s">
        <v>20</v>
      </c>
      <c r="C160" s="19">
        <v>0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1</v>
      </c>
      <c r="X160" s="19">
        <v>0</v>
      </c>
      <c r="Y160" s="19">
        <v>0</v>
      </c>
      <c r="Z160" s="19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19">
        <v>0</v>
      </c>
      <c r="AG160" s="19">
        <v>0</v>
      </c>
      <c r="AH160" s="19">
        <v>0</v>
      </c>
      <c r="AI160" s="19">
        <v>0</v>
      </c>
      <c r="AJ160" s="19">
        <v>0</v>
      </c>
      <c r="AK160" s="19">
        <v>0</v>
      </c>
      <c r="AL160" s="19">
        <v>0</v>
      </c>
      <c r="AM160" s="19">
        <v>0</v>
      </c>
      <c r="AN160" s="19">
        <v>0</v>
      </c>
      <c r="AO160" s="19">
        <v>0</v>
      </c>
      <c r="AP160" s="19">
        <v>0</v>
      </c>
      <c r="AQ160" s="29">
        <v>0</v>
      </c>
      <c r="AR160" s="19">
        <v>0</v>
      </c>
      <c r="AS160" s="19">
        <v>0</v>
      </c>
      <c r="AT160" s="38">
        <v>0</v>
      </c>
      <c r="AU160" s="12">
        <v>1</v>
      </c>
    </row>
    <row r="161" spans="1:89" s="16" customFormat="1" x14ac:dyDescent="0.25">
      <c r="A161" s="18"/>
      <c r="B161" s="18" t="s">
        <v>21</v>
      </c>
      <c r="C161" s="2">
        <v>0</v>
      </c>
      <c r="D161" s="2">
        <v>1</v>
      </c>
      <c r="E161" s="2">
        <v>1</v>
      </c>
      <c r="F161" s="2">
        <v>0</v>
      </c>
      <c r="G161" s="2">
        <v>0</v>
      </c>
      <c r="H161" s="2">
        <v>1</v>
      </c>
      <c r="I161" s="2">
        <v>0</v>
      </c>
      <c r="J161" s="2">
        <v>0</v>
      </c>
      <c r="K161" s="2">
        <v>0</v>
      </c>
      <c r="L161" s="2">
        <v>0</v>
      </c>
      <c r="M161" s="2">
        <v>1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1</v>
      </c>
      <c r="AG161" s="2">
        <v>0</v>
      </c>
      <c r="AH161" s="2">
        <v>0</v>
      </c>
      <c r="AI161" s="2">
        <v>0</v>
      </c>
      <c r="AJ161" s="2">
        <v>1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13">
        <v>0</v>
      </c>
      <c r="AR161" s="2">
        <v>0</v>
      </c>
      <c r="AS161" s="2">
        <v>0</v>
      </c>
      <c r="AT161" s="14">
        <v>0</v>
      </c>
      <c r="AU161" s="15">
        <v>6</v>
      </c>
    </row>
    <row r="162" spans="1:89" s="16" customFormat="1" x14ac:dyDescent="0.25">
      <c r="A162" s="41" t="s">
        <v>189</v>
      </c>
      <c r="B162" s="9" t="s">
        <v>20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10"/>
      <c r="AR162" s="9"/>
      <c r="AS162" s="9"/>
      <c r="AT162" s="11"/>
      <c r="AU162" s="12">
        <v>0</v>
      </c>
    </row>
    <row r="163" spans="1:89" s="16" customFormat="1" x14ac:dyDescent="0.25">
      <c r="A163" s="18"/>
      <c r="B163" s="18" t="s">
        <v>21</v>
      </c>
      <c r="C163" s="2">
        <v>0</v>
      </c>
      <c r="D163" s="2">
        <v>7</v>
      </c>
      <c r="E163" s="2">
        <v>0</v>
      </c>
      <c r="F163" s="2">
        <v>5</v>
      </c>
      <c r="G163" s="2">
        <v>0</v>
      </c>
      <c r="H163" s="2">
        <v>4</v>
      </c>
      <c r="I163" s="2"/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33</v>
      </c>
      <c r="V163" s="2">
        <v>0</v>
      </c>
      <c r="W163" s="2">
        <v>0</v>
      </c>
      <c r="X163" s="2"/>
      <c r="Y163" s="2">
        <v>1</v>
      </c>
      <c r="Z163" s="2">
        <v>2</v>
      </c>
      <c r="AA163" s="2">
        <v>0</v>
      </c>
      <c r="AB163" s="2">
        <v>0</v>
      </c>
      <c r="AC163" s="2">
        <v>0</v>
      </c>
      <c r="AD163" s="2">
        <v>1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2</v>
      </c>
      <c r="AM163" s="2">
        <v>0</v>
      </c>
      <c r="AN163" s="2">
        <v>0</v>
      </c>
      <c r="AO163" s="2">
        <v>0</v>
      </c>
      <c r="AP163" s="2">
        <v>0</v>
      </c>
      <c r="AQ163" s="13">
        <v>0</v>
      </c>
      <c r="AR163" s="2">
        <v>0</v>
      </c>
      <c r="AS163" s="2">
        <v>0</v>
      </c>
      <c r="AT163" s="14">
        <v>0</v>
      </c>
      <c r="AU163" s="15">
        <v>55</v>
      </c>
    </row>
    <row r="164" spans="1:89" s="16" customFormat="1" x14ac:dyDescent="0.25">
      <c r="A164" s="9" t="s">
        <v>119</v>
      </c>
      <c r="B164" s="9" t="s">
        <v>20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1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11">
        <v>0</v>
      </c>
      <c r="AU164" s="12">
        <v>1</v>
      </c>
    </row>
    <row r="165" spans="1:89" s="16" customFormat="1" x14ac:dyDescent="0.25">
      <c r="A165" s="2"/>
      <c r="B165" s="2" t="s">
        <v>21</v>
      </c>
      <c r="C165" s="2">
        <v>0</v>
      </c>
      <c r="D165" s="2">
        <v>2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1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2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14">
        <v>0</v>
      </c>
      <c r="AU165" s="15">
        <v>5</v>
      </c>
    </row>
    <row r="166" spans="1:89" s="16" customFormat="1" x14ac:dyDescent="0.25">
      <c r="A166" s="19" t="s">
        <v>173</v>
      </c>
      <c r="B166" s="19" t="s">
        <v>20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10">
        <v>0</v>
      </c>
      <c r="AR166" s="9">
        <v>0</v>
      </c>
      <c r="AS166" s="9">
        <v>0</v>
      </c>
      <c r="AT166" s="11">
        <v>0</v>
      </c>
      <c r="AU166" s="12">
        <v>0</v>
      </c>
    </row>
    <row r="167" spans="1:89" s="16" customFormat="1" x14ac:dyDescent="0.25">
      <c r="A167" s="2"/>
      <c r="B167" s="2" t="s">
        <v>21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1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1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13">
        <v>0</v>
      </c>
      <c r="AR167" s="2">
        <v>0</v>
      </c>
      <c r="AS167" s="2">
        <v>0</v>
      </c>
      <c r="AT167" s="14">
        <v>0</v>
      </c>
      <c r="AU167" s="15">
        <v>2</v>
      </c>
    </row>
    <row r="168" spans="1:89" s="16" customFormat="1" x14ac:dyDescent="0.25">
      <c r="A168" s="9" t="s">
        <v>174</v>
      </c>
      <c r="B168" s="9" t="s">
        <v>20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11">
        <v>0</v>
      </c>
      <c r="AU168" s="12">
        <v>0</v>
      </c>
    </row>
    <row r="169" spans="1:89" s="16" customFormat="1" ht="15.75" thickBot="1" x14ac:dyDescent="0.3">
      <c r="A169" s="17"/>
      <c r="B169" s="17" t="s">
        <v>21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2</v>
      </c>
      <c r="AQ169" s="2">
        <v>0</v>
      </c>
      <c r="AR169" s="2">
        <v>0</v>
      </c>
      <c r="AS169" s="2">
        <v>0</v>
      </c>
      <c r="AT169" s="14">
        <v>0</v>
      </c>
      <c r="AU169" s="15">
        <v>2</v>
      </c>
    </row>
    <row r="170" spans="1:89" s="16" customFormat="1" ht="15.75" thickTop="1" x14ac:dyDescent="0.25">
      <c r="A170" s="19" t="s">
        <v>43</v>
      </c>
      <c r="B170" s="19" t="s">
        <v>20</v>
      </c>
      <c r="C170" s="20">
        <v>5</v>
      </c>
      <c r="D170" s="20">
        <v>106</v>
      </c>
      <c r="E170" s="20">
        <v>6</v>
      </c>
      <c r="F170" s="20">
        <v>35</v>
      </c>
      <c r="G170" s="20">
        <v>0</v>
      </c>
      <c r="H170" s="20">
        <v>27</v>
      </c>
      <c r="I170" s="20">
        <v>0</v>
      </c>
      <c r="J170" s="20">
        <v>0</v>
      </c>
      <c r="K170" s="20">
        <v>1</v>
      </c>
      <c r="L170" s="20">
        <v>0</v>
      </c>
      <c r="M170" s="20">
        <v>1</v>
      </c>
      <c r="N170" s="20">
        <v>3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96</v>
      </c>
      <c r="X170" s="20">
        <v>11</v>
      </c>
      <c r="Y170" s="20">
        <v>47</v>
      </c>
      <c r="Z170" s="20">
        <v>14</v>
      </c>
      <c r="AA170" s="20">
        <v>23</v>
      </c>
      <c r="AB170" s="20">
        <v>19</v>
      </c>
      <c r="AC170" s="20">
        <v>0</v>
      </c>
      <c r="AD170" s="20">
        <v>0</v>
      </c>
      <c r="AE170" s="20">
        <v>0</v>
      </c>
      <c r="AF170" s="20">
        <v>55</v>
      </c>
      <c r="AG170" s="20">
        <v>7</v>
      </c>
      <c r="AH170" s="20">
        <v>0</v>
      </c>
      <c r="AI170" s="20">
        <v>0</v>
      </c>
      <c r="AJ170" s="20">
        <v>32</v>
      </c>
      <c r="AK170" s="20">
        <v>8</v>
      </c>
      <c r="AL170" s="20">
        <v>0</v>
      </c>
      <c r="AM170" s="20">
        <v>0</v>
      </c>
      <c r="AN170" s="20">
        <v>0</v>
      </c>
      <c r="AO170" s="20">
        <v>0</v>
      </c>
      <c r="AP170" s="20">
        <v>11</v>
      </c>
      <c r="AQ170" s="20">
        <v>57</v>
      </c>
      <c r="AR170" s="20">
        <v>0</v>
      </c>
      <c r="AS170" s="20">
        <v>3</v>
      </c>
      <c r="AT170" s="20">
        <v>0</v>
      </c>
      <c r="AU170" s="21">
        <v>567</v>
      </c>
    </row>
    <row r="171" spans="1:89" s="16" customFormat="1" ht="15.75" thickBot="1" x14ac:dyDescent="0.3">
      <c r="A171" s="2"/>
      <c r="B171" s="2" t="s">
        <v>21</v>
      </c>
      <c r="C171" s="2">
        <v>0</v>
      </c>
      <c r="D171" s="2">
        <v>128</v>
      </c>
      <c r="E171" s="2">
        <v>45</v>
      </c>
      <c r="F171" s="2">
        <v>66</v>
      </c>
      <c r="G171" s="2">
        <v>0</v>
      </c>
      <c r="H171" s="2">
        <v>96</v>
      </c>
      <c r="I171" s="2">
        <v>0</v>
      </c>
      <c r="J171" s="2">
        <v>0</v>
      </c>
      <c r="K171" s="2">
        <v>4</v>
      </c>
      <c r="L171" s="2">
        <v>0</v>
      </c>
      <c r="M171" s="2">
        <v>9</v>
      </c>
      <c r="N171" s="2">
        <v>1</v>
      </c>
      <c r="O171" s="2">
        <v>0</v>
      </c>
      <c r="P171" s="2">
        <v>0</v>
      </c>
      <c r="Q171" s="2">
        <v>0</v>
      </c>
      <c r="R171" s="2">
        <v>0</v>
      </c>
      <c r="S171" s="2">
        <v>1</v>
      </c>
      <c r="T171" s="2">
        <v>0</v>
      </c>
      <c r="U171" s="2">
        <v>33</v>
      </c>
      <c r="V171" s="2">
        <v>0</v>
      </c>
      <c r="W171" s="2">
        <v>312</v>
      </c>
      <c r="X171" s="2">
        <v>3</v>
      </c>
      <c r="Y171" s="2">
        <v>26</v>
      </c>
      <c r="Z171" s="2">
        <v>8</v>
      </c>
      <c r="AA171" s="2">
        <v>11</v>
      </c>
      <c r="AB171" s="2">
        <v>10</v>
      </c>
      <c r="AC171" s="2">
        <v>0</v>
      </c>
      <c r="AD171" s="2">
        <v>1</v>
      </c>
      <c r="AE171" s="2">
        <v>0</v>
      </c>
      <c r="AF171" s="2">
        <v>90</v>
      </c>
      <c r="AG171" s="2">
        <v>1</v>
      </c>
      <c r="AH171" s="2">
        <v>0</v>
      </c>
      <c r="AI171" s="2">
        <v>0</v>
      </c>
      <c r="AJ171" s="2">
        <v>17</v>
      </c>
      <c r="AK171" s="2">
        <v>15</v>
      </c>
      <c r="AL171" s="2">
        <v>2</v>
      </c>
      <c r="AM171" s="2">
        <v>1</v>
      </c>
      <c r="AN171" s="2">
        <v>0</v>
      </c>
      <c r="AO171" s="2">
        <v>0</v>
      </c>
      <c r="AP171" s="2">
        <v>9</v>
      </c>
      <c r="AQ171" s="2">
        <v>0</v>
      </c>
      <c r="AR171" s="2">
        <v>0</v>
      </c>
      <c r="AS171" s="2">
        <v>0</v>
      </c>
      <c r="AT171" s="2">
        <v>0</v>
      </c>
      <c r="AU171" s="22">
        <v>889</v>
      </c>
    </row>
    <row r="172" spans="1:89" s="16" customFormat="1" ht="5.25" customHeight="1" thickBot="1" x14ac:dyDescent="0.3"/>
    <row r="173" spans="1:89" s="16" customFormat="1" ht="164.25" x14ac:dyDescent="0.25">
      <c r="A173" s="23" t="s">
        <v>45</v>
      </c>
      <c r="B173" s="24" t="s">
        <v>46</v>
      </c>
      <c r="C173" s="24" t="s">
        <v>47</v>
      </c>
      <c r="D173" s="24" t="s">
        <v>192</v>
      </c>
      <c r="E173" s="24" t="s">
        <v>48</v>
      </c>
      <c r="F173" s="24" t="s">
        <v>49</v>
      </c>
      <c r="G173" s="24" t="s">
        <v>122</v>
      </c>
      <c r="H173" s="24" t="s">
        <v>50</v>
      </c>
      <c r="I173" s="24" t="s">
        <v>52</v>
      </c>
      <c r="J173" s="24" t="s">
        <v>53</v>
      </c>
      <c r="K173" s="24" t="s">
        <v>54</v>
      </c>
      <c r="L173" s="24" t="s">
        <v>55</v>
      </c>
      <c r="M173" s="24" t="s">
        <v>56</v>
      </c>
      <c r="N173" s="24" t="s">
        <v>57</v>
      </c>
      <c r="O173" s="24" t="s">
        <v>58</v>
      </c>
      <c r="P173" s="24" t="s">
        <v>59</v>
      </c>
      <c r="Q173" s="24" t="s">
        <v>60</v>
      </c>
      <c r="R173" s="24" t="s">
        <v>61</v>
      </c>
      <c r="S173" s="24" t="s">
        <v>62</v>
      </c>
      <c r="T173" s="25" t="s">
        <v>123</v>
      </c>
      <c r="U173" s="25" t="s">
        <v>64</v>
      </c>
      <c r="V173" s="25" t="s">
        <v>124</v>
      </c>
      <c r="W173" s="25" t="s">
        <v>66</v>
      </c>
      <c r="X173" s="25" t="s">
        <v>67</v>
      </c>
      <c r="Y173" s="25" t="s">
        <v>187</v>
      </c>
      <c r="Z173" s="25" t="s">
        <v>68</v>
      </c>
      <c r="AA173" s="25" t="s">
        <v>69</v>
      </c>
      <c r="AB173" s="25" t="s">
        <v>70</v>
      </c>
      <c r="AC173" s="25" t="s">
        <v>71</v>
      </c>
      <c r="AD173" s="25" t="s">
        <v>72</v>
      </c>
      <c r="AE173" s="25" t="s">
        <v>73</v>
      </c>
      <c r="AF173" s="25" t="s">
        <v>74</v>
      </c>
      <c r="AG173" s="25" t="s">
        <v>75</v>
      </c>
      <c r="AH173" s="25" t="s">
        <v>125</v>
      </c>
      <c r="AI173" s="25" t="s">
        <v>76</v>
      </c>
      <c r="AJ173" s="25" t="s">
        <v>77</v>
      </c>
      <c r="AK173" s="25" t="s">
        <v>78</v>
      </c>
      <c r="AL173" s="25" t="s">
        <v>79</v>
      </c>
      <c r="AM173" s="25" t="s">
        <v>126</v>
      </c>
      <c r="AN173" s="25" t="s">
        <v>81</v>
      </c>
      <c r="AO173" s="25" t="s">
        <v>82</v>
      </c>
      <c r="AP173" s="25" t="s">
        <v>83</v>
      </c>
      <c r="AQ173" s="25" t="s">
        <v>84</v>
      </c>
      <c r="AR173" s="25" t="s">
        <v>85</v>
      </c>
      <c r="AS173" s="25" t="s">
        <v>86</v>
      </c>
      <c r="AT173" s="25" t="s">
        <v>87</v>
      </c>
      <c r="AU173" s="25" t="s">
        <v>88</v>
      </c>
      <c r="AV173" s="25" t="s">
        <v>89</v>
      </c>
      <c r="AW173" s="25" t="s">
        <v>140</v>
      </c>
      <c r="AX173" s="25" t="s">
        <v>90</v>
      </c>
      <c r="AY173" s="25" t="s">
        <v>91</v>
      </c>
      <c r="AZ173" s="25" t="s">
        <v>136</v>
      </c>
      <c r="BA173" s="25" t="s">
        <v>92</v>
      </c>
      <c r="BB173" s="25" t="s">
        <v>190</v>
      </c>
      <c r="BC173" s="25" t="s">
        <v>93</v>
      </c>
      <c r="BD173" s="25" t="s">
        <v>94</v>
      </c>
      <c r="BE173" s="25" t="s">
        <v>96</v>
      </c>
      <c r="BF173" s="25" t="s">
        <v>95</v>
      </c>
      <c r="BG173" s="25" t="s">
        <v>97</v>
      </c>
      <c r="BH173" s="25" t="s">
        <v>98</v>
      </c>
      <c r="BI173" s="25" t="s">
        <v>141</v>
      </c>
      <c r="BJ173" s="25" t="s">
        <v>99</v>
      </c>
      <c r="BK173" s="25" t="s">
        <v>100</v>
      </c>
      <c r="BL173" s="25" t="s">
        <v>101</v>
      </c>
      <c r="BM173" s="25" t="s">
        <v>102</v>
      </c>
      <c r="BN173" s="25" t="s">
        <v>103</v>
      </c>
      <c r="BO173" s="25" t="s">
        <v>104</v>
      </c>
      <c r="BP173" s="25" t="s">
        <v>105</v>
      </c>
      <c r="BQ173" s="25" t="s">
        <v>106</v>
      </c>
      <c r="BR173" s="25" t="s">
        <v>107</v>
      </c>
      <c r="BS173" s="25" t="s">
        <v>108</v>
      </c>
      <c r="BT173" s="25" t="s">
        <v>109</v>
      </c>
      <c r="BU173" s="25" t="s">
        <v>127</v>
      </c>
      <c r="BV173" s="25" t="s">
        <v>111</v>
      </c>
      <c r="BW173" s="25" t="s">
        <v>134</v>
      </c>
      <c r="BX173" s="25" t="s">
        <v>113</v>
      </c>
      <c r="BY173" s="25" t="s">
        <v>114</v>
      </c>
      <c r="BZ173" s="25" t="s">
        <v>115</v>
      </c>
      <c r="CA173" s="25" t="s">
        <v>116</v>
      </c>
      <c r="CB173" s="25" t="s">
        <v>117</v>
      </c>
      <c r="CC173" s="25" t="s">
        <v>128</v>
      </c>
      <c r="CD173" s="25" t="s">
        <v>189</v>
      </c>
      <c r="CE173" s="25" t="s">
        <v>119</v>
      </c>
      <c r="CF173" s="25" t="s">
        <v>129</v>
      </c>
      <c r="CG173" s="26" t="s">
        <v>130</v>
      </c>
      <c r="CH173" s="27" t="s">
        <v>22</v>
      </c>
      <c r="CI173" s="28"/>
    </row>
    <row r="174" spans="1:89" s="16" customFormat="1" x14ac:dyDescent="0.25">
      <c r="A174" s="9" t="s">
        <v>28</v>
      </c>
      <c r="B174" s="9" t="s">
        <v>20</v>
      </c>
      <c r="C174" s="19">
        <v>0</v>
      </c>
      <c r="D174" s="19" t="s">
        <v>210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29">
        <v>0</v>
      </c>
      <c r="V174" s="29">
        <v>0</v>
      </c>
      <c r="W174" s="29">
        <v>0</v>
      </c>
      <c r="X174" s="29">
        <v>0</v>
      </c>
      <c r="Y174" s="29">
        <v>0</v>
      </c>
      <c r="Z174" s="29">
        <v>0</v>
      </c>
      <c r="AA174" s="29">
        <v>0</v>
      </c>
      <c r="AB174" s="29">
        <v>0</v>
      </c>
      <c r="AC174" s="29">
        <v>0</v>
      </c>
      <c r="AD174" s="29">
        <v>0</v>
      </c>
      <c r="AE174" s="29">
        <v>0</v>
      </c>
      <c r="AF174" s="29">
        <v>0</v>
      </c>
      <c r="AG174" s="29">
        <v>0</v>
      </c>
      <c r="AH174" s="29">
        <v>0</v>
      </c>
      <c r="AI174" s="29">
        <v>0</v>
      </c>
      <c r="AJ174" s="29">
        <v>0</v>
      </c>
      <c r="AK174" s="29">
        <v>0</v>
      </c>
      <c r="AL174" s="29">
        <v>0</v>
      </c>
      <c r="AM174" s="29">
        <v>0</v>
      </c>
      <c r="AN174" s="29">
        <v>0</v>
      </c>
      <c r="AO174" s="29">
        <v>0</v>
      </c>
      <c r="AP174" s="29">
        <v>0</v>
      </c>
      <c r="AQ174" s="29">
        <v>0</v>
      </c>
      <c r="AR174" s="29">
        <v>0</v>
      </c>
      <c r="AS174" s="29">
        <v>0</v>
      </c>
      <c r="AT174" s="29">
        <v>0</v>
      </c>
      <c r="AU174" s="29">
        <v>0</v>
      </c>
      <c r="AV174" s="29">
        <v>0</v>
      </c>
      <c r="AW174" s="29">
        <v>0</v>
      </c>
      <c r="AX174" s="29">
        <v>0</v>
      </c>
      <c r="AY174" s="29">
        <v>0</v>
      </c>
      <c r="AZ174" s="29">
        <v>0</v>
      </c>
      <c r="BA174" s="29">
        <v>0</v>
      </c>
      <c r="BB174" s="29">
        <v>0</v>
      </c>
      <c r="BC174" s="29">
        <v>0</v>
      </c>
      <c r="BD174" s="29">
        <v>0</v>
      </c>
      <c r="BE174" s="29">
        <v>0</v>
      </c>
      <c r="BF174" s="29">
        <v>0</v>
      </c>
      <c r="BG174" s="29">
        <v>0</v>
      </c>
      <c r="BH174" s="29">
        <v>0</v>
      </c>
      <c r="BI174" s="29">
        <v>0</v>
      </c>
      <c r="BJ174" s="29">
        <v>0</v>
      </c>
      <c r="BK174" s="29">
        <v>0</v>
      </c>
      <c r="BL174" s="29">
        <v>0</v>
      </c>
      <c r="BM174" s="29">
        <v>0</v>
      </c>
      <c r="BN174" s="29">
        <v>0</v>
      </c>
      <c r="BO174" s="29">
        <v>0</v>
      </c>
      <c r="BP174" s="29">
        <v>0</v>
      </c>
      <c r="BQ174" s="29">
        <v>0</v>
      </c>
      <c r="BR174" s="29">
        <v>0</v>
      </c>
      <c r="BS174" s="29">
        <v>0</v>
      </c>
      <c r="BT174" s="29">
        <v>0</v>
      </c>
      <c r="BU174" s="29">
        <v>0</v>
      </c>
      <c r="BV174" s="29">
        <v>0</v>
      </c>
      <c r="BW174" s="29">
        <v>0</v>
      </c>
      <c r="BX174" s="29">
        <v>0</v>
      </c>
      <c r="BY174" s="29">
        <v>0</v>
      </c>
      <c r="BZ174" s="29">
        <v>0</v>
      </c>
      <c r="CA174" s="29">
        <v>0</v>
      </c>
      <c r="CB174" s="29">
        <v>0</v>
      </c>
      <c r="CC174" s="29">
        <v>0</v>
      </c>
      <c r="CD174" s="29">
        <v>0</v>
      </c>
      <c r="CE174" s="29">
        <v>0</v>
      </c>
      <c r="CF174" s="29">
        <v>0</v>
      </c>
      <c r="CG174" s="11">
        <v>0</v>
      </c>
      <c r="CH174" s="30">
        <v>0</v>
      </c>
      <c r="CI174" s="28"/>
    </row>
    <row r="175" spans="1:89" s="16" customFormat="1" x14ac:dyDescent="0.25">
      <c r="A175" s="31"/>
      <c r="B175" s="31" t="s">
        <v>21</v>
      </c>
      <c r="C175" s="31">
        <v>0</v>
      </c>
      <c r="D175" s="31" t="s">
        <v>210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1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32">
        <v>0</v>
      </c>
      <c r="AG175" s="32">
        <v>0</v>
      </c>
      <c r="AH175" s="32">
        <v>0</v>
      </c>
      <c r="AI175" s="32">
        <v>0</v>
      </c>
      <c r="AJ175" s="32">
        <v>0</v>
      </c>
      <c r="AK175" s="32">
        <v>0</v>
      </c>
      <c r="AL175" s="32">
        <v>0</v>
      </c>
      <c r="AM175" s="32">
        <v>0</v>
      </c>
      <c r="AN175" s="32">
        <v>0</v>
      </c>
      <c r="AO175" s="32">
        <v>0</v>
      </c>
      <c r="AP175" s="32">
        <v>0</v>
      </c>
      <c r="AQ175" s="32">
        <v>0</v>
      </c>
      <c r="AR175" s="32">
        <v>0</v>
      </c>
      <c r="AS175" s="32">
        <v>0</v>
      </c>
      <c r="AT175" s="32">
        <v>0</v>
      </c>
      <c r="AU175" s="32">
        <v>0</v>
      </c>
      <c r="AV175" s="32">
        <v>0</v>
      </c>
      <c r="AW175" s="32">
        <v>0</v>
      </c>
      <c r="AX175" s="32">
        <v>0</v>
      </c>
      <c r="AY175" s="32">
        <v>0</v>
      </c>
      <c r="AZ175" s="32">
        <v>0</v>
      </c>
      <c r="BA175" s="32">
        <v>0</v>
      </c>
      <c r="BB175" s="32">
        <v>0</v>
      </c>
      <c r="BC175" s="32">
        <v>0</v>
      </c>
      <c r="BD175" s="32">
        <v>0</v>
      </c>
      <c r="BE175" s="32">
        <v>0</v>
      </c>
      <c r="BF175" s="32">
        <v>0</v>
      </c>
      <c r="BG175" s="32">
        <v>0</v>
      </c>
      <c r="BH175" s="32">
        <v>0</v>
      </c>
      <c r="BI175" s="32">
        <v>0</v>
      </c>
      <c r="BJ175" s="32">
        <v>1</v>
      </c>
      <c r="BK175" s="32">
        <v>0</v>
      </c>
      <c r="BL175" s="32">
        <v>0</v>
      </c>
      <c r="BM175" s="32">
        <v>0</v>
      </c>
      <c r="BN175" s="32">
        <v>0</v>
      </c>
      <c r="BO175" s="32">
        <v>0</v>
      </c>
      <c r="BP175" s="32">
        <v>0</v>
      </c>
      <c r="BQ175" s="32">
        <v>0</v>
      </c>
      <c r="BR175" s="32">
        <v>0</v>
      </c>
      <c r="BS175" s="32">
        <v>0</v>
      </c>
      <c r="BT175" s="32">
        <v>0</v>
      </c>
      <c r="BU175" s="32">
        <v>0</v>
      </c>
      <c r="BV175" s="32">
        <v>0</v>
      </c>
      <c r="BW175" s="32">
        <v>1</v>
      </c>
      <c r="BX175" s="32">
        <v>0</v>
      </c>
      <c r="BY175" s="32">
        <v>2</v>
      </c>
      <c r="BZ175" s="32">
        <v>0</v>
      </c>
      <c r="CA175" s="32">
        <v>0</v>
      </c>
      <c r="CB175" s="32">
        <v>0</v>
      </c>
      <c r="CC175" s="32">
        <v>0</v>
      </c>
      <c r="CD175" s="32">
        <v>0</v>
      </c>
      <c r="CE175" s="32">
        <v>0</v>
      </c>
      <c r="CF175" s="32">
        <v>0</v>
      </c>
      <c r="CG175" s="33">
        <v>0</v>
      </c>
      <c r="CH175" s="34">
        <v>5</v>
      </c>
      <c r="CI175" s="28"/>
    </row>
    <row r="176" spans="1:89" x14ac:dyDescent="0.25">
      <c r="A176" s="9" t="s">
        <v>23</v>
      </c>
      <c r="B176" s="9" t="s">
        <v>20</v>
      </c>
      <c r="C176" s="19">
        <v>0</v>
      </c>
      <c r="D176" s="19" t="s">
        <v>210</v>
      </c>
      <c r="E176" s="19">
        <v>0</v>
      </c>
      <c r="F176" s="19">
        <v>0</v>
      </c>
      <c r="G176" s="19">
        <v>0</v>
      </c>
      <c r="H176" s="19">
        <v>3</v>
      </c>
      <c r="I176" s="19">
        <v>0</v>
      </c>
      <c r="J176" s="19">
        <v>2</v>
      </c>
      <c r="K176" s="19">
        <v>2</v>
      </c>
      <c r="L176" s="19">
        <v>0</v>
      </c>
      <c r="M176" s="19">
        <v>2</v>
      </c>
      <c r="N176" s="19">
        <v>0</v>
      </c>
      <c r="O176" s="19">
        <v>1</v>
      </c>
      <c r="P176" s="19">
        <v>0</v>
      </c>
      <c r="Q176" s="19">
        <v>0</v>
      </c>
      <c r="R176" s="19">
        <v>2</v>
      </c>
      <c r="S176" s="19">
        <v>0</v>
      </c>
      <c r="T176" s="19">
        <v>0</v>
      </c>
      <c r="U176" s="29">
        <v>1</v>
      </c>
      <c r="V176" s="29">
        <v>0</v>
      </c>
      <c r="W176" s="29">
        <v>1</v>
      </c>
      <c r="X176" s="29">
        <v>0</v>
      </c>
      <c r="Y176" s="29">
        <v>0</v>
      </c>
      <c r="Z176" s="29">
        <v>0</v>
      </c>
      <c r="AA176" s="29">
        <v>0</v>
      </c>
      <c r="AB176" s="29">
        <v>0</v>
      </c>
      <c r="AC176" s="29">
        <v>0</v>
      </c>
      <c r="AD176" s="29">
        <v>0</v>
      </c>
      <c r="AE176" s="29">
        <v>2</v>
      </c>
      <c r="AF176" s="29">
        <v>0</v>
      </c>
      <c r="AG176" s="29">
        <v>1</v>
      </c>
      <c r="AH176" s="29">
        <v>1</v>
      </c>
      <c r="AI176" s="29">
        <v>0</v>
      </c>
      <c r="AJ176" s="29">
        <v>1</v>
      </c>
      <c r="AK176" s="29">
        <v>1</v>
      </c>
      <c r="AL176" s="29">
        <v>1</v>
      </c>
      <c r="AM176" s="29">
        <v>0</v>
      </c>
      <c r="AN176" s="29">
        <v>0</v>
      </c>
      <c r="AO176" s="29">
        <v>3</v>
      </c>
      <c r="AP176" s="29">
        <v>4</v>
      </c>
      <c r="AQ176" s="29">
        <v>0</v>
      </c>
      <c r="AR176" s="29">
        <v>1</v>
      </c>
      <c r="AS176" s="29">
        <v>4</v>
      </c>
      <c r="AT176" s="29">
        <v>1</v>
      </c>
      <c r="AU176" s="29">
        <v>0</v>
      </c>
      <c r="AV176" s="29">
        <v>0</v>
      </c>
      <c r="AW176" s="29">
        <v>1</v>
      </c>
      <c r="AX176" s="29">
        <v>0</v>
      </c>
      <c r="AY176" s="29">
        <v>0</v>
      </c>
      <c r="AZ176" s="29">
        <v>0</v>
      </c>
      <c r="BA176" s="29">
        <v>0</v>
      </c>
      <c r="BB176" s="29">
        <v>0</v>
      </c>
      <c r="BC176" s="29">
        <v>1</v>
      </c>
      <c r="BD176" s="29">
        <v>0</v>
      </c>
      <c r="BE176" s="29">
        <v>8</v>
      </c>
      <c r="BF176" s="29">
        <v>0</v>
      </c>
      <c r="BG176" s="29">
        <v>0</v>
      </c>
      <c r="BH176" s="29">
        <v>1</v>
      </c>
      <c r="BI176" s="29">
        <v>0</v>
      </c>
      <c r="BJ176" s="29">
        <v>44</v>
      </c>
      <c r="BK176" s="29">
        <v>1</v>
      </c>
      <c r="BL176" s="29">
        <v>0</v>
      </c>
      <c r="BM176" s="29">
        <v>0</v>
      </c>
      <c r="BN176" s="29">
        <v>2</v>
      </c>
      <c r="BO176" s="29">
        <v>0</v>
      </c>
      <c r="BP176" s="29">
        <v>0</v>
      </c>
      <c r="BQ176" s="29">
        <v>0</v>
      </c>
      <c r="BR176" s="29">
        <v>1</v>
      </c>
      <c r="BS176" s="29">
        <v>0</v>
      </c>
      <c r="BT176" s="29">
        <v>11</v>
      </c>
      <c r="BU176" s="29">
        <v>3</v>
      </c>
      <c r="BV176" s="29">
        <v>3</v>
      </c>
      <c r="BW176" s="29">
        <v>0</v>
      </c>
      <c r="BX176" s="29">
        <v>0</v>
      </c>
      <c r="BY176" s="29">
        <v>2</v>
      </c>
      <c r="BZ176" s="29">
        <v>0</v>
      </c>
      <c r="CA176" s="29">
        <v>4</v>
      </c>
      <c r="CB176" s="29">
        <v>2</v>
      </c>
      <c r="CC176" s="29">
        <v>1</v>
      </c>
      <c r="CD176" s="29">
        <v>7</v>
      </c>
      <c r="CE176" s="29">
        <v>2</v>
      </c>
      <c r="CF176" s="29">
        <v>0</v>
      </c>
      <c r="CG176" s="11">
        <v>0</v>
      </c>
      <c r="CH176" s="30">
        <v>128</v>
      </c>
      <c r="CI176" s="28"/>
      <c r="CJ176" s="16"/>
      <c r="CK176" s="16"/>
    </row>
    <row r="177" spans="1:89" x14ac:dyDescent="0.25">
      <c r="A177" s="31"/>
      <c r="B177" s="31" t="s">
        <v>21</v>
      </c>
      <c r="C177" s="31">
        <v>0</v>
      </c>
      <c r="D177" s="31" t="s">
        <v>210</v>
      </c>
      <c r="E177" s="31">
        <v>0</v>
      </c>
      <c r="F177" s="31">
        <v>0</v>
      </c>
      <c r="G177" s="31">
        <v>0</v>
      </c>
      <c r="H177" s="31">
        <v>7</v>
      </c>
      <c r="I177" s="31">
        <v>0</v>
      </c>
      <c r="J177" s="31">
        <v>0</v>
      </c>
      <c r="K177" s="31">
        <v>1</v>
      </c>
      <c r="L177" s="31">
        <v>2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32">
        <v>0</v>
      </c>
      <c r="Z177" s="32">
        <v>0</v>
      </c>
      <c r="AA177" s="32">
        <v>0</v>
      </c>
      <c r="AB177" s="32">
        <v>0</v>
      </c>
      <c r="AC177" s="32">
        <v>0</v>
      </c>
      <c r="AD177" s="32">
        <v>0</v>
      </c>
      <c r="AE177" s="32">
        <v>0</v>
      </c>
      <c r="AF177" s="32">
        <v>0</v>
      </c>
      <c r="AG177" s="32">
        <v>1</v>
      </c>
      <c r="AH177" s="32">
        <v>0</v>
      </c>
      <c r="AI177" s="32">
        <v>0</v>
      </c>
      <c r="AJ177" s="32">
        <v>0</v>
      </c>
      <c r="AK177" s="32">
        <v>0</v>
      </c>
      <c r="AL177" s="32">
        <v>0</v>
      </c>
      <c r="AM177" s="32">
        <v>0</v>
      </c>
      <c r="AN177" s="32">
        <v>0</v>
      </c>
      <c r="AO177" s="32">
        <v>2</v>
      </c>
      <c r="AP177" s="32">
        <v>0</v>
      </c>
      <c r="AQ177" s="32">
        <v>0</v>
      </c>
      <c r="AR177" s="32">
        <v>2</v>
      </c>
      <c r="AS177" s="32">
        <v>0</v>
      </c>
      <c r="AT177" s="32">
        <v>1</v>
      </c>
      <c r="AU177" s="32">
        <v>0</v>
      </c>
      <c r="AV177" s="32">
        <v>0</v>
      </c>
      <c r="AW177" s="32">
        <v>0</v>
      </c>
      <c r="AX177" s="32">
        <v>1</v>
      </c>
      <c r="AY177" s="32">
        <v>0</v>
      </c>
      <c r="AZ177" s="32">
        <v>0</v>
      </c>
      <c r="BA177" s="32">
        <v>0</v>
      </c>
      <c r="BB177" s="32">
        <v>0</v>
      </c>
      <c r="BC177" s="32">
        <v>0</v>
      </c>
      <c r="BD177" s="32">
        <v>0</v>
      </c>
      <c r="BE177" s="32">
        <v>1</v>
      </c>
      <c r="BF177" s="32">
        <v>0</v>
      </c>
      <c r="BG177" s="32">
        <v>0</v>
      </c>
      <c r="BH177" s="32">
        <v>0</v>
      </c>
      <c r="BI177" s="32">
        <v>1</v>
      </c>
      <c r="BJ177" s="32">
        <v>44</v>
      </c>
      <c r="BK177" s="32">
        <v>0</v>
      </c>
      <c r="BL177" s="32">
        <v>0</v>
      </c>
      <c r="BM177" s="32">
        <v>0</v>
      </c>
      <c r="BN177" s="32">
        <v>0</v>
      </c>
      <c r="BO177" s="32">
        <v>0</v>
      </c>
      <c r="BP177" s="32">
        <v>0</v>
      </c>
      <c r="BQ177" s="32">
        <v>0</v>
      </c>
      <c r="BR177" s="32">
        <v>0</v>
      </c>
      <c r="BS177" s="32">
        <v>0</v>
      </c>
      <c r="BT177" s="32">
        <v>37</v>
      </c>
      <c r="BU177" s="32">
        <v>0</v>
      </c>
      <c r="BV177" s="32">
        <v>0</v>
      </c>
      <c r="BW177" s="32">
        <v>0</v>
      </c>
      <c r="BX177" s="32">
        <v>0</v>
      </c>
      <c r="BY177" s="32">
        <v>2</v>
      </c>
      <c r="BZ177" s="32">
        <v>1</v>
      </c>
      <c r="CA177" s="32">
        <v>1</v>
      </c>
      <c r="CB177" s="32">
        <v>2</v>
      </c>
      <c r="CC177" s="32">
        <v>0</v>
      </c>
      <c r="CD177" s="32">
        <v>0</v>
      </c>
      <c r="CE177" s="32">
        <v>0</v>
      </c>
      <c r="CF177" s="32">
        <v>0</v>
      </c>
      <c r="CG177" s="33">
        <v>0</v>
      </c>
      <c r="CH177" s="34">
        <v>106</v>
      </c>
      <c r="CI177" s="28"/>
      <c r="CJ177" s="16"/>
      <c r="CK177" s="16"/>
    </row>
    <row r="178" spans="1:89" x14ac:dyDescent="0.25">
      <c r="A178" s="9" t="s">
        <v>6</v>
      </c>
      <c r="B178" s="9" t="s">
        <v>20</v>
      </c>
      <c r="C178" s="19">
        <v>0</v>
      </c>
      <c r="D178" s="19" t="s">
        <v>210</v>
      </c>
      <c r="E178" s="19">
        <v>0</v>
      </c>
      <c r="F178" s="19">
        <v>0</v>
      </c>
      <c r="G178" s="19">
        <v>0</v>
      </c>
      <c r="H178" s="19">
        <v>0</v>
      </c>
      <c r="I178" s="19">
        <v>3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1</v>
      </c>
      <c r="R178" s="19">
        <v>0</v>
      </c>
      <c r="S178" s="19">
        <v>0</v>
      </c>
      <c r="T178" s="19">
        <v>0</v>
      </c>
      <c r="U178" s="29">
        <v>0</v>
      </c>
      <c r="V178" s="29">
        <v>0</v>
      </c>
      <c r="W178" s="29">
        <v>0</v>
      </c>
      <c r="X178" s="29">
        <v>0</v>
      </c>
      <c r="Y178" s="29">
        <v>0</v>
      </c>
      <c r="Z178" s="29">
        <v>0</v>
      </c>
      <c r="AA178" s="29">
        <v>0</v>
      </c>
      <c r="AB178" s="29">
        <v>0</v>
      </c>
      <c r="AC178" s="29">
        <v>2</v>
      </c>
      <c r="AD178" s="29">
        <v>2</v>
      </c>
      <c r="AE178" s="29">
        <v>0</v>
      </c>
      <c r="AF178" s="29">
        <v>0</v>
      </c>
      <c r="AG178" s="29">
        <v>1</v>
      </c>
      <c r="AH178" s="29">
        <v>0</v>
      </c>
      <c r="AI178" s="29">
        <v>0</v>
      </c>
      <c r="AJ178" s="29">
        <v>0</v>
      </c>
      <c r="AK178" s="29">
        <v>0</v>
      </c>
      <c r="AL178" s="29">
        <v>1</v>
      </c>
      <c r="AM178" s="29">
        <v>0</v>
      </c>
      <c r="AN178" s="29">
        <v>0</v>
      </c>
      <c r="AO178" s="29">
        <v>0</v>
      </c>
      <c r="AP178" s="29">
        <v>2</v>
      </c>
      <c r="AQ178" s="29">
        <v>0</v>
      </c>
      <c r="AR178" s="29">
        <v>0</v>
      </c>
      <c r="AS178" s="29">
        <v>2</v>
      </c>
      <c r="AT178" s="29">
        <v>0</v>
      </c>
      <c r="AU178" s="29">
        <v>1</v>
      </c>
      <c r="AV178" s="29">
        <v>0</v>
      </c>
      <c r="AW178" s="29">
        <v>0</v>
      </c>
      <c r="AX178" s="29">
        <v>0</v>
      </c>
      <c r="AY178" s="29">
        <v>1</v>
      </c>
      <c r="AZ178" s="29">
        <v>0</v>
      </c>
      <c r="BA178" s="29">
        <v>0</v>
      </c>
      <c r="BB178" s="29">
        <v>0</v>
      </c>
      <c r="BC178" s="29">
        <v>0</v>
      </c>
      <c r="BD178" s="29">
        <v>0</v>
      </c>
      <c r="BE178" s="29">
        <v>7</v>
      </c>
      <c r="BF178" s="29">
        <v>0</v>
      </c>
      <c r="BG178" s="29">
        <v>2</v>
      </c>
      <c r="BH178" s="29">
        <v>0</v>
      </c>
      <c r="BI178" s="29">
        <v>0</v>
      </c>
      <c r="BJ178" s="29">
        <v>1</v>
      </c>
      <c r="BK178" s="29">
        <v>0</v>
      </c>
      <c r="BL178" s="29">
        <v>0</v>
      </c>
      <c r="BM178" s="29">
        <v>1</v>
      </c>
      <c r="BN178" s="29">
        <v>1</v>
      </c>
      <c r="BO178" s="29">
        <v>0</v>
      </c>
      <c r="BP178" s="29">
        <v>0</v>
      </c>
      <c r="BQ178" s="29">
        <v>0</v>
      </c>
      <c r="BR178" s="29">
        <v>1</v>
      </c>
      <c r="BS178" s="29">
        <v>2</v>
      </c>
      <c r="BT178" s="29">
        <v>3</v>
      </c>
      <c r="BU178" s="29">
        <v>2</v>
      </c>
      <c r="BV178" s="29">
        <v>3</v>
      </c>
      <c r="BW178" s="29">
        <v>0</v>
      </c>
      <c r="BX178" s="29">
        <v>0</v>
      </c>
      <c r="BY178" s="29">
        <v>1</v>
      </c>
      <c r="BZ178" s="29">
        <v>0</v>
      </c>
      <c r="CA178" s="29">
        <v>1</v>
      </c>
      <c r="CB178" s="29">
        <v>3</v>
      </c>
      <c r="CC178" s="29">
        <v>1</v>
      </c>
      <c r="CD178" s="29">
        <v>0</v>
      </c>
      <c r="CE178" s="29">
        <v>0</v>
      </c>
      <c r="CF178" s="29">
        <v>0</v>
      </c>
      <c r="CG178" s="11">
        <v>0</v>
      </c>
      <c r="CH178" s="30">
        <v>45</v>
      </c>
      <c r="CI178" s="28"/>
      <c r="CJ178" s="16"/>
      <c r="CK178" s="16"/>
    </row>
    <row r="179" spans="1:89" x14ac:dyDescent="0.25">
      <c r="A179" s="31"/>
      <c r="B179" s="31" t="s">
        <v>21</v>
      </c>
      <c r="C179" s="31">
        <v>0</v>
      </c>
      <c r="D179" s="31" t="s">
        <v>210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32">
        <v>0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1</v>
      </c>
      <c r="AP179" s="32">
        <v>0</v>
      </c>
      <c r="AQ179" s="32">
        <v>0</v>
      </c>
      <c r="AR179" s="32">
        <v>0</v>
      </c>
      <c r="AS179" s="32">
        <v>0</v>
      </c>
      <c r="AT179" s="32">
        <v>0</v>
      </c>
      <c r="AU179" s="32">
        <v>0</v>
      </c>
      <c r="AV179" s="32">
        <v>0</v>
      </c>
      <c r="AW179" s="32">
        <v>0</v>
      </c>
      <c r="AX179" s="32">
        <v>0</v>
      </c>
      <c r="AY179" s="32">
        <v>0</v>
      </c>
      <c r="AZ179" s="32">
        <v>0</v>
      </c>
      <c r="BA179" s="32">
        <v>0</v>
      </c>
      <c r="BB179" s="32">
        <v>0</v>
      </c>
      <c r="BC179" s="32">
        <v>0</v>
      </c>
      <c r="BD179" s="32">
        <v>0</v>
      </c>
      <c r="BE179" s="32">
        <v>0</v>
      </c>
      <c r="BF179" s="32">
        <v>0</v>
      </c>
      <c r="BG179" s="32">
        <v>0</v>
      </c>
      <c r="BH179" s="32">
        <v>0</v>
      </c>
      <c r="BI179" s="32">
        <v>0</v>
      </c>
      <c r="BJ179" s="32">
        <v>4</v>
      </c>
      <c r="BK179" s="32">
        <v>0</v>
      </c>
      <c r="BL179" s="32">
        <v>0</v>
      </c>
      <c r="BM179" s="32">
        <v>0</v>
      </c>
      <c r="BN179" s="32">
        <v>0</v>
      </c>
      <c r="BO179" s="32">
        <v>0</v>
      </c>
      <c r="BP179" s="32">
        <v>0</v>
      </c>
      <c r="BQ179" s="32">
        <v>0</v>
      </c>
      <c r="BR179" s="32">
        <v>0</v>
      </c>
      <c r="BS179" s="32">
        <v>0</v>
      </c>
      <c r="BT179" s="32">
        <v>1</v>
      </c>
      <c r="BU179" s="32">
        <v>0</v>
      </c>
      <c r="BV179" s="32">
        <v>0</v>
      </c>
      <c r="BW179" s="32">
        <v>0</v>
      </c>
      <c r="BX179" s="32">
        <v>0</v>
      </c>
      <c r="BY179" s="32">
        <v>0</v>
      </c>
      <c r="BZ179" s="32">
        <v>0</v>
      </c>
      <c r="CA179" s="32">
        <v>0</v>
      </c>
      <c r="CB179" s="32">
        <v>0</v>
      </c>
      <c r="CC179" s="32">
        <v>0</v>
      </c>
      <c r="CD179" s="32">
        <v>0</v>
      </c>
      <c r="CE179" s="32">
        <v>0</v>
      </c>
      <c r="CF179" s="32">
        <v>0</v>
      </c>
      <c r="CG179" s="33">
        <v>0</v>
      </c>
      <c r="CH179" s="34">
        <v>6</v>
      </c>
      <c r="CI179" s="28"/>
      <c r="CJ179" s="16"/>
      <c r="CK179" s="16"/>
    </row>
    <row r="180" spans="1:89" x14ac:dyDescent="0.25">
      <c r="A180" s="9" t="s">
        <v>7</v>
      </c>
      <c r="B180" s="9" t="s">
        <v>20</v>
      </c>
      <c r="C180" s="19">
        <v>0</v>
      </c>
      <c r="D180" s="19" t="s">
        <v>210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1</v>
      </c>
      <c r="K180" s="19">
        <v>1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2</v>
      </c>
      <c r="S180" s="19">
        <v>0</v>
      </c>
      <c r="T180" s="19">
        <v>0</v>
      </c>
      <c r="U180" s="29">
        <v>0</v>
      </c>
      <c r="V180" s="29">
        <v>0</v>
      </c>
      <c r="W180" s="29">
        <v>0</v>
      </c>
      <c r="X180" s="29">
        <v>0</v>
      </c>
      <c r="Y180" s="29">
        <v>0</v>
      </c>
      <c r="Z180" s="29">
        <v>0</v>
      </c>
      <c r="AA180" s="29">
        <v>0</v>
      </c>
      <c r="AB180" s="29">
        <v>0</v>
      </c>
      <c r="AC180" s="29">
        <v>0</v>
      </c>
      <c r="AD180" s="29">
        <v>0</v>
      </c>
      <c r="AE180" s="29">
        <v>0</v>
      </c>
      <c r="AF180" s="29">
        <v>0</v>
      </c>
      <c r="AG180" s="29">
        <v>0</v>
      </c>
      <c r="AH180" s="29">
        <v>0</v>
      </c>
      <c r="AI180" s="29">
        <v>0</v>
      </c>
      <c r="AJ180" s="29">
        <v>0</v>
      </c>
      <c r="AK180" s="29">
        <v>1</v>
      </c>
      <c r="AL180" s="29">
        <v>1</v>
      </c>
      <c r="AM180" s="29">
        <v>0</v>
      </c>
      <c r="AN180" s="29">
        <v>0</v>
      </c>
      <c r="AO180" s="29">
        <v>3</v>
      </c>
      <c r="AP180" s="29">
        <v>1</v>
      </c>
      <c r="AQ180" s="29">
        <v>0</v>
      </c>
      <c r="AR180" s="29">
        <v>2</v>
      </c>
      <c r="AS180" s="29">
        <v>0</v>
      </c>
      <c r="AT180" s="29">
        <v>0</v>
      </c>
      <c r="AU180" s="29">
        <v>1</v>
      </c>
      <c r="AV180" s="29">
        <v>0</v>
      </c>
      <c r="AW180" s="29">
        <v>0</v>
      </c>
      <c r="AX180" s="29">
        <v>0</v>
      </c>
      <c r="AY180" s="29">
        <v>0</v>
      </c>
      <c r="AZ180" s="29">
        <v>0</v>
      </c>
      <c r="BA180" s="29">
        <v>0</v>
      </c>
      <c r="BB180" s="29">
        <v>0</v>
      </c>
      <c r="BC180" s="29">
        <v>0</v>
      </c>
      <c r="BD180" s="29">
        <v>0</v>
      </c>
      <c r="BE180" s="29">
        <v>1</v>
      </c>
      <c r="BF180" s="29">
        <v>0</v>
      </c>
      <c r="BG180" s="29">
        <v>2</v>
      </c>
      <c r="BH180" s="29">
        <v>0</v>
      </c>
      <c r="BI180" s="29">
        <v>0</v>
      </c>
      <c r="BJ180" s="29">
        <v>29</v>
      </c>
      <c r="BK180" s="29">
        <v>1</v>
      </c>
      <c r="BL180" s="29">
        <v>0</v>
      </c>
      <c r="BM180" s="29">
        <v>0</v>
      </c>
      <c r="BN180" s="29">
        <v>1</v>
      </c>
      <c r="BO180" s="29">
        <v>0</v>
      </c>
      <c r="BP180" s="29">
        <v>0</v>
      </c>
      <c r="BQ180" s="29">
        <v>0</v>
      </c>
      <c r="BR180" s="29">
        <v>0</v>
      </c>
      <c r="BS180" s="29">
        <v>1</v>
      </c>
      <c r="BT180" s="29">
        <v>7</v>
      </c>
      <c r="BU180" s="29">
        <v>2</v>
      </c>
      <c r="BV180" s="29">
        <v>0</v>
      </c>
      <c r="BW180" s="29">
        <v>0</v>
      </c>
      <c r="BX180" s="29">
        <v>0</v>
      </c>
      <c r="BY180" s="29">
        <v>3</v>
      </c>
      <c r="BZ180" s="29">
        <v>0</v>
      </c>
      <c r="CA180" s="29">
        <v>0</v>
      </c>
      <c r="CB180" s="29">
        <v>1</v>
      </c>
      <c r="CC180" s="29">
        <v>0</v>
      </c>
      <c r="CD180" s="29">
        <v>5</v>
      </c>
      <c r="CE180" s="29">
        <v>0</v>
      </c>
      <c r="CF180" s="29">
        <v>0</v>
      </c>
      <c r="CG180" s="11">
        <v>0</v>
      </c>
      <c r="CH180" s="30">
        <v>66</v>
      </c>
      <c r="CI180" s="28"/>
      <c r="CJ180" s="16"/>
      <c r="CK180" s="16"/>
    </row>
    <row r="181" spans="1:89" x14ac:dyDescent="0.25">
      <c r="A181" s="31"/>
      <c r="B181" s="31" t="s">
        <v>21</v>
      </c>
      <c r="C181" s="31">
        <v>0</v>
      </c>
      <c r="D181" s="31" t="s">
        <v>210</v>
      </c>
      <c r="E181" s="31">
        <v>0</v>
      </c>
      <c r="F181" s="31">
        <v>0</v>
      </c>
      <c r="G181" s="31">
        <v>0</v>
      </c>
      <c r="H181" s="31">
        <v>1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32">
        <v>0</v>
      </c>
      <c r="AC181" s="32">
        <v>0</v>
      </c>
      <c r="AD181" s="32">
        <v>0</v>
      </c>
      <c r="AE181" s="32">
        <v>0</v>
      </c>
      <c r="AF181" s="32">
        <v>0</v>
      </c>
      <c r="AG181" s="32">
        <v>0</v>
      </c>
      <c r="AH181" s="32">
        <v>0</v>
      </c>
      <c r="AI181" s="32">
        <v>0</v>
      </c>
      <c r="AJ181" s="32">
        <v>0</v>
      </c>
      <c r="AK181" s="32">
        <v>0</v>
      </c>
      <c r="AL181" s="32">
        <v>0</v>
      </c>
      <c r="AM181" s="32">
        <v>0</v>
      </c>
      <c r="AN181" s="32">
        <v>0</v>
      </c>
      <c r="AO181" s="32">
        <v>0</v>
      </c>
      <c r="AP181" s="32">
        <v>0</v>
      </c>
      <c r="AQ181" s="32">
        <v>0</v>
      </c>
      <c r="AR181" s="32">
        <v>0</v>
      </c>
      <c r="AS181" s="32">
        <v>0</v>
      </c>
      <c r="AT181" s="32">
        <v>0</v>
      </c>
      <c r="AU181" s="32">
        <v>0</v>
      </c>
      <c r="AV181" s="32">
        <v>0</v>
      </c>
      <c r="AW181" s="32">
        <v>0</v>
      </c>
      <c r="AX181" s="32">
        <v>0</v>
      </c>
      <c r="AY181" s="32">
        <v>0</v>
      </c>
      <c r="AZ181" s="32">
        <v>0</v>
      </c>
      <c r="BA181" s="32">
        <v>0</v>
      </c>
      <c r="BB181" s="32">
        <v>0</v>
      </c>
      <c r="BC181" s="32">
        <v>0</v>
      </c>
      <c r="BD181" s="32">
        <v>0</v>
      </c>
      <c r="BE181" s="32">
        <v>0</v>
      </c>
      <c r="BF181" s="32">
        <v>0</v>
      </c>
      <c r="BG181" s="32">
        <v>0</v>
      </c>
      <c r="BH181" s="32">
        <v>0</v>
      </c>
      <c r="BI181" s="32">
        <v>0</v>
      </c>
      <c r="BJ181" s="32">
        <v>12</v>
      </c>
      <c r="BK181" s="32">
        <v>0</v>
      </c>
      <c r="BL181" s="32">
        <v>0</v>
      </c>
      <c r="BM181" s="32">
        <v>0</v>
      </c>
      <c r="BN181" s="32">
        <v>0</v>
      </c>
      <c r="BO181" s="32">
        <v>0</v>
      </c>
      <c r="BP181" s="32">
        <v>0</v>
      </c>
      <c r="BQ181" s="32">
        <v>0</v>
      </c>
      <c r="BR181" s="32">
        <v>0</v>
      </c>
      <c r="BS181" s="32">
        <v>0</v>
      </c>
      <c r="BT181" s="32">
        <v>22</v>
      </c>
      <c r="BU181" s="32">
        <v>0</v>
      </c>
      <c r="BV181" s="32">
        <v>0</v>
      </c>
      <c r="BW181" s="32">
        <v>0</v>
      </c>
      <c r="BX181" s="32">
        <v>0</v>
      </c>
      <c r="BY181" s="32">
        <v>0</v>
      </c>
      <c r="BZ181" s="32">
        <v>0</v>
      </c>
      <c r="CA181" s="32">
        <v>0</v>
      </c>
      <c r="CB181" s="32">
        <v>0</v>
      </c>
      <c r="CC181" s="32">
        <v>0</v>
      </c>
      <c r="CD181" s="32">
        <v>0</v>
      </c>
      <c r="CE181" s="32">
        <v>0</v>
      </c>
      <c r="CF181" s="32">
        <v>0</v>
      </c>
      <c r="CG181" s="33">
        <v>0</v>
      </c>
      <c r="CH181" s="34">
        <v>35</v>
      </c>
      <c r="CI181" s="28"/>
      <c r="CJ181" s="16"/>
      <c r="CK181" s="16"/>
    </row>
    <row r="182" spans="1:89" x14ac:dyDescent="0.25">
      <c r="A182" s="9" t="s">
        <v>24</v>
      </c>
      <c r="B182" s="9" t="s">
        <v>20</v>
      </c>
      <c r="C182" s="19">
        <v>0</v>
      </c>
      <c r="D182" s="19" t="s">
        <v>210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29">
        <v>0</v>
      </c>
      <c r="V182" s="29">
        <v>0</v>
      </c>
      <c r="W182" s="29">
        <v>0</v>
      </c>
      <c r="X182" s="29">
        <v>0</v>
      </c>
      <c r="Y182" s="29">
        <v>0</v>
      </c>
      <c r="Z182" s="29">
        <v>0</v>
      </c>
      <c r="AA182" s="29">
        <v>0</v>
      </c>
      <c r="AB182" s="29">
        <v>0</v>
      </c>
      <c r="AC182" s="29">
        <v>0</v>
      </c>
      <c r="AD182" s="29">
        <v>0</v>
      </c>
      <c r="AE182" s="29">
        <v>0</v>
      </c>
      <c r="AF182" s="29">
        <v>0</v>
      </c>
      <c r="AG182" s="29">
        <v>0</v>
      </c>
      <c r="AH182" s="29">
        <v>0</v>
      </c>
      <c r="AI182" s="29">
        <v>0</v>
      </c>
      <c r="AJ182" s="29">
        <v>0</v>
      </c>
      <c r="AK182" s="29">
        <v>0</v>
      </c>
      <c r="AL182" s="29">
        <v>0</v>
      </c>
      <c r="AM182" s="29">
        <v>0</v>
      </c>
      <c r="AN182" s="29">
        <v>0</v>
      </c>
      <c r="AO182" s="29">
        <v>0</v>
      </c>
      <c r="AP182" s="29">
        <v>0</v>
      </c>
      <c r="AQ182" s="29">
        <v>0</v>
      </c>
      <c r="AR182" s="29">
        <v>0</v>
      </c>
      <c r="AS182" s="29">
        <v>0</v>
      </c>
      <c r="AT182" s="29">
        <v>0</v>
      </c>
      <c r="AU182" s="29">
        <v>0</v>
      </c>
      <c r="AV182" s="29">
        <v>0</v>
      </c>
      <c r="AW182" s="29">
        <v>0</v>
      </c>
      <c r="AX182" s="29">
        <v>0</v>
      </c>
      <c r="AY182" s="29">
        <v>0</v>
      </c>
      <c r="AZ182" s="29">
        <v>0</v>
      </c>
      <c r="BA182" s="29">
        <v>0</v>
      </c>
      <c r="BB182" s="29">
        <v>0</v>
      </c>
      <c r="BC182" s="29">
        <v>0</v>
      </c>
      <c r="BD182" s="29">
        <v>0</v>
      </c>
      <c r="BE182" s="29">
        <v>0</v>
      </c>
      <c r="BF182" s="29">
        <v>0</v>
      </c>
      <c r="BG182" s="29">
        <v>0</v>
      </c>
      <c r="BH182" s="29">
        <v>0</v>
      </c>
      <c r="BI182" s="29">
        <v>0</v>
      </c>
      <c r="BJ182" s="29">
        <v>0</v>
      </c>
      <c r="BK182" s="29">
        <v>0</v>
      </c>
      <c r="BL182" s="29">
        <v>0</v>
      </c>
      <c r="BM182" s="29">
        <v>0</v>
      </c>
      <c r="BN182" s="29">
        <v>0</v>
      </c>
      <c r="BO182" s="29">
        <v>0</v>
      </c>
      <c r="BP182" s="29">
        <v>0</v>
      </c>
      <c r="BQ182" s="29">
        <v>0</v>
      </c>
      <c r="BR182" s="29">
        <v>0</v>
      </c>
      <c r="BS182" s="29">
        <v>0</v>
      </c>
      <c r="BT182" s="29">
        <v>0</v>
      </c>
      <c r="BU182" s="29">
        <v>0</v>
      </c>
      <c r="BV182" s="29">
        <v>0</v>
      </c>
      <c r="BW182" s="29">
        <v>0</v>
      </c>
      <c r="BX182" s="29">
        <v>0</v>
      </c>
      <c r="BY182" s="29">
        <v>0</v>
      </c>
      <c r="BZ182" s="29">
        <v>0</v>
      </c>
      <c r="CA182" s="29">
        <v>0</v>
      </c>
      <c r="CB182" s="29">
        <v>0</v>
      </c>
      <c r="CC182" s="29">
        <v>0</v>
      </c>
      <c r="CD182" s="29">
        <v>0</v>
      </c>
      <c r="CE182" s="29">
        <v>0</v>
      </c>
      <c r="CF182" s="29">
        <v>0</v>
      </c>
      <c r="CG182" s="11">
        <v>0</v>
      </c>
      <c r="CH182" s="30">
        <v>0</v>
      </c>
      <c r="CI182" s="28"/>
      <c r="CJ182" s="16"/>
      <c r="CK182" s="16"/>
    </row>
    <row r="183" spans="1:89" x14ac:dyDescent="0.25">
      <c r="A183" s="31"/>
      <c r="B183" s="31" t="s">
        <v>21</v>
      </c>
      <c r="C183" s="31">
        <v>0</v>
      </c>
      <c r="D183" s="31" t="s">
        <v>210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32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v>0</v>
      </c>
      <c r="AP183" s="32">
        <v>0</v>
      </c>
      <c r="AQ183" s="32">
        <v>0</v>
      </c>
      <c r="AR183" s="32">
        <v>0</v>
      </c>
      <c r="AS183" s="32">
        <v>0</v>
      </c>
      <c r="AT183" s="32">
        <v>0</v>
      </c>
      <c r="AU183" s="32">
        <v>0</v>
      </c>
      <c r="AV183" s="32">
        <v>0</v>
      </c>
      <c r="AW183" s="32">
        <v>0</v>
      </c>
      <c r="AX183" s="32">
        <v>0</v>
      </c>
      <c r="AY183" s="32">
        <v>0</v>
      </c>
      <c r="AZ183" s="32">
        <v>0</v>
      </c>
      <c r="BA183" s="32">
        <v>0</v>
      </c>
      <c r="BB183" s="32">
        <v>0</v>
      </c>
      <c r="BC183" s="32">
        <v>0</v>
      </c>
      <c r="BD183" s="32">
        <v>0</v>
      </c>
      <c r="BE183" s="32">
        <v>0</v>
      </c>
      <c r="BF183" s="32">
        <v>0</v>
      </c>
      <c r="BG183" s="32">
        <v>0</v>
      </c>
      <c r="BH183" s="32">
        <v>0</v>
      </c>
      <c r="BI183" s="32">
        <v>0</v>
      </c>
      <c r="BJ183" s="32">
        <v>0</v>
      </c>
      <c r="BK183" s="32">
        <v>0</v>
      </c>
      <c r="BL183" s="32">
        <v>0</v>
      </c>
      <c r="BM183" s="32">
        <v>0</v>
      </c>
      <c r="BN183" s="32">
        <v>0</v>
      </c>
      <c r="BO183" s="32">
        <v>0</v>
      </c>
      <c r="BP183" s="32">
        <v>0</v>
      </c>
      <c r="BQ183" s="32">
        <v>0</v>
      </c>
      <c r="BR183" s="32">
        <v>0</v>
      </c>
      <c r="BS183" s="32">
        <v>0</v>
      </c>
      <c r="BT183" s="32">
        <v>0</v>
      </c>
      <c r="BU183" s="32">
        <v>0</v>
      </c>
      <c r="BV183" s="32">
        <v>0</v>
      </c>
      <c r="BW183" s="32">
        <v>0</v>
      </c>
      <c r="BX183" s="32">
        <v>0</v>
      </c>
      <c r="BY183" s="32">
        <v>0</v>
      </c>
      <c r="BZ183" s="32">
        <v>0</v>
      </c>
      <c r="CA183" s="32">
        <v>0</v>
      </c>
      <c r="CB183" s="32">
        <v>0</v>
      </c>
      <c r="CC183" s="32">
        <v>0</v>
      </c>
      <c r="CD183" s="32">
        <v>0</v>
      </c>
      <c r="CE183" s="32">
        <v>0</v>
      </c>
      <c r="CF183" s="32">
        <v>0</v>
      </c>
      <c r="CG183" s="33">
        <v>0</v>
      </c>
      <c r="CH183" s="34">
        <v>0</v>
      </c>
      <c r="CI183" s="28"/>
      <c r="CJ183" s="16"/>
      <c r="CK183" s="16"/>
    </row>
    <row r="184" spans="1:89" x14ac:dyDescent="0.25">
      <c r="A184" s="9" t="s">
        <v>8</v>
      </c>
      <c r="B184" s="9" t="s">
        <v>20</v>
      </c>
      <c r="C184" s="19">
        <v>0</v>
      </c>
      <c r="D184" s="19" t="s">
        <v>210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1</v>
      </c>
      <c r="Q184" s="19">
        <v>1</v>
      </c>
      <c r="R184" s="19">
        <v>0</v>
      </c>
      <c r="S184" s="19">
        <v>1</v>
      </c>
      <c r="T184" s="19">
        <v>0</v>
      </c>
      <c r="U184" s="29">
        <v>0</v>
      </c>
      <c r="V184" s="29">
        <v>0</v>
      </c>
      <c r="W184" s="29">
        <v>0</v>
      </c>
      <c r="X184" s="29">
        <v>0</v>
      </c>
      <c r="Y184" s="29">
        <v>0</v>
      </c>
      <c r="Z184" s="29">
        <v>0</v>
      </c>
      <c r="AA184" s="29">
        <v>0</v>
      </c>
      <c r="AB184" s="29">
        <v>0</v>
      </c>
      <c r="AC184" s="29">
        <v>0</v>
      </c>
      <c r="AD184" s="29">
        <v>0</v>
      </c>
      <c r="AE184" s="29">
        <v>1</v>
      </c>
      <c r="AF184" s="29">
        <v>0</v>
      </c>
      <c r="AG184" s="29">
        <v>0</v>
      </c>
      <c r="AH184" s="29">
        <v>0</v>
      </c>
      <c r="AI184" s="29">
        <v>0</v>
      </c>
      <c r="AJ184" s="29">
        <v>0</v>
      </c>
      <c r="AK184" s="29">
        <v>0</v>
      </c>
      <c r="AL184" s="29">
        <v>0</v>
      </c>
      <c r="AM184" s="29">
        <v>1</v>
      </c>
      <c r="AN184" s="29">
        <v>0</v>
      </c>
      <c r="AO184" s="29">
        <v>1</v>
      </c>
      <c r="AP184" s="29">
        <v>0</v>
      </c>
      <c r="AQ184" s="29">
        <v>0</v>
      </c>
      <c r="AR184" s="29">
        <v>1</v>
      </c>
      <c r="AS184" s="29">
        <v>0</v>
      </c>
      <c r="AT184" s="29">
        <v>0</v>
      </c>
      <c r="AU184" s="29">
        <v>1</v>
      </c>
      <c r="AV184" s="29">
        <v>0</v>
      </c>
      <c r="AW184" s="29">
        <v>0</v>
      </c>
      <c r="AX184" s="29">
        <v>0</v>
      </c>
      <c r="AY184" s="29">
        <v>0</v>
      </c>
      <c r="AZ184" s="29">
        <v>0</v>
      </c>
      <c r="BA184" s="29">
        <v>0</v>
      </c>
      <c r="BB184" s="29">
        <v>0</v>
      </c>
      <c r="BC184" s="29">
        <v>0</v>
      </c>
      <c r="BD184" s="29">
        <v>0</v>
      </c>
      <c r="BE184" s="29">
        <v>31</v>
      </c>
      <c r="BF184" s="29">
        <v>0</v>
      </c>
      <c r="BG184" s="29">
        <v>1</v>
      </c>
      <c r="BH184" s="29">
        <v>0</v>
      </c>
      <c r="BI184" s="29">
        <v>0</v>
      </c>
      <c r="BJ184" s="29">
        <v>31</v>
      </c>
      <c r="BK184" s="29">
        <v>0</v>
      </c>
      <c r="BL184" s="29">
        <v>0</v>
      </c>
      <c r="BM184" s="29">
        <v>0</v>
      </c>
      <c r="BN184" s="29">
        <v>2</v>
      </c>
      <c r="BO184" s="29">
        <v>0</v>
      </c>
      <c r="BP184" s="29">
        <v>1</v>
      </c>
      <c r="BQ184" s="29">
        <v>0</v>
      </c>
      <c r="BR184" s="29">
        <v>0</v>
      </c>
      <c r="BS184" s="29">
        <v>1</v>
      </c>
      <c r="BT184" s="29">
        <v>3</v>
      </c>
      <c r="BU184" s="29">
        <v>0</v>
      </c>
      <c r="BV184" s="29">
        <v>0</v>
      </c>
      <c r="BW184" s="29">
        <v>0</v>
      </c>
      <c r="BX184" s="29">
        <v>0</v>
      </c>
      <c r="BY184" s="29">
        <v>9</v>
      </c>
      <c r="BZ184" s="29">
        <v>0</v>
      </c>
      <c r="CA184" s="29">
        <v>1</v>
      </c>
      <c r="CB184" s="29">
        <v>3</v>
      </c>
      <c r="CC184" s="29">
        <v>1</v>
      </c>
      <c r="CD184" s="29">
        <v>4</v>
      </c>
      <c r="CE184" s="29">
        <v>0</v>
      </c>
      <c r="CF184" s="29">
        <v>0</v>
      </c>
      <c r="CG184" s="11">
        <v>0</v>
      </c>
      <c r="CH184" s="30">
        <v>96</v>
      </c>
      <c r="CI184" s="28"/>
      <c r="CJ184" s="16"/>
      <c r="CK184" s="16"/>
    </row>
    <row r="185" spans="1:89" x14ac:dyDescent="0.25">
      <c r="A185" s="31"/>
      <c r="B185" s="31" t="s">
        <v>21</v>
      </c>
      <c r="C185" s="31">
        <v>0</v>
      </c>
      <c r="D185" s="31" t="s">
        <v>210</v>
      </c>
      <c r="E185" s="31">
        <v>0</v>
      </c>
      <c r="F185" s="31">
        <v>0</v>
      </c>
      <c r="G185" s="31">
        <v>0</v>
      </c>
      <c r="H185" s="31">
        <v>1</v>
      </c>
      <c r="I185" s="31">
        <v>0</v>
      </c>
      <c r="J185" s="31">
        <v>0</v>
      </c>
      <c r="K185" s="31">
        <v>1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32">
        <v>0</v>
      </c>
      <c r="AC185" s="32">
        <v>0</v>
      </c>
      <c r="AD185" s="32">
        <v>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0</v>
      </c>
      <c r="AP185" s="32">
        <v>0</v>
      </c>
      <c r="AQ185" s="32">
        <v>0</v>
      </c>
      <c r="AR185" s="32">
        <v>0</v>
      </c>
      <c r="AS185" s="32">
        <v>0</v>
      </c>
      <c r="AT185" s="32">
        <v>0</v>
      </c>
      <c r="AU185" s="32">
        <v>0</v>
      </c>
      <c r="AV185" s="32">
        <v>0</v>
      </c>
      <c r="AW185" s="32">
        <v>0</v>
      </c>
      <c r="AX185" s="32">
        <v>0</v>
      </c>
      <c r="AY185" s="32">
        <v>0</v>
      </c>
      <c r="AZ185" s="32">
        <v>0</v>
      </c>
      <c r="BA185" s="32">
        <v>0</v>
      </c>
      <c r="BB185" s="32">
        <v>0</v>
      </c>
      <c r="BC185" s="32">
        <v>0</v>
      </c>
      <c r="BD185" s="32">
        <v>0</v>
      </c>
      <c r="BE185" s="32">
        <v>0</v>
      </c>
      <c r="BF185" s="32">
        <v>0</v>
      </c>
      <c r="BG185" s="32">
        <v>0</v>
      </c>
      <c r="BH185" s="32">
        <v>0</v>
      </c>
      <c r="BI185" s="32">
        <v>0</v>
      </c>
      <c r="BJ185" s="32">
        <v>10</v>
      </c>
      <c r="BK185" s="32">
        <v>0</v>
      </c>
      <c r="BL185" s="32">
        <v>0</v>
      </c>
      <c r="BM185" s="32">
        <v>0</v>
      </c>
      <c r="BN185" s="32">
        <v>0</v>
      </c>
      <c r="BO185" s="32">
        <v>0</v>
      </c>
      <c r="BP185" s="32">
        <v>0</v>
      </c>
      <c r="BQ185" s="32">
        <v>0</v>
      </c>
      <c r="BR185" s="32">
        <v>0</v>
      </c>
      <c r="BS185" s="32">
        <v>0</v>
      </c>
      <c r="BT185" s="32">
        <v>14</v>
      </c>
      <c r="BU185" s="32">
        <v>0</v>
      </c>
      <c r="BV185" s="32">
        <v>0</v>
      </c>
      <c r="BW185" s="32">
        <v>0</v>
      </c>
      <c r="BX185" s="32">
        <v>0</v>
      </c>
      <c r="BY185" s="32">
        <v>0</v>
      </c>
      <c r="BZ185" s="32">
        <v>0</v>
      </c>
      <c r="CA185" s="32">
        <v>0</v>
      </c>
      <c r="CB185" s="32">
        <v>1</v>
      </c>
      <c r="CC185" s="32">
        <v>0</v>
      </c>
      <c r="CD185" s="32">
        <v>0</v>
      </c>
      <c r="CE185" s="32">
        <v>0</v>
      </c>
      <c r="CF185" s="32">
        <v>0</v>
      </c>
      <c r="CG185" s="33">
        <v>0</v>
      </c>
      <c r="CH185" s="34">
        <v>27</v>
      </c>
      <c r="CI185" s="28"/>
      <c r="CJ185" s="16"/>
      <c r="CK185" s="16"/>
    </row>
    <row r="186" spans="1:89" x14ac:dyDescent="0.25">
      <c r="A186" s="9" t="s">
        <v>193</v>
      </c>
      <c r="B186" s="9" t="s">
        <v>20</v>
      </c>
      <c r="C186" s="19">
        <v>0</v>
      </c>
      <c r="D186" s="19" t="s">
        <v>210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>
        <v>0</v>
      </c>
      <c r="AD186" s="19">
        <v>0</v>
      </c>
      <c r="AE186" s="19">
        <v>0</v>
      </c>
      <c r="AF186" s="19">
        <v>0</v>
      </c>
      <c r="AG186" s="19">
        <v>0</v>
      </c>
      <c r="AH186" s="19">
        <v>0</v>
      </c>
      <c r="AI186" s="19">
        <v>0</v>
      </c>
      <c r="AJ186" s="19">
        <v>0</v>
      </c>
      <c r="AK186" s="19">
        <v>0</v>
      </c>
      <c r="AL186" s="19">
        <v>0</v>
      </c>
      <c r="AM186" s="19">
        <v>0</v>
      </c>
      <c r="AN186" s="19">
        <v>0</v>
      </c>
      <c r="AO186" s="19">
        <v>0</v>
      </c>
      <c r="AP186" s="19">
        <v>0</v>
      </c>
      <c r="AQ186" s="19">
        <v>0</v>
      </c>
      <c r="AR186" s="19">
        <v>0</v>
      </c>
      <c r="AS186" s="19">
        <v>0</v>
      </c>
      <c r="AT186" s="19">
        <v>0</v>
      </c>
      <c r="AU186" s="19">
        <v>0</v>
      </c>
      <c r="AV186" s="19">
        <v>0</v>
      </c>
      <c r="AW186" s="19">
        <v>0</v>
      </c>
      <c r="AX186" s="19">
        <v>0</v>
      </c>
      <c r="AY186" s="19">
        <v>0</v>
      </c>
      <c r="AZ186" s="19">
        <v>0</v>
      </c>
      <c r="BA186" s="19">
        <v>0</v>
      </c>
      <c r="BB186" s="19">
        <v>0</v>
      </c>
      <c r="BC186" s="19">
        <v>0</v>
      </c>
      <c r="BD186" s="19">
        <v>0</v>
      </c>
      <c r="BE186" s="19">
        <v>0</v>
      </c>
      <c r="BF186" s="19">
        <v>0</v>
      </c>
      <c r="BG186" s="19">
        <v>0</v>
      </c>
      <c r="BH186" s="19">
        <v>0</v>
      </c>
      <c r="BI186" s="19">
        <v>0</v>
      </c>
      <c r="BJ186" s="19">
        <v>0</v>
      </c>
      <c r="BK186" s="19">
        <v>0</v>
      </c>
      <c r="BL186" s="19">
        <v>0</v>
      </c>
      <c r="BM186" s="19">
        <v>0</v>
      </c>
      <c r="BN186" s="19">
        <v>0</v>
      </c>
      <c r="BO186" s="19">
        <v>0</v>
      </c>
      <c r="BP186" s="19">
        <v>0</v>
      </c>
      <c r="BQ186" s="19">
        <v>0</v>
      </c>
      <c r="BR186" s="19">
        <v>0</v>
      </c>
      <c r="BS186" s="19">
        <v>0</v>
      </c>
      <c r="BT186" s="19">
        <v>0</v>
      </c>
      <c r="BU186" s="19">
        <v>0</v>
      </c>
      <c r="BV186" s="19">
        <v>0</v>
      </c>
      <c r="BW186" s="19">
        <v>0</v>
      </c>
      <c r="BX186" s="19">
        <v>0</v>
      </c>
      <c r="BY186" s="19">
        <v>0</v>
      </c>
      <c r="BZ186" s="19">
        <v>0</v>
      </c>
      <c r="CA186" s="19">
        <v>0</v>
      </c>
      <c r="CB186" s="19">
        <v>0</v>
      </c>
      <c r="CC186" s="19">
        <v>0</v>
      </c>
      <c r="CD186" s="19">
        <v>0</v>
      </c>
      <c r="CE186" s="19">
        <v>0</v>
      </c>
      <c r="CF186" s="19">
        <v>0</v>
      </c>
      <c r="CG186" s="11">
        <v>0</v>
      </c>
      <c r="CH186" s="30">
        <v>0</v>
      </c>
      <c r="CI186" s="28"/>
      <c r="CJ186" s="16"/>
      <c r="CK186" s="16"/>
    </row>
    <row r="187" spans="1:89" x14ac:dyDescent="0.25">
      <c r="A187" s="31"/>
      <c r="B187" s="31" t="s">
        <v>21</v>
      </c>
      <c r="C187" s="31">
        <v>0</v>
      </c>
      <c r="D187" s="31" t="s">
        <v>210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v>0</v>
      </c>
      <c r="AD187" s="31">
        <v>0</v>
      </c>
      <c r="AE187" s="31">
        <v>0</v>
      </c>
      <c r="AF187" s="31">
        <v>0</v>
      </c>
      <c r="AG187" s="31">
        <v>0</v>
      </c>
      <c r="AH187" s="31">
        <v>0</v>
      </c>
      <c r="AI187" s="31">
        <v>0</v>
      </c>
      <c r="AJ187" s="31">
        <v>0</v>
      </c>
      <c r="AK187" s="31">
        <v>0</v>
      </c>
      <c r="AL187" s="31">
        <v>0</v>
      </c>
      <c r="AM187" s="31">
        <v>0</v>
      </c>
      <c r="AN187" s="31">
        <v>0</v>
      </c>
      <c r="AO187" s="31">
        <v>0</v>
      </c>
      <c r="AP187" s="31">
        <v>0</v>
      </c>
      <c r="AQ187" s="31">
        <v>0</v>
      </c>
      <c r="AR187" s="31">
        <v>0</v>
      </c>
      <c r="AS187" s="31">
        <v>0</v>
      </c>
      <c r="AT187" s="31">
        <v>0</v>
      </c>
      <c r="AU187" s="31">
        <v>0</v>
      </c>
      <c r="AV187" s="31">
        <v>0</v>
      </c>
      <c r="AW187" s="31">
        <v>0</v>
      </c>
      <c r="AX187" s="31">
        <v>0</v>
      </c>
      <c r="AY187" s="31">
        <v>0</v>
      </c>
      <c r="AZ187" s="31">
        <v>0</v>
      </c>
      <c r="BA187" s="31">
        <v>0</v>
      </c>
      <c r="BB187" s="31">
        <v>0</v>
      </c>
      <c r="BC187" s="31">
        <v>0</v>
      </c>
      <c r="BD187" s="31">
        <v>0</v>
      </c>
      <c r="BE187" s="31">
        <v>0</v>
      </c>
      <c r="BF187" s="31">
        <v>0</v>
      </c>
      <c r="BG187" s="31">
        <v>0</v>
      </c>
      <c r="BH187" s="31">
        <v>0</v>
      </c>
      <c r="BI187" s="31">
        <v>0</v>
      </c>
      <c r="BJ187" s="31">
        <v>0</v>
      </c>
      <c r="BK187" s="31">
        <v>0</v>
      </c>
      <c r="BL187" s="31">
        <v>0</v>
      </c>
      <c r="BM187" s="31">
        <v>0</v>
      </c>
      <c r="BN187" s="31">
        <v>0</v>
      </c>
      <c r="BO187" s="31">
        <v>0</v>
      </c>
      <c r="BP187" s="31">
        <v>0</v>
      </c>
      <c r="BQ187" s="31">
        <v>0</v>
      </c>
      <c r="BR187" s="31">
        <v>0</v>
      </c>
      <c r="BS187" s="31">
        <v>0</v>
      </c>
      <c r="BT187" s="31">
        <v>0</v>
      </c>
      <c r="BU187" s="31">
        <v>0</v>
      </c>
      <c r="BV187" s="31">
        <v>0</v>
      </c>
      <c r="BW187" s="31">
        <v>0</v>
      </c>
      <c r="BX187" s="31">
        <v>0</v>
      </c>
      <c r="BY187" s="31">
        <v>0</v>
      </c>
      <c r="BZ187" s="31">
        <v>0</v>
      </c>
      <c r="CA187" s="31">
        <v>0</v>
      </c>
      <c r="CB187" s="31">
        <v>0</v>
      </c>
      <c r="CC187" s="31">
        <v>0</v>
      </c>
      <c r="CD187" s="31">
        <v>0</v>
      </c>
      <c r="CE187" s="31">
        <v>0</v>
      </c>
      <c r="CF187" s="31">
        <v>0</v>
      </c>
      <c r="CG187" s="33">
        <v>0</v>
      </c>
      <c r="CH187" s="34">
        <v>0</v>
      </c>
      <c r="CI187" s="28"/>
      <c r="CJ187" s="16"/>
      <c r="CK187" s="16"/>
    </row>
    <row r="188" spans="1:89" x14ac:dyDescent="0.25">
      <c r="A188" s="9" t="s">
        <v>25</v>
      </c>
      <c r="B188" s="9" t="s">
        <v>20</v>
      </c>
      <c r="C188" s="19">
        <v>0</v>
      </c>
      <c r="D188" s="19" t="s">
        <v>210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29">
        <v>0</v>
      </c>
      <c r="V188" s="29">
        <v>0</v>
      </c>
      <c r="W188" s="29">
        <v>0</v>
      </c>
      <c r="X188" s="29">
        <v>0</v>
      </c>
      <c r="Y188" s="29">
        <v>0</v>
      </c>
      <c r="Z188" s="29">
        <v>0</v>
      </c>
      <c r="AA188" s="29">
        <v>0</v>
      </c>
      <c r="AB188" s="29">
        <v>0</v>
      </c>
      <c r="AC188" s="29">
        <v>0</v>
      </c>
      <c r="AD188" s="29">
        <v>0</v>
      </c>
      <c r="AE188" s="29">
        <v>0</v>
      </c>
      <c r="AF188" s="29">
        <v>0</v>
      </c>
      <c r="AG188" s="29">
        <v>0</v>
      </c>
      <c r="AH188" s="29">
        <v>0</v>
      </c>
      <c r="AI188" s="29">
        <v>0</v>
      </c>
      <c r="AJ188" s="29">
        <v>0</v>
      </c>
      <c r="AK188" s="29">
        <v>0</v>
      </c>
      <c r="AL188" s="29">
        <v>0</v>
      </c>
      <c r="AM188" s="29">
        <v>0</v>
      </c>
      <c r="AN188" s="29">
        <v>0</v>
      </c>
      <c r="AO188" s="29">
        <v>0</v>
      </c>
      <c r="AP188" s="29">
        <v>0</v>
      </c>
      <c r="AQ188" s="29">
        <v>0</v>
      </c>
      <c r="AR188" s="29">
        <v>0</v>
      </c>
      <c r="AS188" s="29">
        <v>0</v>
      </c>
      <c r="AT188" s="29">
        <v>0</v>
      </c>
      <c r="AU188" s="29">
        <v>0</v>
      </c>
      <c r="AV188" s="29">
        <v>0</v>
      </c>
      <c r="AW188" s="29">
        <v>0</v>
      </c>
      <c r="AX188" s="29">
        <v>0</v>
      </c>
      <c r="AY188" s="29">
        <v>0</v>
      </c>
      <c r="AZ188" s="29">
        <v>0</v>
      </c>
      <c r="BA188" s="29">
        <v>0</v>
      </c>
      <c r="BB188" s="29">
        <v>0</v>
      </c>
      <c r="BC188" s="29">
        <v>0</v>
      </c>
      <c r="BD188" s="29">
        <v>0</v>
      </c>
      <c r="BE188" s="29">
        <v>0</v>
      </c>
      <c r="BF188" s="29">
        <v>0</v>
      </c>
      <c r="BG188" s="29">
        <v>0</v>
      </c>
      <c r="BH188" s="29">
        <v>0</v>
      </c>
      <c r="BI188" s="29">
        <v>0</v>
      </c>
      <c r="BJ188" s="29">
        <v>0</v>
      </c>
      <c r="BK188" s="29">
        <v>0</v>
      </c>
      <c r="BL188" s="29">
        <v>0</v>
      </c>
      <c r="BM188" s="29">
        <v>0</v>
      </c>
      <c r="BN188" s="29">
        <v>0</v>
      </c>
      <c r="BO188" s="29">
        <v>0</v>
      </c>
      <c r="BP188" s="29">
        <v>0</v>
      </c>
      <c r="BQ188" s="29">
        <v>0</v>
      </c>
      <c r="BR188" s="29">
        <v>0</v>
      </c>
      <c r="BS188" s="29">
        <v>0</v>
      </c>
      <c r="BT188" s="29">
        <v>0</v>
      </c>
      <c r="BU188" s="29">
        <v>0</v>
      </c>
      <c r="BV188" s="29">
        <v>0</v>
      </c>
      <c r="BW188" s="29">
        <v>0</v>
      </c>
      <c r="BX188" s="29">
        <v>0</v>
      </c>
      <c r="BY188" s="29">
        <v>0</v>
      </c>
      <c r="BZ188" s="29">
        <v>0</v>
      </c>
      <c r="CA188" s="29">
        <v>0</v>
      </c>
      <c r="CB188" s="29">
        <v>0</v>
      </c>
      <c r="CC188" s="29">
        <v>0</v>
      </c>
      <c r="CD188" s="29">
        <v>0</v>
      </c>
      <c r="CE188" s="29">
        <v>0</v>
      </c>
      <c r="CF188" s="29">
        <v>0</v>
      </c>
      <c r="CG188" s="11">
        <v>0</v>
      </c>
      <c r="CH188" s="30">
        <v>0</v>
      </c>
      <c r="CI188" s="28"/>
      <c r="CJ188" s="16"/>
      <c r="CK188" s="16"/>
    </row>
    <row r="189" spans="1:89" x14ac:dyDescent="0.25">
      <c r="A189" s="31"/>
      <c r="B189" s="31" t="s">
        <v>21</v>
      </c>
      <c r="C189" s="31">
        <v>0</v>
      </c>
      <c r="D189" s="31" t="s">
        <v>210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32">
        <v>0</v>
      </c>
      <c r="AC189" s="32">
        <v>0</v>
      </c>
      <c r="AD189" s="32">
        <v>0</v>
      </c>
      <c r="AE189" s="32">
        <v>0</v>
      </c>
      <c r="AF189" s="32">
        <v>0</v>
      </c>
      <c r="AG189" s="32">
        <v>0</v>
      </c>
      <c r="AH189" s="32">
        <v>0</v>
      </c>
      <c r="AI189" s="32">
        <v>0</v>
      </c>
      <c r="AJ189" s="32">
        <v>0</v>
      </c>
      <c r="AK189" s="32">
        <v>0</v>
      </c>
      <c r="AL189" s="32">
        <v>0</v>
      </c>
      <c r="AM189" s="32">
        <v>0</v>
      </c>
      <c r="AN189" s="32">
        <v>0</v>
      </c>
      <c r="AO189" s="32">
        <v>0</v>
      </c>
      <c r="AP189" s="32">
        <v>0</v>
      </c>
      <c r="AQ189" s="32">
        <v>0</v>
      </c>
      <c r="AR189" s="32">
        <v>0</v>
      </c>
      <c r="AS189" s="32">
        <v>0</v>
      </c>
      <c r="AT189" s="32">
        <v>0</v>
      </c>
      <c r="AU189" s="32">
        <v>0</v>
      </c>
      <c r="AV189" s="32">
        <v>0</v>
      </c>
      <c r="AW189" s="32">
        <v>0</v>
      </c>
      <c r="AX189" s="32">
        <v>0</v>
      </c>
      <c r="AY189" s="32">
        <v>0</v>
      </c>
      <c r="AZ189" s="32">
        <v>0</v>
      </c>
      <c r="BA189" s="32">
        <v>0</v>
      </c>
      <c r="BB189" s="32">
        <v>0</v>
      </c>
      <c r="BC189" s="32">
        <v>0</v>
      </c>
      <c r="BD189" s="32">
        <v>0</v>
      </c>
      <c r="BE189" s="32">
        <v>0</v>
      </c>
      <c r="BF189" s="32">
        <v>0</v>
      </c>
      <c r="BG189" s="32">
        <v>0</v>
      </c>
      <c r="BH189" s="32">
        <v>0</v>
      </c>
      <c r="BI189" s="32">
        <v>0</v>
      </c>
      <c r="BJ189" s="32">
        <v>0</v>
      </c>
      <c r="BK189" s="32">
        <v>0</v>
      </c>
      <c r="BL189" s="32">
        <v>0</v>
      </c>
      <c r="BM189" s="32">
        <v>0</v>
      </c>
      <c r="BN189" s="32">
        <v>0</v>
      </c>
      <c r="BO189" s="32">
        <v>0</v>
      </c>
      <c r="BP189" s="32">
        <v>0</v>
      </c>
      <c r="BQ189" s="32">
        <v>0</v>
      </c>
      <c r="BR189" s="32">
        <v>0</v>
      </c>
      <c r="BS189" s="32">
        <v>0</v>
      </c>
      <c r="BT189" s="32">
        <v>0</v>
      </c>
      <c r="BU189" s="32">
        <v>0</v>
      </c>
      <c r="BV189" s="32">
        <v>0</v>
      </c>
      <c r="BW189" s="32">
        <v>0</v>
      </c>
      <c r="BX189" s="32">
        <v>0</v>
      </c>
      <c r="BY189" s="32">
        <v>0</v>
      </c>
      <c r="BZ189" s="32">
        <v>0</v>
      </c>
      <c r="CA189" s="32">
        <v>0</v>
      </c>
      <c r="CB189" s="32">
        <v>0</v>
      </c>
      <c r="CC189" s="32">
        <v>0</v>
      </c>
      <c r="CD189" s="32">
        <v>0</v>
      </c>
      <c r="CE189" s="32">
        <v>0</v>
      </c>
      <c r="CF189" s="32">
        <v>0</v>
      </c>
      <c r="CG189" s="33">
        <v>0</v>
      </c>
      <c r="CH189" s="34">
        <v>0</v>
      </c>
      <c r="CI189" s="28"/>
      <c r="CJ189" s="16"/>
      <c r="CK189" s="16"/>
    </row>
    <row r="190" spans="1:89" x14ac:dyDescent="0.25">
      <c r="A190" s="9" t="s">
        <v>176</v>
      </c>
      <c r="B190" s="9" t="s">
        <v>20</v>
      </c>
      <c r="C190" s="19">
        <v>0</v>
      </c>
      <c r="D190" s="19" t="s">
        <v>210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1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1</v>
      </c>
      <c r="T190" s="19">
        <v>0</v>
      </c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0</v>
      </c>
      <c r="AA190" s="29">
        <v>0</v>
      </c>
      <c r="AB190" s="29">
        <v>0</v>
      </c>
      <c r="AC190" s="29">
        <v>0</v>
      </c>
      <c r="AD190" s="29">
        <v>0</v>
      </c>
      <c r="AE190" s="29">
        <v>0</v>
      </c>
      <c r="AF190" s="29">
        <v>0</v>
      </c>
      <c r="AG190" s="29">
        <v>0</v>
      </c>
      <c r="AH190" s="29">
        <v>0</v>
      </c>
      <c r="AI190" s="29">
        <v>0</v>
      </c>
      <c r="AJ190" s="29">
        <v>0</v>
      </c>
      <c r="AK190" s="29">
        <v>0</v>
      </c>
      <c r="AL190" s="29">
        <v>0</v>
      </c>
      <c r="AM190" s="29">
        <v>0</v>
      </c>
      <c r="AN190" s="29">
        <v>0</v>
      </c>
      <c r="AO190" s="29">
        <v>0</v>
      </c>
      <c r="AP190" s="29">
        <v>0</v>
      </c>
      <c r="AQ190" s="29">
        <v>0</v>
      </c>
      <c r="AR190" s="29">
        <v>0</v>
      </c>
      <c r="AS190" s="29">
        <v>0</v>
      </c>
      <c r="AT190" s="29">
        <v>0</v>
      </c>
      <c r="AU190" s="29">
        <v>0</v>
      </c>
      <c r="AV190" s="29">
        <v>0</v>
      </c>
      <c r="AW190" s="29">
        <v>0</v>
      </c>
      <c r="AX190" s="29">
        <v>0</v>
      </c>
      <c r="AY190" s="29">
        <v>0</v>
      </c>
      <c r="AZ190" s="29">
        <v>0</v>
      </c>
      <c r="BA190" s="29">
        <v>0</v>
      </c>
      <c r="BB190" s="29">
        <v>0</v>
      </c>
      <c r="BC190" s="29">
        <v>0</v>
      </c>
      <c r="BD190" s="29">
        <v>0</v>
      </c>
      <c r="BE190" s="29">
        <v>0</v>
      </c>
      <c r="BF190" s="29">
        <v>0</v>
      </c>
      <c r="BG190" s="29">
        <v>0</v>
      </c>
      <c r="BH190" s="29">
        <v>0</v>
      </c>
      <c r="BI190" s="29">
        <v>0</v>
      </c>
      <c r="BJ190" s="29">
        <v>0</v>
      </c>
      <c r="BK190" s="29">
        <v>0</v>
      </c>
      <c r="BL190" s="29">
        <v>0</v>
      </c>
      <c r="BM190" s="29">
        <v>0</v>
      </c>
      <c r="BN190" s="29">
        <v>1</v>
      </c>
      <c r="BO190" s="29">
        <v>0</v>
      </c>
      <c r="BP190" s="29">
        <v>0</v>
      </c>
      <c r="BQ190" s="29">
        <v>0</v>
      </c>
      <c r="BR190" s="29">
        <v>0</v>
      </c>
      <c r="BS190" s="29">
        <v>0</v>
      </c>
      <c r="BT190" s="29">
        <v>0</v>
      </c>
      <c r="BU190" s="29">
        <v>0</v>
      </c>
      <c r="BV190" s="29">
        <v>0</v>
      </c>
      <c r="BW190" s="29">
        <v>0</v>
      </c>
      <c r="BX190" s="29">
        <v>0</v>
      </c>
      <c r="BY190" s="29">
        <v>0</v>
      </c>
      <c r="BZ190" s="29">
        <v>0</v>
      </c>
      <c r="CA190" s="29">
        <v>0</v>
      </c>
      <c r="CB190" s="29">
        <v>0</v>
      </c>
      <c r="CC190" s="29">
        <v>0</v>
      </c>
      <c r="CD190" s="29">
        <v>0</v>
      </c>
      <c r="CE190" s="29">
        <v>0</v>
      </c>
      <c r="CF190" s="29">
        <v>1</v>
      </c>
      <c r="CG190" s="11">
        <v>0</v>
      </c>
      <c r="CH190" s="30">
        <v>4</v>
      </c>
      <c r="CI190" s="28"/>
      <c r="CJ190" s="16"/>
      <c r="CK190" s="16"/>
    </row>
    <row r="191" spans="1:89" x14ac:dyDescent="0.25">
      <c r="A191" s="31"/>
      <c r="B191" s="31" t="s">
        <v>21</v>
      </c>
      <c r="C191" s="31">
        <v>0</v>
      </c>
      <c r="D191" s="31" t="s">
        <v>210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32">
        <v>0</v>
      </c>
      <c r="Z191" s="32">
        <v>0</v>
      </c>
      <c r="AA191" s="32">
        <v>0</v>
      </c>
      <c r="AB191" s="32">
        <v>0</v>
      </c>
      <c r="AC191" s="32">
        <v>0</v>
      </c>
      <c r="AD191" s="32">
        <v>0</v>
      </c>
      <c r="AE191" s="32">
        <v>0</v>
      </c>
      <c r="AF191" s="32">
        <v>0</v>
      </c>
      <c r="AG191" s="32">
        <v>0</v>
      </c>
      <c r="AH191" s="32">
        <v>0</v>
      </c>
      <c r="AI191" s="32">
        <v>0</v>
      </c>
      <c r="AJ191" s="32">
        <v>0</v>
      </c>
      <c r="AK191" s="32">
        <v>0</v>
      </c>
      <c r="AL191" s="32">
        <v>0</v>
      </c>
      <c r="AM191" s="32">
        <v>0</v>
      </c>
      <c r="AN191" s="32">
        <v>0</v>
      </c>
      <c r="AO191" s="32">
        <v>0</v>
      </c>
      <c r="AP191" s="32">
        <v>0</v>
      </c>
      <c r="AQ191" s="32">
        <v>0</v>
      </c>
      <c r="AR191" s="32">
        <v>0</v>
      </c>
      <c r="AS191" s="32">
        <v>0</v>
      </c>
      <c r="AT191" s="32">
        <v>0</v>
      </c>
      <c r="AU191" s="32">
        <v>0</v>
      </c>
      <c r="AV191" s="32">
        <v>0</v>
      </c>
      <c r="AW191" s="32">
        <v>0</v>
      </c>
      <c r="AX191" s="32">
        <v>0</v>
      </c>
      <c r="AY191" s="32">
        <v>0</v>
      </c>
      <c r="AZ191" s="32">
        <v>0</v>
      </c>
      <c r="BA191" s="32">
        <v>0</v>
      </c>
      <c r="BB191" s="32">
        <v>0</v>
      </c>
      <c r="BC191" s="32">
        <v>0</v>
      </c>
      <c r="BD191" s="32">
        <v>0</v>
      </c>
      <c r="BE191" s="32">
        <v>0</v>
      </c>
      <c r="BF191" s="32">
        <v>0</v>
      </c>
      <c r="BG191" s="32">
        <v>0</v>
      </c>
      <c r="BH191" s="32">
        <v>0</v>
      </c>
      <c r="BI191" s="32">
        <v>0</v>
      </c>
      <c r="BJ191" s="32">
        <v>0</v>
      </c>
      <c r="BK191" s="32">
        <v>0</v>
      </c>
      <c r="BL191" s="32">
        <v>0</v>
      </c>
      <c r="BM191" s="32">
        <v>0</v>
      </c>
      <c r="BN191" s="32">
        <v>0</v>
      </c>
      <c r="BO191" s="32">
        <v>0</v>
      </c>
      <c r="BP191" s="32">
        <v>0</v>
      </c>
      <c r="BQ191" s="32">
        <v>0</v>
      </c>
      <c r="BR191" s="32">
        <v>0</v>
      </c>
      <c r="BS191" s="32">
        <v>0</v>
      </c>
      <c r="BT191" s="32">
        <v>1</v>
      </c>
      <c r="BU191" s="32">
        <v>0</v>
      </c>
      <c r="BV191" s="32">
        <v>0</v>
      </c>
      <c r="BW191" s="32">
        <v>0</v>
      </c>
      <c r="BX191" s="32">
        <v>0</v>
      </c>
      <c r="BY191" s="32">
        <v>0</v>
      </c>
      <c r="BZ191" s="32">
        <v>0</v>
      </c>
      <c r="CA191" s="32">
        <v>0</v>
      </c>
      <c r="CB191" s="32">
        <v>0</v>
      </c>
      <c r="CC191" s="32">
        <v>0</v>
      </c>
      <c r="CD191" s="32">
        <v>0</v>
      </c>
      <c r="CE191" s="32">
        <v>0</v>
      </c>
      <c r="CF191" s="32">
        <v>0</v>
      </c>
      <c r="CG191" s="33">
        <v>0</v>
      </c>
      <c r="CH191" s="34">
        <v>1</v>
      </c>
      <c r="CI191" s="28"/>
      <c r="CJ191" s="16"/>
      <c r="CK191" s="16"/>
    </row>
    <row r="192" spans="1:89" x14ac:dyDescent="0.25">
      <c r="A192" s="9" t="s">
        <v>5</v>
      </c>
      <c r="B192" s="9" t="s">
        <v>20</v>
      </c>
      <c r="C192" s="19">
        <v>0</v>
      </c>
      <c r="D192" s="19" t="s">
        <v>210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29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0</v>
      </c>
      <c r="AA192" s="29">
        <v>0</v>
      </c>
      <c r="AB192" s="29">
        <v>0</v>
      </c>
      <c r="AC192" s="29">
        <v>0</v>
      </c>
      <c r="AD192" s="29">
        <v>0</v>
      </c>
      <c r="AE192" s="29">
        <v>0</v>
      </c>
      <c r="AF192" s="29">
        <v>0</v>
      </c>
      <c r="AG192" s="29">
        <v>0</v>
      </c>
      <c r="AH192" s="29">
        <v>0</v>
      </c>
      <c r="AI192" s="29">
        <v>0</v>
      </c>
      <c r="AJ192" s="29">
        <v>0</v>
      </c>
      <c r="AK192" s="29">
        <v>0</v>
      </c>
      <c r="AL192" s="29">
        <v>0</v>
      </c>
      <c r="AM192" s="29">
        <v>0</v>
      </c>
      <c r="AN192" s="29">
        <v>0</v>
      </c>
      <c r="AO192" s="29">
        <v>0</v>
      </c>
      <c r="AP192" s="29">
        <v>0</v>
      </c>
      <c r="AQ192" s="29">
        <v>0</v>
      </c>
      <c r="AR192" s="29">
        <v>0</v>
      </c>
      <c r="AS192" s="29">
        <v>0</v>
      </c>
      <c r="AT192" s="29">
        <v>0</v>
      </c>
      <c r="AU192" s="29">
        <v>0</v>
      </c>
      <c r="AV192" s="29">
        <v>0</v>
      </c>
      <c r="AW192" s="29">
        <v>0</v>
      </c>
      <c r="AX192" s="29">
        <v>0</v>
      </c>
      <c r="AY192" s="29">
        <v>0</v>
      </c>
      <c r="AZ192" s="29">
        <v>0</v>
      </c>
      <c r="BA192" s="29">
        <v>0</v>
      </c>
      <c r="BB192" s="29">
        <v>0</v>
      </c>
      <c r="BC192" s="29">
        <v>0</v>
      </c>
      <c r="BD192" s="29">
        <v>0</v>
      </c>
      <c r="BE192" s="29">
        <v>0</v>
      </c>
      <c r="BF192" s="29">
        <v>0</v>
      </c>
      <c r="BG192" s="29">
        <v>0</v>
      </c>
      <c r="BH192" s="29">
        <v>0</v>
      </c>
      <c r="BI192" s="29">
        <v>0</v>
      </c>
      <c r="BJ192" s="29">
        <v>0</v>
      </c>
      <c r="BK192" s="29">
        <v>0</v>
      </c>
      <c r="BL192" s="29">
        <v>0</v>
      </c>
      <c r="BM192" s="29">
        <v>0</v>
      </c>
      <c r="BN192" s="29">
        <v>0</v>
      </c>
      <c r="BO192" s="29">
        <v>0</v>
      </c>
      <c r="BP192" s="29">
        <v>0</v>
      </c>
      <c r="BQ192" s="29">
        <v>0</v>
      </c>
      <c r="BR192" s="29">
        <v>0</v>
      </c>
      <c r="BS192" s="29">
        <v>0</v>
      </c>
      <c r="BT192" s="29">
        <v>0</v>
      </c>
      <c r="BU192" s="29">
        <v>0</v>
      </c>
      <c r="BV192" s="29">
        <v>0</v>
      </c>
      <c r="BW192" s="29">
        <v>0</v>
      </c>
      <c r="BX192" s="29">
        <v>0</v>
      </c>
      <c r="BY192" s="29">
        <v>0</v>
      </c>
      <c r="BZ192" s="29">
        <v>0</v>
      </c>
      <c r="CA192" s="29">
        <v>0</v>
      </c>
      <c r="CB192" s="29">
        <v>0</v>
      </c>
      <c r="CC192" s="29">
        <v>0</v>
      </c>
      <c r="CD192" s="29">
        <v>0</v>
      </c>
      <c r="CE192" s="29">
        <v>0</v>
      </c>
      <c r="CF192" s="29">
        <v>0</v>
      </c>
      <c r="CG192" s="11">
        <v>0</v>
      </c>
      <c r="CH192" s="30">
        <v>0</v>
      </c>
      <c r="CI192" s="28"/>
      <c r="CJ192" s="16"/>
      <c r="CK192" s="16"/>
    </row>
    <row r="193" spans="1:89" x14ac:dyDescent="0.25">
      <c r="A193" s="31"/>
      <c r="B193" s="31" t="s">
        <v>21</v>
      </c>
      <c r="C193" s="31">
        <v>0</v>
      </c>
      <c r="D193" s="31" t="s">
        <v>210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32">
        <v>0</v>
      </c>
      <c r="Z193" s="32">
        <v>0</v>
      </c>
      <c r="AA193" s="32">
        <v>0</v>
      </c>
      <c r="AB193" s="32">
        <v>0</v>
      </c>
      <c r="AC193" s="32">
        <v>0</v>
      </c>
      <c r="AD193" s="32">
        <v>0</v>
      </c>
      <c r="AE193" s="32">
        <v>0</v>
      </c>
      <c r="AF193" s="32">
        <v>0</v>
      </c>
      <c r="AG193" s="32">
        <v>0</v>
      </c>
      <c r="AH193" s="32">
        <v>0</v>
      </c>
      <c r="AI193" s="32">
        <v>0</v>
      </c>
      <c r="AJ193" s="32">
        <v>0</v>
      </c>
      <c r="AK193" s="32">
        <v>0</v>
      </c>
      <c r="AL193" s="32">
        <v>0</v>
      </c>
      <c r="AM193" s="32">
        <v>0</v>
      </c>
      <c r="AN193" s="32">
        <v>0</v>
      </c>
      <c r="AO193" s="32">
        <v>0</v>
      </c>
      <c r="AP193" s="32">
        <v>0</v>
      </c>
      <c r="AQ193" s="32">
        <v>0</v>
      </c>
      <c r="AR193" s="32">
        <v>0</v>
      </c>
      <c r="AS193" s="32">
        <v>0</v>
      </c>
      <c r="AT193" s="32">
        <v>0</v>
      </c>
      <c r="AU193" s="32">
        <v>0</v>
      </c>
      <c r="AV193" s="32">
        <v>0</v>
      </c>
      <c r="AW193" s="32">
        <v>0</v>
      </c>
      <c r="AX193" s="32">
        <v>0</v>
      </c>
      <c r="AY193" s="32">
        <v>0</v>
      </c>
      <c r="AZ193" s="32">
        <v>0</v>
      </c>
      <c r="BA193" s="32">
        <v>0</v>
      </c>
      <c r="BB193" s="32">
        <v>0</v>
      </c>
      <c r="BC193" s="32">
        <v>0</v>
      </c>
      <c r="BD193" s="32">
        <v>0</v>
      </c>
      <c r="BE193" s="32">
        <v>0</v>
      </c>
      <c r="BF193" s="32">
        <v>0</v>
      </c>
      <c r="BG193" s="32">
        <v>0</v>
      </c>
      <c r="BH193" s="32">
        <v>0</v>
      </c>
      <c r="BI193" s="32">
        <v>0</v>
      </c>
      <c r="BJ193" s="32">
        <v>0</v>
      </c>
      <c r="BK193" s="32">
        <v>0</v>
      </c>
      <c r="BL193" s="32">
        <v>0</v>
      </c>
      <c r="BM193" s="32">
        <v>0</v>
      </c>
      <c r="BN193" s="32">
        <v>0</v>
      </c>
      <c r="BO193" s="32">
        <v>0</v>
      </c>
      <c r="BP193" s="32">
        <v>0</v>
      </c>
      <c r="BQ193" s="32">
        <v>0</v>
      </c>
      <c r="BR193" s="32">
        <v>0</v>
      </c>
      <c r="BS193" s="32">
        <v>0</v>
      </c>
      <c r="BT193" s="32">
        <v>0</v>
      </c>
      <c r="BU193" s="32">
        <v>0</v>
      </c>
      <c r="BV193" s="32">
        <v>0</v>
      </c>
      <c r="BW193" s="32">
        <v>0</v>
      </c>
      <c r="BX193" s="32">
        <v>0</v>
      </c>
      <c r="BY193" s="32">
        <v>0</v>
      </c>
      <c r="BZ193" s="32">
        <v>0</v>
      </c>
      <c r="CA193" s="32">
        <v>0</v>
      </c>
      <c r="CB193" s="32">
        <v>0</v>
      </c>
      <c r="CC193" s="32">
        <v>0</v>
      </c>
      <c r="CD193" s="32">
        <v>0</v>
      </c>
      <c r="CE193" s="32">
        <v>0</v>
      </c>
      <c r="CF193" s="32">
        <v>0</v>
      </c>
      <c r="CG193" s="33">
        <v>0</v>
      </c>
      <c r="CH193" s="34">
        <v>0</v>
      </c>
      <c r="CI193" s="28"/>
      <c r="CJ193" s="16"/>
      <c r="CK193" s="16"/>
    </row>
    <row r="194" spans="1:89" x14ac:dyDescent="0.25">
      <c r="A194" s="9" t="s">
        <v>27</v>
      </c>
      <c r="B194" s="9" t="s">
        <v>20</v>
      </c>
      <c r="C194" s="19">
        <v>0</v>
      </c>
      <c r="D194" s="19" t="s">
        <v>210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29">
        <v>1</v>
      </c>
      <c r="V194" s="29">
        <v>0</v>
      </c>
      <c r="W194" s="29">
        <v>0</v>
      </c>
      <c r="X194" s="29">
        <v>0</v>
      </c>
      <c r="Y194" s="29">
        <v>1</v>
      </c>
      <c r="Z194" s="29">
        <v>0</v>
      </c>
      <c r="AA194" s="29">
        <v>0</v>
      </c>
      <c r="AB194" s="29">
        <v>0</v>
      </c>
      <c r="AC194" s="29">
        <v>0</v>
      </c>
      <c r="AD194" s="29">
        <v>0</v>
      </c>
      <c r="AE194" s="29">
        <v>1</v>
      </c>
      <c r="AF194" s="29">
        <v>0</v>
      </c>
      <c r="AG194" s="29">
        <v>0</v>
      </c>
      <c r="AH194" s="29">
        <v>0</v>
      </c>
      <c r="AI194" s="29">
        <v>0</v>
      </c>
      <c r="AJ194" s="29">
        <v>0</v>
      </c>
      <c r="AK194" s="29">
        <v>0</v>
      </c>
      <c r="AL194" s="29">
        <v>0</v>
      </c>
      <c r="AM194" s="29">
        <v>0</v>
      </c>
      <c r="AN194" s="29">
        <v>0</v>
      </c>
      <c r="AO194" s="29">
        <v>0</v>
      </c>
      <c r="AP194" s="29">
        <v>0</v>
      </c>
      <c r="AQ194" s="29">
        <v>0</v>
      </c>
      <c r="AR194" s="29">
        <v>0</v>
      </c>
      <c r="AS194" s="29">
        <v>1</v>
      </c>
      <c r="AT194" s="29">
        <v>1</v>
      </c>
      <c r="AU194" s="29">
        <v>0</v>
      </c>
      <c r="AV194" s="29">
        <v>0</v>
      </c>
      <c r="AW194" s="29">
        <v>0</v>
      </c>
      <c r="AX194" s="29">
        <v>0</v>
      </c>
      <c r="AY194" s="29">
        <v>0</v>
      </c>
      <c r="AZ194" s="29">
        <v>0</v>
      </c>
      <c r="BA194" s="29">
        <v>0</v>
      </c>
      <c r="BB194" s="29">
        <v>0</v>
      </c>
      <c r="BC194" s="29">
        <v>0</v>
      </c>
      <c r="BD194" s="29">
        <v>0</v>
      </c>
      <c r="BE194" s="29">
        <v>2</v>
      </c>
      <c r="BF194" s="29">
        <v>0</v>
      </c>
      <c r="BG194" s="29">
        <v>0</v>
      </c>
      <c r="BH194" s="29">
        <v>0</v>
      </c>
      <c r="BI194" s="29">
        <v>0</v>
      </c>
      <c r="BJ194" s="29">
        <v>1</v>
      </c>
      <c r="BK194" s="29">
        <v>0</v>
      </c>
      <c r="BL194" s="29">
        <v>0</v>
      </c>
      <c r="BM194" s="29">
        <v>0</v>
      </c>
      <c r="BN194" s="29">
        <v>0</v>
      </c>
      <c r="BO194" s="29">
        <v>0</v>
      </c>
      <c r="BP194" s="29">
        <v>0</v>
      </c>
      <c r="BQ194" s="29">
        <v>0</v>
      </c>
      <c r="BR194" s="29">
        <v>0</v>
      </c>
      <c r="BS194" s="29">
        <v>0</v>
      </c>
      <c r="BT194" s="29">
        <v>0</v>
      </c>
      <c r="BU194" s="29">
        <v>0</v>
      </c>
      <c r="BV194" s="29">
        <v>0</v>
      </c>
      <c r="BW194" s="29">
        <v>0</v>
      </c>
      <c r="BX194" s="29">
        <v>0</v>
      </c>
      <c r="BY194" s="29">
        <v>0</v>
      </c>
      <c r="BZ194" s="29">
        <v>0</v>
      </c>
      <c r="CA194" s="29">
        <v>0</v>
      </c>
      <c r="CB194" s="29">
        <v>0</v>
      </c>
      <c r="CC194" s="29">
        <v>1</v>
      </c>
      <c r="CD194" s="29">
        <v>0</v>
      </c>
      <c r="CE194" s="29">
        <v>0</v>
      </c>
      <c r="CF194" s="29">
        <v>0</v>
      </c>
      <c r="CG194" s="11">
        <v>0</v>
      </c>
      <c r="CH194" s="30">
        <v>9</v>
      </c>
      <c r="CI194" s="28"/>
      <c r="CJ194" s="16"/>
      <c r="CK194" s="16"/>
    </row>
    <row r="195" spans="1:89" x14ac:dyDescent="0.25">
      <c r="A195" s="31"/>
      <c r="B195" s="31" t="s">
        <v>21</v>
      </c>
      <c r="C195" s="31">
        <v>0</v>
      </c>
      <c r="D195" s="31" t="s">
        <v>210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32">
        <v>0</v>
      </c>
      <c r="Z195" s="32">
        <v>0</v>
      </c>
      <c r="AA195" s="32">
        <v>0</v>
      </c>
      <c r="AB195" s="32">
        <v>0</v>
      </c>
      <c r="AC195" s="32">
        <v>0</v>
      </c>
      <c r="AD195" s="32">
        <v>0</v>
      </c>
      <c r="AE195" s="32">
        <v>0</v>
      </c>
      <c r="AF195" s="32">
        <v>0</v>
      </c>
      <c r="AG195" s="32">
        <v>0</v>
      </c>
      <c r="AH195" s="32">
        <v>0</v>
      </c>
      <c r="AI195" s="32">
        <v>0</v>
      </c>
      <c r="AJ195" s="32">
        <v>0</v>
      </c>
      <c r="AK195" s="32">
        <v>0</v>
      </c>
      <c r="AL195" s="32">
        <v>0</v>
      </c>
      <c r="AM195" s="32">
        <v>0</v>
      </c>
      <c r="AN195" s="32">
        <v>0</v>
      </c>
      <c r="AO195" s="32">
        <v>0</v>
      </c>
      <c r="AP195" s="32">
        <v>0</v>
      </c>
      <c r="AQ195" s="32">
        <v>0</v>
      </c>
      <c r="AR195" s="32">
        <v>0</v>
      </c>
      <c r="AS195" s="32">
        <v>0</v>
      </c>
      <c r="AT195" s="32">
        <v>0</v>
      </c>
      <c r="AU195" s="32">
        <v>0</v>
      </c>
      <c r="AV195" s="32">
        <v>0</v>
      </c>
      <c r="AW195" s="32">
        <v>0</v>
      </c>
      <c r="AX195" s="32">
        <v>0</v>
      </c>
      <c r="AY195" s="32">
        <v>0</v>
      </c>
      <c r="AZ195" s="32">
        <v>0</v>
      </c>
      <c r="BA195" s="32">
        <v>0</v>
      </c>
      <c r="BB195" s="32">
        <v>0</v>
      </c>
      <c r="BC195" s="32">
        <v>0</v>
      </c>
      <c r="BD195" s="32">
        <v>0</v>
      </c>
      <c r="BE195" s="32">
        <v>0</v>
      </c>
      <c r="BF195" s="32">
        <v>0</v>
      </c>
      <c r="BG195" s="32">
        <v>0</v>
      </c>
      <c r="BH195" s="32">
        <v>0</v>
      </c>
      <c r="BI195" s="32">
        <v>0</v>
      </c>
      <c r="BJ195" s="32">
        <v>1</v>
      </c>
      <c r="BK195" s="32">
        <v>0</v>
      </c>
      <c r="BL195" s="32">
        <v>0</v>
      </c>
      <c r="BM195" s="32">
        <v>0</v>
      </c>
      <c r="BN195" s="32">
        <v>0</v>
      </c>
      <c r="BO195" s="32">
        <v>0</v>
      </c>
      <c r="BP195" s="32">
        <v>0</v>
      </c>
      <c r="BQ195" s="32">
        <v>0</v>
      </c>
      <c r="BR195" s="32">
        <v>0</v>
      </c>
      <c r="BS195" s="32">
        <v>0</v>
      </c>
      <c r="BT195" s="32">
        <v>0</v>
      </c>
      <c r="BU195" s="32">
        <v>0</v>
      </c>
      <c r="BV195" s="32">
        <v>0</v>
      </c>
      <c r="BW195" s="32">
        <v>0</v>
      </c>
      <c r="BX195" s="32">
        <v>0</v>
      </c>
      <c r="BY195" s="32">
        <v>0</v>
      </c>
      <c r="BZ195" s="32">
        <v>0</v>
      </c>
      <c r="CA195" s="32">
        <v>0</v>
      </c>
      <c r="CB195" s="32">
        <v>0</v>
      </c>
      <c r="CC195" s="32">
        <v>0</v>
      </c>
      <c r="CD195" s="32">
        <v>0</v>
      </c>
      <c r="CE195" s="32">
        <v>0</v>
      </c>
      <c r="CF195" s="32">
        <v>0</v>
      </c>
      <c r="CG195" s="33">
        <v>0</v>
      </c>
      <c r="CH195" s="34">
        <v>1</v>
      </c>
      <c r="CI195" s="28"/>
      <c r="CJ195" s="16"/>
      <c r="CK195" s="16"/>
    </row>
    <row r="196" spans="1:89" x14ac:dyDescent="0.25">
      <c r="A196" s="9" t="s">
        <v>131</v>
      </c>
      <c r="B196" s="9" t="s">
        <v>20</v>
      </c>
      <c r="C196" s="19">
        <v>0</v>
      </c>
      <c r="D196" s="19" t="s">
        <v>210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29">
        <v>0</v>
      </c>
      <c r="AA196" s="29">
        <v>0</v>
      </c>
      <c r="AB196" s="29">
        <v>0</v>
      </c>
      <c r="AC196" s="29">
        <v>0</v>
      </c>
      <c r="AD196" s="29">
        <v>0</v>
      </c>
      <c r="AE196" s="29">
        <v>0</v>
      </c>
      <c r="AF196" s="29">
        <v>0</v>
      </c>
      <c r="AG196" s="29">
        <v>0</v>
      </c>
      <c r="AH196" s="29">
        <v>0</v>
      </c>
      <c r="AI196" s="29">
        <v>0</v>
      </c>
      <c r="AJ196" s="29">
        <v>0</v>
      </c>
      <c r="AK196" s="29">
        <v>0</v>
      </c>
      <c r="AL196" s="29">
        <v>0</v>
      </c>
      <c r="AM196" s="29">
        <v>0</v>
      </c>
      <c r="AN196" s="29">
        <v>0</v>
      </c>
      <c r="AO196" s="29">
        <v>0</v>
      </c>
      <c r="AP196" s="29">
        <v>0</v>
      </c>
      <c r="AQ196" s="29">
        <v>0</v>
      </c>
      <c r="AR196" s="29">
        <v>0</v>
      </c>
      <c r="AS196" s="29">
        <v>0</v>
      </c>
      <c r="AT196" s="29">
        <v>0</v>
      </c>
      <c r="AU196" s="29">
        <v>0</v>
      </c>
      <c r="AV196" s="29">
        <v>0</v>
      </c>
      <c r="AW196" s="29">
        <v>0</v>
      </c>
      <c r="AX196" s="29">
        <v>0</v>
      </c>
      <c r="AY196" s="29">
        <v>0</v>
      </c>
      <c r="AZ196" s="29">
        <v>0</v>
      </c>
      <c r="BA196" s="29">
        <v>0</v>
      </c>
      <c r="BB196" s="29">
        <v>0</v>
      </c>
      <c r="BC196" s="29">
        <v>0</v>
      </c>
      <c r="BD196" s="29">
        <v>0</v>
      </c>
      <c r="BE196" s="29">
        <v>0</v>
      </c>
      <c r="BF196" s="29">
        <v>0</v>
      </c>
      <c r="BG196" s="29">
        <v>0</v>
      </c>
      <c r="BH196" s="29">
        <v>0</v>
      </c>
      <c r="BI196" s="29">
        <v>0</v>
      </c>
      <c r="BJ196" s="29">
        <v>0</v>
      </c>
      <c r="BK196" s="29">
        <v>0</v>
      </c>
      <c r="BL196" s="29">
        <v>0</v>
      </c>
      <c r="BM196" s="29">
        <v>0</v>
      </c>
      <c r="BN196" s="29">
        <v>0</v>
      </c>
      <c r="BO196" s="29">
        <v>0</v>
      </c>
      <c r="BP196" s="29">
        <v>0</v>
      </c>
      <c r="BQ196" s="29">
        <v>0</v>
      </c>
      <c r="BR196" s="29">
        <v>0</v>
      </c>
      <c r="BS196" s="29">
        <v>0</v>
      </c>
      <c r="BT196" s="29">
        <v>0</v>
      </c>
      <c r="BU196" s="29">
        <v>0</v>
      </c>
      <c r="BV196" s="29">
        <v>0</v>
      </c>
      <c r="BW196" s="29">
        <v>0</v>
      </c>
      <c r="BX196" s="29">
        <v>0</v>
      </c>
      <c r="BY196" s="29">
        <v>1</v>
      </c>
      <c r="BZ196" s="29">
        <v>0</v>
      </c>
      <c r="CA196" s="29">
        <v>0</v>
      </c>
      <c r="CB196" s="29">
        <v>0</v>
      </c>
      <c r="CC196" s="29">
        <v>0</v>
      </c>
      <c r="CD196" s="29">
        <v>0</v>
      </c>
      <c r="CE196" s="29">
        <v>0</v>
      </c>
      <c r="CF196" s="29">
        <v>0</v>
      </c>
      <c r="CG196" s="11">
        <v>0</v>
      </c>
      <c r="CH196" s="30">
        <v>1</v>
      </c>
      <c r="CI196" s="28"/>
      <c r="CJ196" s="16"/>
      <c r="CK196" s="16"/>
    </row>
    <row r="197" spans="1:89" x14ac:dyDescent="0.25">
      <c r="A197" s="31"/>
      <c r="B197" s="31" t="s">
        <v>21</v>
      </c>
      <c r="C197" s="31">
        <v>0</v>
      </c>
      <c r="D197" s="31" t="s">
        <v>210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32">
        <v>0</v>
      </c>
      <c r="Z197" s="32">
        <v>0</v>
      </c>
      <c r="AA197" s="32">
        <v>0</v>
      </c>
      <c r="AB197" s="32">
        <v>0</v>
      </c>
      <c r="AC197" s="32">
        <v>0</v>
      </c>
      <c r="AD197" s="32">
        <v>1</v>
      </c>
      <c r="AE197" s="32">
        <v>0</v>
      </c>
      <c r="AF197" s="32">
        <v>0</v>
      </c>
      <c r="AG197" s="32">
        <v>0</v>
      </c>
      <c r="AH197" s="32">
        <v>0</v>
      </c>
      <c r="AI197" s="32">
        <v>0</v>
      </c>
      <c r="AJ197" s="32">
        <v>0</v>
      </c>
      <c r="AK197" s="32">
        <v>0</v>
      </c>
      <c r="AL197" s="32">
        <v>0</v>
      </c>
      <c r="AM197" s="32">
        <v>0</v>
      </c>
      <c r="AN197" s="32">
        <v>0</v>
      </c>
      <c r="AO197" s="32">
        <v>0</v>
      </c>
      <c r="AP197" s="32">
        <v>0</v>
      </c>
      <c r="AQ197" s="32">
        <v>0</v>
      </c>
      <c r="AR197" s="32">
        <v>0</v>
      </c>
      <c r="AS197" s="32">
        <v>0</v>
      </c>
      <c r="AT197" s="32">
        <v>0</v>
      </c>
      <c r="AU197" s="32">
        <v>0</v>
      </c>
      <c r="AV197" s="32">
        <v>0</v>
      </c>
      <c r="AW197" s="32">
        <v>0</v>
      </c>
      <c r="AX197" s="32">
        <v>0</v>
      </c>
      <c r="AY197" s="32">
        <v>0</v>
      </c>
      <c r="AZ197" s="32">
        <v>0</v>
      </c>
      <c r="BA197" s="32">
        <v>0</v>
      </c>
      <c r="BB197" s="32">
        <v>0</v>
      </c>
      <c r="BC197" s="32">
        <v>0</v>
      </c>
      <c r="BD197" s="32">
        <v>0</v>
      </c>
      <c r="BE197" s="32">
        <v>0</v>
      </c>
      <c r="BF197" s="32">
        <v>0</v>
      </c>
      <c r="BG197" s="32">
        <v>0</v>
      </c>
      <c r="BH197" s="32">
        <v>0</v>
      </c>
      <c r="BI197" s="32">
        <v>0</v>
      </c>
      <c r="BJ197" s="32">
        <v>1</v>
      </c>
      <c r="BK197" s="32">
        <v>0</v>
      </c>
      <c r="BL197" s="32">
        <v>0</v>
      </c>
      <c r="BM197" s="32">
        <v>0</v>
      </c>
      <c r="BN197" s="32">
        <v>0</v>
      </c>
      <c r="BO197" s="32">
        <v>0</v>
      </c>
      <c r="BP197" s="32">
        <v>0</v>
      </c>
      <c r="BQ197" s="32">
        <v>0</v>
      </c>
      <c r="BR197" s="32">
        <v>0</v>
      </c>
      <c r="BS197" s="32">
        <v>0</v>
      </c>
      <c r="BT197" s="32">
        <v>1</v>
      </c>
      <c r="BU197" s="32">
        <v>0</v>
      </c>
      <c r="BV197" s="32">
        <v>0</v>
      </c>
      <c r="BW197" s="32">
        <v>0</v>
      </c>
      <c r="BX197" s="32">
        <v>0</v>
      </c>
      <c r="BY197" s="32">
        <v>0</v>
      </c>
      <c r="BZ197" s="32">
        <v>0</v>
      </c>
      <c r="CA197" s="32">
        <v>0</v>
      </c>
      <c r="CB197" s="32">
        <v>0</v>
      </c>
      <c r="CC197" s="32">
        <v>0</v>
      </c>
      <c r="CD197" s="32">
        <v>0</v>
      </c>
      <c r="CE197" s="32">
        <v>0</v>
      </c>
      <c r="CF197" s="32">
        <v>0</v>
      </c>
      <c r="CG197" s="33">
        <v>0</v>
      </c>
      <c r="CH197" s="34">
        <v>3</v>
      </c>
      <c r="CI197" s="28"/>
      <c r="CJ197" s="16"/>
      <c r="CK197" s="16"/>
    </row>
    <row r="198" spans="1:89" x14ac:dyDescent="0.25">
      <c r="A198" s="9" t="s">
        <v>194</v>
      </c>
      <c r="B198" s="9" t="s">
        <v>20</v>
      </c>
      <c r="C198" s="19">
        <v>0</v>
      </c>
      <c r="D198" s="19" t="s">
        <v>210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29">
        <v>0</v>
      </c>
      <c r="V198" s="29">
        <v>0</v>
      </c>
      <c r="W198" s="29">
        <v>0</v>
      </c>
      <c r="X198" s="29">
        <v>0</v>
      </c>
      <c r="Y198" s="29">
        <v>0</v>
      </c>
      <c r="Z198" s="29">
        <v>0</v>
      </c>
      <c r="AA198" s="29">
        <v>0</v>
      </c>
      <c r="AB198" s="29">
        <v>0</v>
      </c>
      <c r="AC198" s="29">
        <v>0</v>
      </c>
      <c r="AD198" s="29">
        <v>0</v>
      </c>
      <c r="AE198" s="29">
        <v>0</v>
      </c>
      <c r="AF198" s="29">
        <v>0</v>
      </c>
      <c r="AG198" s="29">
        <v>0</v>
      </c>
      <c r="AH198" s="29">
        <v>0</v>
      </c>
      <c r="AI198" s="29">
        <v>0</v>
      </c>
      <c r="AJ198" s="29">
        <v>0</v>
      </c>
      <c r="AK198" s="29">
        <v>0</v>
      </c>
      <c r="AL198" s="29">
        <v>0</v>
      </c>
      <c r="AM198" s="29">
        <v>0</v>
      </c>
      <c r="AN198" s="29">
        <v>0</v>
      </c>
      <c r="AO198" s="29">
        <v>0</v>
      </c>
      <c r="AP198" s="29">
        <v>0</v>
      </c>
      <c r="AQ198" s="29">
        <v>0</v>
      </c>
      <c r="AR198" s="29">
        <v>0</v>
      </c>
      <c r="AS198" s="29">
        <v>0</v>
      </c>
      <c r="AT198" s="29">
        <v>0</v>
      </c>
      <c r="AU198" s="29">
        <v>0</v>
      </c>
      <c r="AV198" s="29">
        <v>0</v>
      </c>
      <c r="AW198" s="29">
        <v>0</v>
      </c>
      <c r="AX198" s="29">
        <v>0</v>
      </c>
      <c r="AY198" s="29">
        <v>0</v>
      </c>
      <c r="AZ198" s="29">
        <v>0</v>
      </c>
      <c r="BA198" s="29">
        <v>0</v>
      </c>
      <c r="BB198" s="29">
        <v>0</v>
      </c>
      <c r="BC198" s="29">
        <v>0</v>
      </c>
      <c r="BD198" s="29">
        <v>0</v>
      </c>
      <c r="BE198" s="29">
        <v>0</v>
      </c>
      <c r="BF198" s="29">
        <v>0</v>
      </c>
      <c r="BG198" s="29">
        <v>0</v>
      </c>
      <c r="BH198" s="29">
        <v>0</v>
      </c>
      <c r="BI198" s="29">
        <v>0</v>
      </c>
      <c r="BJ198" s="29">
        <v>0</v>
      </c>
      <c r="BK198" s="29">
        <v>0</v>
      </c>
      <c r="BL198" s="29">
        <v>0</v>
      </c>
      <c r="BM198" s="29">
        <v>0</v>
      </c>
      <c r="BN198" s="29">
        <v>0</v>
      </c>
      <c r="BO198" s="29">
        <v>0</v>
      </c>
      <c r="BP198" s="29">
        <v>0</v>
      </c>
      <c r="BQ198" s="29">
        <v>0</v>
      </c>
      <c r="BR198" s="29">
        <v>0</v>
      </c>
      <c r="BS198" s="29">
        <v>0</v>
      </c>
      <c r="BT198" s="29">
        <v>0</v>
      </c>
      <c r="BU198" s="29">
        <v>0</v>
      </c>
      <c r="BV198" s="29">
        <v>0</v>
      </c>
      <c r="BW198" s="29">
        <v>0</v>
      </c>
      <c r="BX198" s="29">
        <v>0</v>
      </c>
      <c r="BY198" s="29">
        <v>0</v>
      </c>
      <c r="BZ198" s="29">
        <v>0</v>
      </c>
      <c r="CA198" s="29">
        <v>0</v>
      </c>
      <c r="CB198" s="29">
        <v>0</v>
      </c>
      <c r="CC198" s="29">
        <v>0</v>
      </c>
      <c r="CD198" s="29">
        <v>0</v>
      </c>
      <c r="CE198" s="29">
        <v>0</v>
      </c>
      <c r="CF198" s="29">
        <v>0</v>
      </c>
      <c r="CG198" s="11">
        <v>0</v>
      </c>
      <c r="CH198" s="30">
        <v>0</v>
      </c>
      <c r="CI198" s="28"/>
      <c r="CJ198" s="16"/>
      <c r="CK198" s="16"/>
    </row>
    <row r="199" spans="1:89" x14ac:dyDescent="0.25">
      <c r="A199" s="31"/>
      <c r="B199" s="31" t="s">
        <v>21</v>
      </c>
      <c r="C199" s="31">
        <v>0</v>
      </c>
      <c r="D199" s="31" t="s">
        <v>210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  <c r="Z199" s="32">
        <v>0</v>
      </c>
      <c r="AA199" s="32">
        <v>0</v>
      </c>
      <c r="AB199" s="32">
        <v>0</v>
      </c>
      <c r="AC199" s="32">
        <v>0</v>
      </c>
      <c r="AD199" s="32">
        <v>0</v>
      </c>
      <c r="AE199" s="32">
        <v>0</v>
      </c>
      <c r="AF199" s="32">
        <v>0</v>
      </c>
      <c r="AG199" s="32">
        <v>0</v>
      </c>
      <c r="AH199" s="32">
        <v>0</v>
      </c>
      <c r="AI199" s="32">
        <v>0</v>
      </c>
      <c r="AJ199" s="32">
        <v>0</v>
      </c>
      <c r="AK199" s="32">
        <v>0</v>
      </c>
      <c r="AL199" s="32">
        <v>0</v>
      </c>
      <c r="AM199" s="32">
        <v>0</v>
      </c>
      <c r="AN199" s="32">
        <v>0</v>
      </c>
      <c r="AO199" s="32">
        <v>0</v>
      </c>
      <c r="AP199" s="32">
        <v>0</v>
      </c>
      <c r="AQ199" s="32">
        <v>0</v>
      </c>
      <c r="AR199" s="32">
        <v>0</v>
      </c>
      <c r="AS199" s="32">
        <v>0</v>
      </c>
      <c r="AT199" s="32">
        <v>0</v>
      </c>
      <c r="AU199" s="32">
        <v>0</v>
      </c>
      <c r="AV199" s="32">
        <v>0</v>
      </c>
      <c r="AW199" s="32">
        <v>0</v>
      </c>
      <c r="AX199" s="32">
        <v>0</v>
      </c>
      <c r="AY199" s="32">
        <v>0</v>
      </c>
      <c r="AZ199" s="32">
        <v>0</v>
      </c>
      <c r="BA199" s="32">
        <v>0</v>
      </c>
      <c r="BB199" s="32">
        <v>0</v>
      </c>
      <c r="BC199" s="32">
        <v>0</v>
      </c>
      <c r="BD199" s="32">
        <v>0</v>
      </c>
      <c r="BE199" s="32">
        <v>0</v>
      </c>
      <c r="BF199" s="32">
        <v>0</v>
      </c>
      <c r="BG199" s="32">
        <v>0</v>
      </c>
      <c r="BH199" s="32">
        <v>0</v>
      </c>
      <c r="BI199" s="32">
        <v>0</v>
      </c>
      <c r="BJ199" s="32">
        <v>0</v>
      </c>
      <c r="BK199" s="32">
        <v>0</v>
      </c>
      <c r="BL199" s="32">
        <v>0</v>
      </c>
      <c r="BM199" s="32">
        <v>0</v>
      </c>
      <c r="BN199" s="32">
        <v>0</v>
      </c>
      <c r="BO199" s="32">
        <v>0</v>
      </c>
      <c r="BP199" s="32">
        <v>0</v>
      </c>
      <c r="BQ199" s="32">
        <v>0</v>
      </c>
      <c r="BR199" s="32">
        <v>0</v>
      </c>
      <c r="BS199" s="32">
        <v>0</v>
      </c>
      <c r="BT199" s="32">
        <v>0</v>
      </c>
      <c r="BU199" s="32">
        <v>0</v>
      </c>
      <c r="BV199" s="32">
        <v>0</v>
      </c>
      <c r="BW199" s="32">
        <v>0</v>
      </c>
      <c r="BX199" s="32">
        <v>0</v>
      </c>
      <c r="BY199" s="32">
        <v>0</v>
      </c>
      <c r="BZ199" s="32">
        <v>0</v>
      </c>
      <c r="CA199" s="32">
        <v>0</v>
      </c>
      <c r="CB199" s="32">
        <v>0</v>
      </c>
      <c r="CC199" s="32">
        <v>0</v>
      </c>
      <c r="CD199" s="32">
        <v>0</v>
      </c>
      <c r="CE199" s="32">
        <v>0</v>
      </c>
      <c r="CF199" s="32">
        <v>0</v>
      </c>
      <c r="CG199" s="33">
        <v>0</v>
      </c>
      <c r="CH199" s="34">
        <v>0</v>
      </c>
      <c r="CI199" s="28"/>
      <c r="CJ199" s="16"/>
      <c r="CK199" s="16"/>
    </row>
    <row r="200" spans="1:89" x14ac:dyDescent="0.25">
      <c r="A200" s="9" t="s">
        <v>9</v>
      </c>
      <c r="B200" s="9" t="s">
        <v>20</v>
      </c>
      <c r="C200" s="19">
        <v>0</v>
      </c>
      <c r="D200" s="19" t="s">
        <v>210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29">
        <v>0</v>
      </c>
      <c r="AB200" s="29">
        <v>0</v>
      </c>
      <c r="AC200" s="29">
        <v>0</v>
      </c>
      <c r="AD200" s="29">
        <v>0</v>
      </c>
      <c r="AE200" s="29">
        <v>0</v>
      </c>
      <c r="AF200" s="29">
        <v>0</v>
      </c>
      <c r="AG200" s="29">
        <v>0</v>
      </c>
      <c r="AH200" s="29">
        <v>0</v>
      </c>
      <c r="AI200" s="29">
        <v>0</v>
      </c>
      <c r="AJ200" s="29">
        <v>0</v>
      </c>
      <c r="AK200" s="29">
        <v>0</v>
      </c>
      <c r="AL200" s="29">
        <v>0</v>
      </c>
      <c r="AM200" s="29">
        <v>0</v>
      </c>
      <c r="AN200" s="29">
        <v>0</v>
      </c>
      <c r="AO200" s="29">
        <v>0</v>
      </c>
      <c r="AP200" s="29">
        <v>0</v>
      </c>
      <c r="AQ200" s="29">
        <v>0</v>
      </c>
      <c r="AR200" s="29">
        <v>0</v>
      </c>
      <c r="AS200" s="29">
        <v>0</v>
      </c>
      <c r="AT200" s="29">
        <v>0</v>
      </c>
      <c r="AU200" s="29">
        <v>0</v>
      </c>
      <c r="AV200" s="29">
        <v>0</v>
      </c>
      <c r="AW200" s="29">
        <v>0</v>
      </c>
      <c r="AX200" s="29">
        <v>0</v>
      </c>
      <c r="AY200" s="29">
        <v>0</v>
      </c>
      <c r="AZ200" s="29">
        <v>0</v>
      </c>
      <c r="BA200" s="29">
        <v>0</v>
      </c>
      <c r="BB200" s="29">
        <v>0</v>
      </c>
      <c r="BC200" s="29">
        <v>0</v>
      </c>
      <c r="BD200" s="29">
        <v>0</v>
      </c>
      <c r="BE200" s="29">
        <v>0</v>
      </c>
      <c r="BF200" s="29">
        <v>0</v>
      </c>
      <c r="BG200" s="29">
        <v>0</v>
      </c>
      <c r="BH200" s="29">
        <v>0</v>
      </c>
      <c r="BI200" s="29">
        <v>0</v>
      </c>
      <c r="BJ200" s="29">
        <v>0</v>
      </c>
      <c r="BK200" s="29">
        <v>0</v>
      </c>
      <c r="BL200" s="29">
        <v>0</v>
      </c>
      <c r="BM200" s="29">
        <v>0</v>
      </c>
      <c r="BN200" s="29">
        <v>0</v>
      </c>
      <c r="BO200" s="29">
        <v>0</v>
      </c>
      <c r="BP200" s="29">
        <v>0</v>
      </c>
      <c r="BQ200" s="29">
        <v>0</v>
      </c>
      <c r="BR200" s="29">
        <v>0</v>
      </c>
      <c r="BS200" s="29">
        <v>0</v>
      </c>
      <c r="BT200" s="29">
        <v>0</v>
      </c>
      <c r="BU200" s="29">
        <v>0</v>
      </c>
      <c r="BV200" s="29">
        <v>0</v>
      </c>
      <c r="BW200" s="29">
        <v>0</v>
      </c>
      <c r="BX200" s="29">
        <v>0</v>
      </c>
      <c r="BY200" s="29">
        <v>0</v>
      </c>
      <c r="BZ200" s="29">
        <v>0</v>
      </c>
      <c r="CA200" s="29">
        <v>0</v>
      </c>
      <c r="CB200" s="29">
        <v>0</v>
      </c>
      <c r="CC200" s="29">
        <v>0</v>
      </c>
      <c r="CD200" s="29">
        <v>0</v>
      </c>
      <c r="CE200" s="29">
        <v>0</v>
      </c>
      <c r="CF200" s="29">
        <v>0</v>
      </c>
      <c r="CG200" s="11">
        <v>0</v>
      </c>
      <c r="CH200" s="30">
        <v>0</v>
      </c>
      <c r="CI200" s="28"/>
      <c r="CJ200" s="16"/>
      <c r="CK200" s="16"/>
    </row>
    <row r="201" spans="1:89" x14ac:dyDescent="0.25">
      <c r="A201" s="31"/>
      <c r="B201" s="31" t="s">
        <v>21</v>
      </c>
      <c r="C201" s="31">
        <v>0</v>
      </c>
      <c r="D201" s="31" t="s">
        <v>210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32">
        <v>0</v>
      </c>
      <c r="AA201" s="32">
        <v>0</v>
      </c>
      <c r="AB201" s="32">
        <v>0</v>
      </c>
      <c r="AC201" s="32">
        <v>0</v>
      </c>
      <c r="AD201" s="32">
        <v>0</v>
      </c>
      <c r="AE201" s="32">
        <v>0</v>
      </c>
      <c r="AF201" s="32">
        <v>0</v>
      </c>
      <c r="AG201" s="32">
        <v>0</v>
      </c>
      <c r="AH201" s="32">
        <v>0</v>
      </c>
      <c r="AI201" s="32">
        <v>0</v>
      </c>
      <c r="AJ201" s="32">
        <v>0</v>
      </c>
      <c r="AK201" s="32">
        <v>0</v>
      </c>
      <c r="AL201" s="32">
        <v>0</v>
      </c>
      <c r="AM201" s="32">
        <v>0</v>
      </c>
      <c r="AN201" s="32">
        <v>0</v>
      </c>
      <c r="AO201" s="32">
        <v>0</v>
      </c>
      <c r="AP201" s="32">
        <v>0</v>
      </c>
      <c r="AQ201" s="32">
        <v>0</v>
      </c>
      <c r="AR201" s="32">
        <v>0</v>
      </c>
      <c r="AS201" s="32">
        <v>0</v>
      </c>
      <c r="AT201" s="32">
        <v>0</v>
      </c>
      <c r="AU201" s="32">
        <v>0</v>
      </c>
      <c r="AV201" s="32">
        <v>0</v>
      </c>
      <c r="AW201" s="32">
        <v>0</v>
      </c>
      <c r="AX201" s="32">
        <v>0</v>
      </c>
      <c r="AY201" s="32">
        <v>0</v>
      </c>
      <c r="AZ201" s="32">
        <v>0</v>
      </c>
      <c r="BA201" s="32">
        <v>0</v>
      </c>
      <c r="BB201" s="32">
        <v>0</v>
      </c>
      <c r="BC201" s="32">
        <v>0</v>
      </c>
      <c r="BD201" s="32">
        <v>0</v>
      </c>
      <c r="BE201" s="32">
        <v>0</v>
      </c>
      <c r="BF201" s="32">
        <v>0</v>
      </c>
      <c r="BG201" s="32">
        <v>0</v>
      </c>
      <c r="BH201" s="32">
        <v>0</v>
      </c>
      <c r="BI201" s="32">
        <v>0</v>
      </c>
      <c r="BJ201" s="32">
        <v>0</v>
      </c>
      <c r="BK201" s="32">
        <v>0</v>
      </c>
      <c r="BL201" s="32">
        <v>0</v>
      </c>
      <c r="BM201" s="32">
        <v>0</v>
      </c>
      <c r="BN201" s="32">
        <v>0</v>
      </c>
      <c r="BO201" s="32">
        <v>0</v>
      </c>
      <c r="BP201" s="32">
        <v>0</v>
      </c>
      <c r="BQ201" s="32">
        <v>0</v>
      </c>
      <c r="BR201" s="32">
        <v>0</v>
      </c>
      <c r="BS201" s="32">
        <v>0</v>
      </c>
      <c r="BT201" s="32">
        <v>0</v>
      </c>
      <c r="BU201" s="32">
        <v>0</v>
      </c>
      <c r="BV201" s="32">
        <v>0</v>
      </c>
      <c r="BW201" s="32">
        <v>0</v>
      </c>
      <c r="BX201" s="32">
        <v>0</v>
      </c>
      <c r="BY201" s="32">
        <v>0</v>
      </c>
      <c r="BZ201" s="32">
        <v>0</v>
      </c>
      <c r="CA201" s="32">
        <v>0</v>
      </c>
      <c r="CB201" s="32">
        <v>0</v>
      </c>
      <c r="CC201" s="32">
        <v>0</v>
      </c>
      <c r="CD201" s="32">
        <v>0</v>
      </c>
      <c r="CE201" s="32">
        <v>0</v>
      </c>
      <c r="CF201" s="32">
        <v>0</v>
      </c>
      <c r="CG201" s="33">
        <v>0</v>
      </c>
      <c r="CH201" s="34">
        <v>0</v>
      </c>
      <c r="CI201" s="28"/>
      <c r="CJ201" s="16"/>
      <c r="CK201" s="16"/>
    </row>
    <row r="202" spans="1:89" x14ac:dyDescent="0.25">
      <c r="A202" s="9" t="s">
        <v>177</v>
      </c>
      <c r="B202" s="9" t="s">
        <v>20</v>
      </c>
      <c r="C202" s="19">
        <v>0</v>
      </c>
      <c r="D202" s="19" t="s">
        <v>210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29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0</v>
      </c>
      <c r="AA202" s="29">
        <v>0</v>
      </c>
      <c r="AB202" s="29">
        <v>0</v>
      </c>
      <c r="AC202" s="29">
        <v>0</v>
      </c>
      <c r="AD202" s="29">
        <v>0</v>
      </c>
      <c r="AE202" s="29">
        <v>0</v>
      </c>
      <c r="AF202" s="29">
        <v>0</v>
      </c>
      <c r="AG202" s="29">
        <v>0</v>
      </c>
      <c r="AH202" s="29">
        <v>0</v>
      </c>
      <c r="AI202" s="29">
        <v>0</v>
      </c>
      <c r="AJ202" s="29">
        <v>0</v>
      </c>
      <c r="AK202" s="29">
        <v>0</v>
      </c>
      <c r="AL202" s="29">
        <v>0</v>
      </c>
      <c r="AM202" s="29">
        <v>0</v>
      </c>
      <c r="AN202" s="29">
        <v>0</v>
      </c>
      <c r="AO202" s="29">
        <v>0</v>
      </c>
      <c r="AP202" s="29">
        <v>0</v>
      </c>
      <c r="AQ202" s="29">
        <v>0</v>
      </c>
      <c r="AR202" s="29">
        <v>0</v>
      </c>
      <c r="AS202" s="29">
        <v>0</v>
      </c>
      <c r="AT202" s="29">
        <v>0</v>
      </c>
      <c r="AU202" s="29">
        <v>0</v>
      </c>
      <c r="AV202" s="29">
        <v>0</v>
      </c>
      <c r="AW202" s="29">
        <v>0</v>
      </c>
      <c r="AX202" s="29">
        <v>0</v>
      </c>
      <c r="AY202" s="29">
        <v>0</v>
      </c>
      <c r="AZ202" s="29">
        <v>0</v>
      </c>
      <c r="BA202" s="29">
        <v>0</v>
      </c>
      <c r="BB202" s="29">
        <v>0</v>
      </c>
      <c r="BC202" s="29">
        <v>0</v>
      </c>
      <c r="BD202" s="29">
        <v>0</v>
      </c>
      <c r="BE202" s="29">
        <v>0</v>
      </c>
      <c r="BF202" s="29">
        <v>0</v>
      </c>
      <c r="BG202" s="29">
        <v>0</v>
      </c>
      <c r="BH202" s="29">
        <v>0</v>
      </c>
      <c r="BI202" s="29">
        <v>0</v>
      </c>
      <c r="BJ202" s="29">
        <v>0</v>
      </c>
      <c r="BK202" s="29">
        <v>0</v>
      </c>
      <c r="BL202" s="29">
        <v>0</v>
      </c>
      <c r="BM202" s="29">
        <v>0</v>
      </c>
      <c r="BN202" s="29">
        <v>0</v>
      </c>
      <c r="BO202" s="29">
        <v>0</v>
      </c>
      <c r="BP202" s="29">
        <v>0</v>
      </c>
      <c r="BQ202" s="29">
        <v>0</v>
      </c>
      <c r="BR202" s="29">
        <v>0</v>
      </c>
      <c r="BS202" s="29">
        <v>0</v>
      </c>
      <c r="BT202" s="29">
        <v>0</v>
      </c>
      <c r="BU202" s="29">
        <v>0</v>
      </c>
      <c r="BV202" s="29">
        <v>0</v>
      </c>
      <c r="BW202" s="29">
        <v>0</v>
      </c>
      <c r="BX202" s="29">
        <v>0</v>
      </c>
      <c r="BY202" s="29">
        <v>0</v>
      </c>
      <c r="BZ202" s="29">
        <v>0</v>
      </c>
      <c r="CA202" s="29">
        <v>0</v>
      </c>
      <c r="CB202" s="29">
        <v>0</v>
      </c>
      <c r="CC202" s="29">
        <v>0</v>
      </c>
      <c r="CD202" s="29">
        <v>0</v>
      </c>
      <c r="CE202" s="29">
        <v>0</v>
      </c>
      <c r="CF202" s="29">
        <v>0</v>
      </c>
      <c r="CG202" s="11">
        <v>0</v>
      </c>
      <c r="CH202" s="30">
        <v>0</v>
      </c>
      <c r="CI202" s="28"/>
      <c r="CJ202" s="16"/>
      <c r="CK202" s="16"/>
    </row>
    <row r="203" spans="1:89" x14ac:dyDescent="0.25">
      <c r="A203" s="31"/>
      <c r="B203" s="31" t="s">
        <v>21</v>
      </c>
      <c r="C203" s="31">
        <v>0</v>
      </c>
      <c r="D203" s="31" t="s">
        <v>210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32">
        <v>0</v>
      </c>
      <c r="Z203" s="32">
        <v>0</v>
      </c>
      <c r="AA203" s="32">
        <v>0</v>
      </c>
      <c r="AB203" s="32">
        <v>0</v>
      </c>
      <c r="AC203" s="32">
        <v>0</v>
      </c>
      <c r="AD203" s="32">
        <v>0</v>
      </c>
      <c r="AE203" s="32">
        <v>0</v>
      </c>
      <c r="AF203" s="32">
        <v>0</v>
      </c>
      <c r="AG203" s="32">
        <v>0</v>
      </c>
      <c r="AH203" s="32">
        <v>0</v>
      </c>
      <c r="AI203" s="32">
        <v>0</v>
      </c>
      <c r="AJ203" s="32">
        <v>0</v>
      </c>
      <c r="AK203" s="32">
        <v>0</v>
      </c>
      <c r="AL203" s="32">
        <v>0</v>
      </c>
      <c r="AM203" s="32">
        <v>0</v>
      </c>
      <c r="AN203" s="32">
        <v>0</v>
      </c>
      <c r="AO203" s="32">
        <v>0</v>
      </c>
      <c r="AP203" s="32">
        <v>0</v>
      </c>
      <c r="AQ203" s="32">
        <v>0</v>
      </c>
      <c r="AR203" s="32">
        <v>0</v>
      </c>
      <c r="AS203" s="32">
        <v>0</v>
      </c>
      <c r="AT203" s="32">
        <v>0</v>
      </c>
      <c r="AU203" s="32">
        <v>0</v>
      </c>
      <c r="AV203" s="32">
        <v>0</v>
      </c>
      <c r="AW203" s="32">
        <v>0</v>
      </c>
      <c r="AX203" s="32">
        <v>0</v>
      </c>
      <c r="AY203" s="32">
        <v>0</v>
      </c>
      <c r="AZ203" s="32">
        <v>0</v>
      </c>
      <c r="BA203" s="32">
        <v>0</v>
      </c>
      <c r="BB203" s="32">
        <v>0</v>
      </c>
      <c r="BC203" s="32">
        <v>0</v>
      </c>
      <c r="BD203" s="32">
        <v>0</v>
      </c>
      <c r="BE203" s="32">
        <v>0</v>
      </c>
      <c r="BF203" s="32">
        <v>0</v>
      </c>
      <c r="BG203" s="32">
        <v>0</v>
      </c>
      <c r="BH203" s="32">
        <v>0</v>
      </c>
      <c r="BI203" s="32">
        <v>0</v>
      </c>
      <c r="BJ203" s="32">
        <v>0</v>
      </c>
      <c r="BK203" s="32">
        <v>0</v>
      </c>
      <c r="BL203" s="32">
        <v>0</v>
      </c>
      <c r="BM203" s="32">
        <v>0</v>
      </c>
      <c r="BN203" s="32">
        <v>0</v>
      </c>
      <c r="BO203" s="32">
        <v>0</v>
      </c>
      <c r="BP203" s="32">
        <v>0</v>
      </c>
      <c r="BQ203" s="32">
        <v>0</v>
      </c>
      <c r="BR203" s="32">
        <v>0</v>
      </c>
      <c r="BS203" s="32">
        <v>0</v>
      </c>
      <c r="BT203" s="32">
        <v>0</v>
      </c>
      <c r="BU203" s="32">
        <v>0</v>
      </c>
      <c r="BV203" s="32">
        <v>0</v>
      </c>
      <c r="BW203" s="32">
        <v>0</v>
      </c>
      <c r="BX203" s="32">
        <v>0</v>
      </c>
      <c r="BY203" s="32">
        <v>0</v>
      </c>
      <c r="BZ203" s="32">
        <v>0</v>
      </c>
      <c r="CA203" s="32">
        <v>0</v>
      </c>
      <c r="CB203" s="32">
        <v>0</v>
      </c>
      <c r="CC203" s="32">
        <v>0</v>
      </c>
      <c r="CD203" s="32">
        <v>0</v>
      </c>
      <c r="CE203" s="32">
        <v>0</v>
      </c>
      <c r="CF203" s="32">
        <v>0</v>
      </c>
      <c r="CG203" s="33">
        <v>0</v>
      </c>
      <c r="CH203" s="34">
        <v>0</v>
      </c>
      <c r="CI203" s="28"/>
      <c r="CJ203" s="16"/>
      <c r="CK203" s="16"/>
    </row>
    <row r="204" spans="1:89" x14ac:dyDescent="0.25">
      <c r="A204" s="9" t="s">
        <v>29</v>
      </c>
      <c r="B204" s="9" t="s">
        <v>20</v>
      </c>
      <c r="C204" s="19">
        <v>0</v>
      </c>
      <c r="D204" s="19" t="s">
        <v>210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29">
        <v>0</v>
      </c>
      <c r="V204" s="29">
        <v>0</v>
      </c>
      <c r="W204" s="29">
        <v>0</v>
      </c>
      <c r="X204" s="29">
        <v>0</v>
      </c>
      <c r="Y204" s="29">
        <v>0</v>
      </c>
      <c r="Z204" s="29">
        <v>0</v>
      </c>
      <c r="AA204" s="29">
        <v>0</v>
      </c>
      <c r="AB204" s="29">
        <v>0</v>
      </c>
      <c r="AC204" s="29">
        <v>0</v>
      </c>
      <c r="AD204" s="29">
        <v>0</v>
      </c>
      <c r="AE204" s="29">
        <v>0</v>
      </c>
      <c r="AF204" s="29">
        <v>0</v>
      </c>
      <c r="AG204" s="29">
        <v>0</v>
      </c>
      <c r="AH204" s="29">
        <v>0</v>
      </c>
      <c r="AI204" s="29">
        <v>0</v>
      </c>
      <c r="AJ204" s="29">
        <v>0</v>
      </c>
      <c r="AK204" s="29">
        <v>0</v>
      </c>
      <c r="AL204" s="29">
        <v>0</v>
      </c>
      <c r="AM204" s="29">
        <v>0</v>
      </c>
      <c r="AN204" s="29">
        <v>0</v>
      </c>
      <c r="AO204" s="29">
        <v>0</v>
      </c>
      <c r="AP204" s="29">
        <v>0</v>
      </c>
      <c r="AQ204" s="29">
        <v>0</v>
      </c>
      <c r="AR204" s="29">
        <v>0</v>
      </c>
      <c r="AS204" s="29">
        <v>0</v>
      </c>
      <c r="AT204" s="29">
        <v>0</v>
      </c>
      <c r="AU204" s="29">
        <v>0</v>
      </c>
      <c r="AV204" s="29">
        <v>0</v>
      </c>
      <c r="AW204" s="29">
        <v>0</v>
      </c>
      <c r="AX204" s="29">
        <v>0</v>
      </c>
      <c r="AY204" s="29">
        <v>0</v>
      </c>
      <c r="AZ204" s="29">
        <v>0</v>
      </c>
      <c r="BA204" s="29">
        <v>0</v>
      </c>
      <c r="BB204" s="29">
        <v>0</v>
      </c>
      <c r="BC204" s="29">
        <v>0</v>
      </c>
      <c r="BD204" s="29">
        <v>0</v>
      </c>
      <c r="BE204" s="29">
        <v>0</v>
      </c>
      <c r="BF204" s="29">
        <v>0</v>
      </c>
      <c r="BG204" s="29">
        <v>0</v>
      </c>
      <c r="BH204" s="29">
        <v>0</v>
      </c>
      <c r="BI204" s="29">
        <v>0</v>
      </c>
      <c r="BJ204" s="29">
        <v>0</v>
      </c>
      <c r="BK204" s="29">
        <v>0</v>
      </c>
      <c r="BL204" s="29">
        <v>0</v>
      </c>
      <c r="BM204" s="29">
        <v>0</v>
      </c>
      <c r="BN204" s="29">
        <v>0</v>
      </c>
      <c r="BO204" s="29">
        <v>0</v>
      </c>
      <c r="BP204" s="29">
        <v>0</v>
      </c>
      <c r="BQ204" s="29">
        <v>0</v>
      </c>
      <c r="BR204" s="29">
        <v>0</v>
      </c>
      <c r="BS204" s="29">
        <v>0</v>
      </c>
      <c r="BT204" s="29">
        <v>0</v>
      </c>
      <c r="BU204" s="29">
        <v>0</v>
      </c>
      <c r="BV204" s="29">
        <v>0</v>
      </c>
      <c r="BW204" s="29">
        <v>0</v>
      </c>
      <c r="BX204" s="29">
        <v>0</v>
      </c>
      <c r="BY204" s="29">
        <v>0</v>
      </c>
      <c r="BZ204" s="29">
        <v>0</v>
      </c>
      <c r="CA204" s="29">
        <v>0</v>
      </c>
      <c r="CB204" s="29">
        <v>0</v>
      </c>
      <c r="CC204" s="29">
        <v>0</v>
      </c>
      <c r="CD204" s="29">
        <v>0</v>
      </c>
      <c r="CE204" s="29">
        <v>0</v>
      </c>
      <c r="CF204" s="29">
        <v>0</v>
      </c>
      <c r="CG204" s="11">
        <v>0</v>
      </c>
      <c r="CH204" s="30">
        <v>0</v>
      </c>
      <c r="CI204" s="28"/>
      <c r="CJ204" s="16"/>
      <c r="CK204" s="16"/>
    </row>
    <row r="205" spans="1:89" x14ac:dyDescent="0.25">
      <c r="A205" s="31"/>
      <c r="B205" s="31" t="s">
        <v>21</v>
      </c>
      <c r="C205" s="31">
        <v>0</v>
      </c>
      <c r="D205" s="31" t="s">
        <v>210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32">
        <v>0</v>
      </c>
      <c r="Z205" s="32">
        <v>0</v>
      </c>
      <c r="AA205" s="32">
        <v>0</v>
      </c>
      <c r="AB205" s="32">
        <v>0</v>
      </c>
      <c r="AC205" s="32">
        <v>0</v>
      </c>
      <c r="AD205" s="32">
        <v>0</v>
      </c>
      <c r="AE205" s="32">
        <v>0</v>
      </c>
      <c r="AF205" s="32">
        <v>0</v>
      </c>
      <c r="AG205" s="32">
        <v>0</v>
      </c>
      <c r="AH205" s="32">
        <v>0</v>
      </c>
      <c r="AI205" s="32">
        <v>0</v>
      </c>
      <c r="AJ205" s="32">
        <v>0</v>
      </c>
      <c r="AK205" s="32">
        <v>0</v>
      </c>
      <c r="AL205" s="32">
        <v>0</v>
      </c>
      <c r="AM205" s="32">
        <v>0</v>
      </c>
      <c r="AN205" s="32">
        <v>0</v>
      </c>
      <c r="AO205" s="32">
        <v>0</v>
      </c>
      <c r="AP205" s="32">
        <v>0</v>
      </c>
      <c r="AQ205" s="32">
        <v>0</v>
      </c>
      <c r="AR205" s="32">
        <v>0</v>
      </c>
      <c r="AS205" s="32">
        <v>0</v>
      </c>
      <c r="AT205" s="32">
        <v>0</v>
      </c>
      <c r="AU205" s="32">
        <v>0</v>
      </c>
      <c r="AV205" s="32">
        <v>0</v>
      </c>
      <c r="AW205" s="32">
        <v>0</v>
      </c>
      <c r="AX205" s="32">
        <v>0</v>
      </c>
      <c r="AY205" s="32">
        <v>0</v>
      </c>
      <c r="AZ205" s="32">
        <v>0</v>
      </c>
      <c r="BA205" s="32">
        <v>0</v>
      </c>
      <c r="BB205" s="32">
        <v>0</v>
      </c>
      <c r="BC205" s="32">
        <v>0</v>
      </c>
      <c r="BD205" s="32">
        <v>0</v>
      </c>
      <c r="BE205" s="32">
        <v>0</v>
      </c>
      <c r="BF205" s="32">
        <v>0</v>
      </c>
      <c r="BG205" s="32">
        <v>0</v>
      </c>
      <c r="BH205" s="32">
        <v>0</v>
      </c>
      <c r="BI205" s="32">
        <v>0</v>
      </c>
      <c r="BJ205" s="32">
        <v>0</v>
      </c>
      <c r="BK205" s="32">
        <v>0</v>
      </c>
      <c r="BL205" s="32">
        <v>0</v>
      </c>
      <c r="BM205" s="32">
        <v>0</v>
      </c>
      <c r="BN205" s="32">
        <v>0</v>
      </c>
      <c r="BO205" s="32">
        <v>0</v>
      </c>
      <c r="BP205" s="32">
        <v>0</v>
      </c>
      <c r="BQ205" s="32">
        <v>0</v>
      </c>
      <c r="BR205" s="32">
        <v>0</v>
      </c>
      <c r="BS205" s="32">
        <v>0</v>
      </c>
      <c r="BT205" s="32">
        <v>0</v>
      </c>
      <c r="BU205" s="32">
        <v>0</v>
      </c>
      <c r="BV205" s="32">
        <v>0</v>
      </c>
      <c r="BW205" s="32">
        <v>0</v>
      </c>
      <c r="BX205" s="32">
        <v>0</v>
      </c>
      <c r="BY205" s="32">
        <v>0</v>
      </c>
      <c r="BZ205" s="32">
        <v>0</v>
      </c>
      <c r="CA205" s="32">
        <v>0</v>
      </c>
      <c r="CB205" s="32">
        <v>0</v>
      </c>
      <c r="CC205" s="32">
        <v>0</v>
      </c>
      <c r="CD205" s="32">
        <v>0</v>
      </c>
      <c r="CE205" s="32">
        <v>0</v>
      </c>
      <c r="CF205" s="32">
        <v>0</v>
      </c>
      <c r="CG205" s="33">
        <v>0</v>
      </c>
      <c r="CH205" s="34">
        <v>0</v>
      </c>
      <c r="CI205" s="28"/>
      <c r="CJ205" s="16"/>
      <c r="CK205" s="16"/>
    </row>
    <row r="206" spans="1:89" x14ac:dyDescent="0.25">
      <c r="A206" s="9" t="s">
        <v>10</v>
      </c>
      <c r="B206" s="9" t="s">
        <v>20</v>
      </c>
      <c r="C206" s="19">
        <v>0</v>
      </c>
      <c r="D206" s="19" t="s">
        <v>210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29">
        <v>0</v>
      </c>
      <c r="V206" s="29">
        <v>0</v>
      </c>
      <c r="W206" s="29">
        <v>0</v>
      </c>
      <c r="X206" s="29">
        <v>0</v>
      </c>
      <c r="Y206" s="29">
        <v>0</v>
      </c>
      <c r="Z206" s="29">
        <v>0</v>
      </c>
      <c r="AA206" s="29">
        <v>0</v>
      </c>
      <c r="AB206" s="29">
        <v>0</v>
      </c>
      <c r="AC206" s="29">
        <v>0</v>
      </c>
      <c r="AD206" s="29">
        <v>0</v>
      </c>
      <c r="AE206" s="29">
        <v>0</v>
      </c>
      <c r="AF206" s="29">
        <v>0</v>
      </c>
      <c r="AG206" s="29">
        <v>0</v>
      </c>
      <c r="AH206" s="29">
        <v>0</v>
      </c>
      <c r="AI206" s="29">
        <v>0</v>
      </c>
      <c r="AJ206" s="29">
        <v>0</v>
      </c>
      <c r="AK206" s="29">
        <v>0</v>
      </c>
      <c r="AL206" s="29">
        <v>0</v>
      </c>
      <c r="AM206" s="29">
        <v>0</v>
      </c>
      <c r="AN206" s="29">
        <v>0</v>
      </c>
      <c r="AO206" s="29">
        <v>0</v>
      </c>
      <c r="AP206" s="29">
        <v>0</v>
      </c>
      <c r="AQ206" s="29">
        <v>0</v>
      </c>
      <c r="AR206" s="29">
        <v>0</v>
      </c>
      <c r="AS206" s="29">
        <v>0</v>
      </c>
      <c r="AT206" s="29">
        <v>0</v>
      </c>
      <c r="AU206" s="29">
        <v>0</v>
      </c>
      <c r="AV206" s="29">
        <v>0</v>
      </c>
      <c r="AW206" s="29">
        <v>0</v>
      </c>
      <c r="AX206" s="29">
        <v>0</v>
      </c>
      <c r="AY206" s="29">
        <v>0</v>
      </c>
      <c r="AZ206" s="29">
        <v>0</v>
      </c>
      <c r="BA206" s="29">
        <v>0</v>
      </c>
      <c r="BB206" s="29">
        <v>0</v>
      </c>
      <c r="BC206" s="29">
        <v>0</v>
      </c>
      <c r="BD206" s="29">
        <v>0</v>
      </c>
      <c r="BE206" s="29">
        <v>0</v>
      </c>
      <c r="BF206" s="29">
        <v>0</v>
      </c>
      <c r="BG206" s="29">
        <v>0</v>
      </c>
      <c r="BH206" s="29">
        <v>0</v>
      </c>
      <c r="BI206" s="29">
        <v>0</v>
      </c>
      <c r="BJ206" s="29">
        <v>0</v>
      </c>
      <c r="BK206" s="29">
        <v>0</v>
      </c>
      <c r="BL206" s="29">
        <v>0</v>
      </c>
      <c r="BM206" s="29">
        <v>0</v>
      </c>
      <c r="BN206" s="29">
        <v>0</v>
      </c>
      <c r="BO206" s="29">
        <v>0</v>
      </c>
      <c r="BP206" s="29">
        <v>0</v>
      </c>
      <c r="BQ206" s="29">
        <v>0</v>
      </c>
      <c r="BR206" s="29">
        <v>0</v>
      </c>
      <c r="BS206" s="29">
        <v>0</v>
      </c>
      <c r="BT206" s="29">
        <v>0</v>
      </c>
      <c r="BU206" s="29">
        <v>1</v>
      </c>
      <c r="BV206" s="29">
        <v>0</v>
      </c>
      <c r="BW206" s="29">
        <v>0</v>
      </c>
      <c r="BX206" s="29">
        <v>0</v>
      </c>
      <c r="BY206" s="29">
        <v>0</v>
      </c>
      <c r="BZ206" s="29">
        <v>0</v>
      </c>
      <c r="CA206" s="29">
        <v>0</v>
      </c>
      <c r="CB206" s="29">
        <v>0</v>
      </c>
      <c r="CC206" s="29">
        <v>0</v>
      </c>
      <c r="CD206" s="29">
        <v>0</v>
      </c>
      <c r="CE206" s="29">
        <v>0</v>
      </c>
      <c r="CF206" s="29">
        <v>0</v>
      </c>
      <c r="CG206" s="11">
        <v>0</v>
      </c>
      <c r="CH206" s="30">
        <v>1</v>
      </c>
      <c r="CI206" s="28"/>
      <c r="CJ206" s="16"/>
      <c r="CK206" s="16"/>
    </row>
    <row r="207" spans="1:89" x14ac:dyDescent="0.25">
      <c r="A207" s="31"/>
      <c r="B207" s="31" t="s">
        <v>21</v>
      </c>
      <c r="C207" s="31">
        <v>0</v>
      </c>
      <c r="D207" s="31" t="s">
        <v>210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32">
        <v>0</v>
      </c>
      <c r="Z207" s="32">
        <v>0</v>
      </c>
      <c r="AA207" s="32">
        <v>0</v>
      </c>
      <c r="AB207" s="32">
        <v>0</v>
      </c>
      <c r="AC207" s="32">
        <v>0</v>
      </c>
      <c r="AD207" s="32">
        <v>0</v>
      </c>
      <c r="AE207" s="32">
        <v>0</v>
      </c>
      <c r="AF207" s="32">
        <v>0</v>
      </c>
      <c r="AG207" s="32">
        <v>0</v>
      </c>
      <c r="AH207" s="32">
        <v>0</v>
      </c>
      <c r="AI207" s="32">
        <v>0</v>
      </c>
      <c r="AJ207" s="32">
        <v>0</v>
      </c>
      <c r="AK207" s="32">
        <v>0</v>
      </c>
      <c r="AL207" s="32">
        <v>0</v>
      </c>
      <c r="AM207" s="32">
        <v>0</v>
      </c>
      <c r="AN207" s="32">
        <v>0</v>
      </c>
      <c r="AO207" s="32">
        <v>0</v>
      </c>
      <c r="AP207" s="32">
        <v>0</v>
      </c>
      <c r="AQ207" s="32">
        <v>0</v>
      </c>
      <c r="AR207" s="32">
        <v>0</v>
      </c>
      <c r="AS207" s="32">
        <v>0</v>
      </c>
      <c r="AT207" s="32">
        <v>0</v>
      </c>
      <c r="AU207" s="32">
        <v>0</v>
      </c>
      <c r="AV207" s="32">
        <v>0</v>
      </c>
      <c r="AW207" s="32">
        <v>0</v>
      </c>
      <c r="AX207" s="32">
        <v>0</v>
      </c>
      <c r="AY207" s="32">
        <v>0</v>
      </c>
      <c r="AZ207" s="32">
        <v>0</v>
      </c>
      <c r="BA207" s="32">
        <v>0</v>
      </c>
      <c r="BB207" s="32">
        <v>0</v>
      </c>
      <c r="BC207" s="32">
        <v>0</v>
      </c>
      <c r="BD207" s="32">
        <v>0</v>
      </c>
      <c r="BE207" s="32">
        <v>0</v>
      </c>
      <c r="BF207" s="32">
        <v>0</v>
      </c>
      <c r="BG207" s="32">
        <v>0</v>
      </c>
      <c r="BH207" s="32">
        <v>0</v>
      </c>
      <c r="BI207" s="32">
        <v>0</v>
      </c>
      <c r="BJ207" s="32">
        <v>0</v>
      </c>
      <c r="BK207" s="32">
        <v>0</v>
      </c>
      <c r="BL207" s="32">
        <v>0</v>
      </c>
      <c r="BM207" s="32">
        <v>0</v>
      </c>
      <c r="BN207" s="32">
        <v>0</v>
      </c>
      <c r="BO207" s="32">
        <v>0</v>
      </c>
      <c r="BP207" s="32">
        <v>0</v>
      </c>
      <c r="BQ207" s="32">
        <v>0</v>
      </c>
      <c r="BR207" s="32">
        <v>0</v>
      </c>
      <c r="BS207" s="32">
        <v>0</v>
      </c>
      <c r="BT207" s="32">
        <v>0</v>
      </c>
      <c r="BU207" s="32">
        <v>0</v>
      </c>
      <c r="BV207" s="32">
        <v>0</v>
      </c>
      <c r="BW207" s="32">
        <v>0</v>
      </c>
      <c r="BX207" s="32">
        <v>0</v>
      </c>
      <c r="BY207" s="32">
        <v>0</v>
      </c>
      <c r="BZ207" s="32">
        <v>0</v>
      </c>
      <c r="CA207" s="32">
        <v>0</v>
      </c>
      <c r="CB207" s="32">
        <v>0</v>
      </c>
      <c r="CC207" s="32">
        <v>0</v>
      </c>
      <c r="CD207" s="32">
        <v>0</v>
      </c>
      <c r="CE207" s="32">
        <v>0</v>
      </c>
      <c r="CF207" s="32">
        <v>0</v>
      </c>
      <c r="CG207" s="33">
        <v>0</v>
      </c>
      <c r="CH207" s="34">
        <v>0</v>
      </c>
      <c r="CI207" s="28"/>
      <c r="CJ207" s="16"/>
      <c r="CK207" s="16"/>
    </row>
    <row r="208" spans="1:89" x14ac:dyDescent="0.25">
      <c r="A208" s="9" t="s">
        <v>32</v>
      </c>
      <c r="B208" s="9" t="s">
        <v>20</v>
      </c>
      <c r="C208" s="19">
        <v>0</v>
      </c>
      <c r="D208" s="19" t="s">
        <v>210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29">
        <v>0</v>
      </c>
      <c r="V208" s="29">
        <v>0</v>
      </c>
      <c r="W208" s="29">
        <v>0</v>
      </c>
      <c r="X208" s="29">
        <v>0</v>
      </c>
      <c r="Y208" s="29">
        <v>0</v>
      </c>
      <c r="Z208" s="29">
        <v>0</v>
      </c>
      <c r="AA208" s="29">
        <v>0</v>
      </c>
      <c r="AB208" s="29">
        <v>0</v>
      </c>
      <c r="AC208" s="29">
        <v>0</v>
      </c>
      <c r="AD208" s="29">
        <v>0</v>
      </c>
      <c r="AE208" s="29">
        <v>0</v>
      </c>
      <c r="AF208" s="29">
        <v>0</v>
      </c>
      <c r="AG208" s="29">
        <v>0</v>
      </c>
      <c r="AH208" s="29">
        <v>0</v>
      </c>
      <c r="AI208" s="29">
        <v>0</v>
      </c>
      <c r="AJ208" s="29">
        <v>0</v>
      </c>
      <c r="AK208" s="29">
        <v>0</v>
      </c>
      <c r="AL208" s="29">
        <v>0</v>
      </c>
      <c r="AM208" s="29">
        <v>0</v>
      </c>
      <c r="AN208" s="29">
        <v>0</v>
      </c>
      <c r="AO208" s="29">
        <v>0</v>
      </c>
      <c r="AP208" s="29">
        <v>0</v>
      </c>
      <c r="AQ208" s="29">
        <v>0</v>
      </c>
      <c r="AR208" s="29">
        <v>0</v>
      </c>
      <c r="AS208" s="29">
        <v>0</v>
      </c>
      <c r="AT208" s="29">
        <v>0</v>
      </c>
      <c r="AU208" s="29">
        <v>0</v>
      </c>
      <c r="AV208" s="29">
        <v>0</v>
      </c>
      <c r="AW208" s="29">
        <v>0</v>
      </c>
      <c r="AX208" s="29">
        <v>0</v>
      </c>
      <c r="AY208" s="29">
        <v>0</v>
      </c>
      <c r="AZ208" s="29">
        <v>0</v>
      </c>
      <c r="BA208" s="29">
        <v>0</v>
      </c>
      <c r="BB208" s="29">
        <v>0</v>
      </c>
      <c r="BC208" s="29">
        <v>0</v>
      </c>
      <c r="BD208" s="29">
        <v>0</v>
      </c>
      <c r="BE208" s="29">
        <v>0</v>
      </c>
      <c r="BF208" s="29">
        <v>0</v>
      </c>
      <c r="BG208" s="29">
        <v>0</v>
      </c>
      <c r="BH208" s="29">
        <v>0</v>
      </c>
      <c r="BI208" s="29">
        <v>0</v>
      </c>
      <c r="BJ208" s="29">
        <v>0</v>
      </c>
      <c r="BK208" s="29">
        <v>0</v>
      </c>
      <c r="BL208" s="29">
        <v>0</v>
      </c>
      <c r="BM208" s="29">
        <v>0</v>
      </c>
      <c r="BN208" s="29">
        <v>0</v>
      </c>
      <c r="BO208" s="29">
        <v>0</v>
      </c>
      <c r="BP208" s="29">
        <v>0</v>
      </c>
      <c r="BQ208" s="29">
        <v>0</v>
      </c>
      <c r="BR208" s="29">
        <v>0</v>
      </c>
      <c r="BS208" s="29">
        <v>0</v>
      </c>
      <c r="BT208" s="29">
        <v>0</v>
      </c>
      <c r="BU208" s="29">
        <v>0</v>
      </c>
      <c r="BV208" s="29">
        <v>0</v>
      </c>
      <c r="BW208" s="29">
        <v>0</v>
      </c>
      <c r="BX208" s="29">
        <v>0</v>
      </c>
      <c r="BY208" s="29">
        <v>0</v>
      </c>
      <c r="BZ208" s="29">
        <v>0</v>
      </c>
      <c r="CA208" s="29">
        <v>0</v>
      </c>
      <c r="CB208" s="29">
        <v>0</v>
      </c>
      <c r="CC208" s="29">
        <v>0</v>
      </c>
      <c r="CD208" s="29">
        <v>0</v>
      </c>
      <c r="CE208" s="29">
        <v>0</v>
      </c>
      <c r="CF208" s="29">
        <v>0</v>
      </c>
      <c r="CG208" s="11">
        <v>0</v>
      </c>
      <c r="CH208" s="30">
        <v>0</v>
      </c>
      <c r="CI208" s="28"/>
      <c r="CJ208" s="16"/>
      <c r="CK208" s="16"/>
    </row>
    <row r="209" spans="1:89" x14ac:dyDescent="0.25">
      <c r="A209" s="31"/>
      <c r="B209" s="31" t="s">
        <v>21</v>
      </c>
      <c r="C209" s="31">
        <v>0</v>
      </c>
      <c r="D209" s="31" t="s">
        <v>210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32">
        <v>0</v>
      </c>
      <c r="AA209" s="32">
        <v>0</v>
      </c>
      <c r="AB209" s="32">
        <v>0</v>
      </c>
      <c r="AC209" s="32">
        <v>0</v>
      </c>
      <c r="AD209" s="32">
        <v>0</v>
      </c>
      <c r="AE209" s="32">
        <v>0</v>
      </c>
      <c r="AF209" s="32">
        <v>0</v>
      </c>
      <c r="AG209" s="32">
        <v>0</v>
      </c>
      <c r="AH209" s="32">
        <v>0</v>
      </c>
      <c r="AI209" s="32">
        <v>0</v>
      </c>
      <c r="AJ209" s="32">
        <v>0</v>
      </c>
      <c r="AK209" s="32">
        <v>0</v>
      </c>
      <c r="AL209" s="32">
        <v>0</v>
      </c>
      <c r="AM209" s="32">
        <v>0</v>
      </c>
      <c r="AN209" s="32">
        <v>0</v>
      </c>
      <c r="AO209" s="32">
        <v>0</v>
      </c>
      <c r="AP209" s="32">
        <v>0</v>
      </c>
      <c r="AQ209" s="32">
        <v>0</v>
      </c>
      <c r="AR209" s="32">
        <v>0</v>
      </c>
      <c r="AS209" s="32">
        <v>0</v>
      </c>
      <c r="AT209" s="32">
        <v>0</v>
      </c>
      <c r="AU209" s="32">
        <v>0</v>
      </c>
      <c r="AV209" s="32">
        <v>0</v>
      </c>
      <c r="AW209" s="32">
        <v>0</v>
      </c>
      <c r="AX209" s="32">
        <v>0</v>
      </c>
      <c r="AY209" s="32">
        <v>0</v>
      </c>
      <c r="AZ209" s="32">
        <v>0</v>
      </c>
      <c r="BA209" s="32">
        <v>0</v>
      </c>
      <c r="BB209" s="32">
        <v>0</v>
      </c>
      <c r="BC209" s="32">
        <v>0</v>
      </c>
      <c r="BD209" s="32">
        <v>0</v>
      </c>
      <c r="BE209" s="32">
        <v>0</v>
      </c>
      <c r="BF209" s="32">
        <v>0</v>
      </c>
      <c r="BG209" s="32">
        <v>0</v>
      </c>
      <c r="BH209" s="32">
        <v>0</v>
      </c>
      <c r="BI209" s="32">
        <v>0</v>
      </c>
      <c r="BJ209" s="32">
        <v>0</v>
      </c>
      <c r="BK209" s="32">
        <v>0</v>
      </c>
      <c r="BL209" s="32">
        <v>0</v>
      </c>
      <c r="BM209" s="32">
        <v>0</v>
      </c>
      <c r="BN209" s="32">
        <v>0</v>
      </c>
      <c r="BO209" s="32">
        <v>0</v>
      </c>
      <c r="BP209" s="32">
        <v>0</v>
      </c>
      <c r="BQ209" s="32">
        <v>0</v>
      </c>
      <c r="BR209" s="32">
        <v>0</v>
      </c>
      <c r="BS209" s="32">
        <v>0</v>
      </c>
      <c r="BT209" s="32">
        <v>0</v>
      </c>
      <c r="BU209" s="32">
        <v>0</v>
      </c>
      <c r="BV209" s="32">
        <v>0</v>
      </c>
      <c r="BW209" s="32">
        <v>0</v>
      </c>
      <c r="BX209" s="32">
        <v>0</v>
      </c>
      <c r="BY209" s="32">
        <v>0</v>
      </c>
      <c r="BZ209" s="32">
        <v>0</v>
      </c>
      <c r="CA209" s="32">
        <v>0</v>
      </c>
      <c r="CB209" s="32">
        <v>0</v>
      </c>
      <c r="CC209" s="32">
        <v>0</v>
      </c>
      <c r="CD209" s="32">
        <v>0</v>
      </c>
      <c r="CE209" s="32">
        <v>0</v>
      </c>
      <c r="CF209" s="32">
        <v>0</v>
      </c>
      <c r="CG209" s="33">
        <v>0</v>
      </c>
      <c r="CH209" s="34">
        <v>0</v>
      </c>
      <c r="CI209" s="28"/>
      <c r="CJ209" s="16"/>
      <c r="CK209" s="16"/>
    </row>
    <row r="210" spans="1:89" x14ac:dyDescent="0.25">
      <c r="A210" s="9" t="s">
        <v>30</v>
      </c>
      <c r="B210" s="9" t="s">
        <v>20</v>
      </c>
      <c r="C210" s="19">
        <v>0</v>
      </c>
      <c r="D210" s="19" t="s">
        <v>210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29">
        <v>0</v>
      </c>
      <c r="V210" s="29">
        <v>0</v>
      </c>
      <c r="W210" s="29">
        <v>0</v>
      </c>
      <c r="X210" s="29">
        <v>0</v>
      </c>
      <c r="Y210" s="29">
        <v>0</v>
      </c>
      <c r="Z210" s="29">
        <v>0</v>
      </c>
      <c r="AA210" s="29">
        <v>0</v>
      </c>
      <c r="AB210" s="29">
        <v>0</v>
      </c>
      <c r="AC210" s="29">
        <v>0</v>
      </c>
      <c r="AD210" s="29">
        <v>0</v>
      </c>
      <c r="AE210" s="29">
        <v>0</v>
      </c>
      <c r="AF210" s="29">
        <v>0</v>
      </c>
      <c r="AG210" s="29">
        <v>0</v>
      </c>
      <c r="AH210" s="29">
        <v>0</v>
      </c>
      <c r="AI210" s="29">
        <v>0</v>
      </c>
      <c r="AJ210" s="29">
        <v>0</v>
      </c>
      <c r="AK210" s="29">
        <v>0</v>
      </c>
      <c r="AL210" s="29">
        <v>0</v>
      </c>
      <c r="AM210" s="29">
        <v>0</v>
      </c>
      <c r="AN210" s="29">
        <v>0</v>
      </c>
      <c r="AO210" s="29">
        <v>0</v>
      </c>
      <c r="AP210" s="29">
        <v>0</v>
      </c>
      <c r="AQ210" s="29">
        <v>0</v>
      </c>
      <c r="AR210" s="29">
        <v>0</v>
      </c>
      <c r="AS210" s="29">
        <v>0</v>
      </c>
      <c r="AT210" s="29">
        <v>0</v>
      </c>
      <c r="AU210" s="29">
        <v>0</v>
      </c>
      <c r="AV210" s="29">
        <v>0</v>
      </c>
      <c r="AW210" s="29">
        <v>0</v>
      </c>
      <c r="AX210" s="29">
        <v>0</v>
      </c>
      <c r="AY210" s="29">
        <v>0</v>
      </c>
      <c r="AZ210" s="29">
        <v>0</v>
      </c>
      <c r="BA210" s="29">
        <v>0</v>
      </c>
      <c r="BB210" s="29">
        <v>0</v>
      </c>
      <c r="BC210" s="29">
        <v>0</v>
      </c>
      <c r="BD210" s="29">
        <v>0</v>
      </c>
      <c r="BE210" s="29">
        <v>0</v>
      </c>
      <c r="BF210" s="29">
        <v>0</v>
      </c>
      <c r="BG210" s="29">
        <v>0</v>
      </c>
      <c r="BH210" s="29">
        <v>0</v>
      </c>
      <c r="BI210" s="29">
        <v>0</v>
      </c>
      <c r="BJ210" s="29">
        <v>0</v>
      </c>
      <c r="BK210" s="29">
        <v>0</v>
      </c>
      <c r="BL210" s="29">
        <v>0</v>
      </c>
      <c r="BM210" s="29">
        <v>0</v>
      </c>
      <c r="BN210" s="29">
        <v>0</v>
      </c>
      <c r="BO210" s="29">
        <v>0</v>
      </c>
      <c r="BP210" s="29">
        <v>0</v>
      </c>
      <c r="BQ210" s="29">
        <v>0</v>
      </c>
      <c r="BR210" s="29">
        <v>0</v>
      </c>
      <c r="BS210" s="29">
        <v>0</v>
      </c>
      <c r="BT210" s="29">
        <v>0</v>
      </c>
      <c r="BU210" s="29">
        <v>0</v>
      </c>
      <c r="BV210" s="29">
        <v>0</v>
      </c>
      <c r="BW210" s="29">
        <v>0</v>
      </c>
      <c r="BX210" s="29">
        <v>0</v>
      </c>
      <c r="BY210" s="29">
        <v>0</v>
      </c>
      <c r="BZ210" s="29">
        <v>0</v>
      </c>
      <c r="CA210" s="29">
        <v>0</v>
      </c>
      <c r="CB210" s="29">
        <v>0</v>
      </c>
      <c r="CC210" s="29">
        <v>0</v>
      </c>
      <c r="CD210" s="29">
        <v>33</v>
      </c>
      <c r="CE210" s="29">
        <v>0</v>
      </c>
      <c r="CF210" s="29">
        <v>0</v>
      </c>
      <c r="CG210" s="11">
        <v>0</v>
      </c>
      <c r="CH210" s="30">
        <v>33</v>
      </c>
      <c r="CI210" s="28"/>
      <c r="CJ210" s="16"/>
      <c r="CK210" s="16"/>
    </row>
    <row r="211" spans="1:89" x14ac:dyDescent="0.25">
      <c r="A211" s="31"/>
      <c r="B211" s="31" t="s">
        <v>21</v>
      </c>
      <c r="C211" s="31">
        <v>0</v>
      </c>
      <c r="D211" s="31" t="s">
        <v>210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32">
        <v>0</v>
      </c>
      <c r="Z211" s="32">
        <v>0</v>
      </c>
      <c r="AA211" s="32">
        <v>0</v>
      </c>
      <c r="AB211" s="32">
        <v>0</v>
      </c>
      <c r="AC211" s="32">
        <v>0</v>
      </c>
      <c r="AD211" s="32">
        <v>0</v>
      </c>
      <c r="AE211" s="32">
        <v>0</v>
      </c>
      <c r="AF211" s="32">
        <v>0</v>
      </c>
      <c r="AG211" s="32">
        <v>0</v>
      </c>
      <c r="AH211" s="32">
        <v>0</v>
      </c>
      <c r="AI211" s="32">
        <v>0</v>
      </c>
      <c r="AJ211" s="32">
        <v>0</v>
      </c>
      <c r="AK211" s="32">
        <v>0</v>
      </c>
      <c r="AL211" s="32">
        <v>0</v>
      </c>
      <c r="AM211" s="32">
        <v>0</v>
      </c>
      <c r="AN211" s="32">
        <v>0</v>
      </c>
      <c r="AO211" s="32">
        <v>0</v>
      </c>
      <c r="AP211" s="32">
        <v>0</v>
      </c>
      <c r="AQ211" s="32">
        <v>0</v>
      </c>
      <c r="AR211" s="32">
        <v>0</v>
      </c>
      <c r="AS211" s="32">
        <v>0</v>
      </c>
      <c r="AT211" s="32">
        <v>0</v>
      </c>
      <c r="AU211" s="32">
        <v>0</v>
      </c>
      <c r="AV211" s="32">
        <v>0</v>
      </c>
      <c r="AW211" s="32">
        <v>0</v>
      </c>
      <c r="AX211" s="32">
        <v>0</v>
      </c>
      <c r="AY211" s="32">
        <v>0</v>
      </c>
      <c r="AZ211" s="32">
        <v>0</v>
      </c>
      <c r="BA211" s="32">
        <v>0</v>
      </c>
      <c r="BB211" s="32">
        <v>0</v>
      </c>
      <c r="BC211" s="32">
        <v>0</v>
      </c>
      <c r="BD211" s="32">
        <v>0</v>
      </c>
      <c r="BE211" s="32">
        <v>0</v>
      </c>
      <c r="BF211" s="32">
        <v>0</v>
      </c>
      <c r="BG211" s="32">
        <v>0</v>
      </c>
      <c r="BH211" s="32">
        <v>0</v>
      </c>
      <c r="BI211" s="32">
        <v>0</v>
      </c>
      <c r="BJ211" s="32">
        <v>0</v>
      </c>
      <c r="BK211" s="32">
        <v>0</v>
      </c>
      <c r="BL211" s="32">
        <v>0</v>
      </c>
      <c r="BM211" s="32">
        <v>0</v>
      </c>
      <c r="BN211" s="32">
        <v>0</v>
      </c>
      <c r="BO211" s="32">
        <v>0</v>
      </c>
      <c r="BP211" s="32">
        <v>0</v>
      </c>
      <c r="BQ211" s="32">
        <v>0</v>
      </c>
      <c r="BR211" s="32">
        <v>0</v>
      </c>
      <c r="BS211" s="32">
        <v>0</v>
      </c>
      <c r="BT211" s="32">
        <v>0</v>
      </c>
      <c r="BU211" s="32">
        <v>0</v>
      </c>
      <c r="BV211" s="32">
        <v>0</v>
      </c>
      <c r="BW211" s="32">
        <v>0</v>
      </c>
      <c r="BX211" s="32">
        <v>0</v>
      </c>
      <c r="BY211" s="32">
        <v>0</v>
      </c>
      <c r="BZ211" s="32">
        <v>0</v>
      </c>
      <c r="CA211" s="32">
        <v>0</v>
      </c>
      <c r="CB211" s="32">
        <v>0</v>
      </c>
      <c r="CC211" s="32">
        <v>0</v>
      </c>
      <c r="CD211" s="32">
        <v>0</v>
      </c>
      <c r="CE211" s="32">
        <v>0</v>
      </c>
      <c r="CF211" s="32">
        <v>0</v>
      </c>
      <c r="CG211" s="33">
        <v>0</v>
      </c>
      <c r="CH211" s="34">
        <v>0</v>
      </c>
      <c r="CI211" s="28"/>
      <c r="CJ211" s="16"/>
      <c r="CK211" s="16"/>
    </row>
    <row r="212" spans="1:89" x14ac:dyDescent="0.25">
      <c r="A212" s="9" t="s">
        <v>31</v>
      </c>
      <c r="B212" s="9" t="s">
        <v>20</v>
      </c>
      <c r="C212" s="19">
        <v>0</v>
      </c>
      <c r="D212" s="19" t="s">
        <v>210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29">
        <v>0</v>
      </c>
      <c r="V212" s="29">
        <v>0</v>
      </c>
      <c r="W212" s="29">
        <v>0</v>
      </c>
      <c r="X212" s="29">
        <v>0</v>
      </c>
      <c r="Y212" s="29">
        <v>0</v>
      </c>
      <c r="Z212" s="29">
        <v>0</v>
      </c>
      <c r="AA212" s="29">
        <v>0</v>
      </c>
      <c r="AB212" s="29">
        <v>0</v>
      </c>
      <c r="AC212" s="29">
        <v>0</v>
      </c>
      <c r="AD212" s="29">
        <v>0</v>
      </c>
      <c r="AE212" s="29">
        <v>0</v>
      </c>
      <c r="AF212" s="29">
        <v>0</v>
      </c>
      <c r="AG212" s="29">
        <v>0</v>
      </c>
      <c r="AH212" s="29">
        <v>0</v>
      </c>
      <c r="AI212" s="29">
        <v>0</v>
      </c>
      <c r="AJ212" s="29">
        <v>0</v>
      </c>
      <c r="AK212" s="29">
        <v>0</v>
      </c>
      <c r="AL212" s="29">
        <v>0</v>
      </c>
      <c r="AM212" s="29">
        <v>0</v>
      </c>
      <c r="AN212" s="29">
        <v>0</v>
      </c>
      <c r="AO212" s="29">
        <v>0</v>
      </c>
      <c r="AP212" s="29">
        <v>0</v>
      </c>
      <c r="AQ212" s="29">
        <v>0</v>
      </c>
      <c r="AR212" s="29">
        <v>0</v>
      </c>
      <c r="AS212" s="29">
        <v>0</v>
      </c>
      <c r="AT212" s="29">
        <v>0</v>
      </c>
      <c r="AU212" s="29">
        <v>0</v>
      </c>
      <c r="AV212" s="29">
        <v>0</v>
      </c>
      <c r="AW212" s="29">
        <v>0</v>
      </c>
      <c r="AX212" s="29">
        <v>0</v>
      </c>
      <c r="AY212" s="29">
        <v>0</v>
      </c>
      <c r="AZ212" s="29">
        <v>0</v>
      </c>
      <c r="BA212" s="29">
        <v>0</v>
      </c>
      <c r="BB212" s="29">
        <v>0</v>
      </c>
      <c r="BC212" s="29">
        <v>0</v>
      </c>
      <c r="BD212" s="29">
        <v>0</v>
      </c>
      <c r="BE212" s="29">
        <v>0</v>
      </c>
      <c r="BF212" s="29">
        <v>0</v>
      </c>
      <c r="BG212" s="29">
        <v>0</v>
      </c>
      <c r="BH212" s="29">
        <v>0</v>
      </c>
      <c r="BI212" s="29">
        <v>0</v>
      </c>
      <c r="BJ212" s="29">
        <v>0</v>
      </c>
      <c r="BK212" s="29">
        <v>0</v>
      </c>
      <c r="BL212" s="29">
        <v>0</v>
      </c>
      <c r="BM212" s="29">
        <v>0</v>
      </c>
      <c r="BN212" s="29">
        <v>0</v>
      </c>
      <c r="BO212" s="29">
        <v>0</v>
      </c>
      <c r="BP212" s="29">
        <v>0</v>
      </c>
      <c r="BQ212" s="29">
        <v>0</v>
      </c>
      <c r="BR212" s="29">
        <v>0</v>
      </c>
      <c r="BS212" s="29">
        <v>0</v>
      </c>
      <c r="BT212" s="29">
        <v>0</v>
      </c>
      <c r="BU212" s="29">
        <v>0</v>
      </c>
      <c r="BV212" s="29">
        <v>0</v>
      </c>
      <c r="BW212" s="29">
        <v>0</v>
      </c>
      <c r="BX212" s="29">
        <v>0</v>
      </c>
      <c r="BY212" s="29">
        <v>0</v>
      </c>
      <c r="BZ212" s="29">
        <v>0</v>
      </c>
      <c r="CA212" s="29">
        <v>0</v>
      </c>
      <c r="CB212" s="29">
        <v>0</v>
      </c>
      <c r="CC212" s="29">
        <v>0</v>
      </c>
      <c r="CD212" s="29">
        <v>0</v>
      </c>
      <c r="CE212" s="29">
        <v>0</v>
      </c>
      <c r="CF212" s="29">
        <v>0</v>
      </c>
      <c r="CG212" s="11">
        <v>0</v>
      </c>
      <c r="CH212" s="30">
        <v>0</v>
      </c>
      <c r="CI212" s="28"/>
      <c r="CJ212" s="16"/>
      <c r="CK212" s="16"/>
    </row>
    <row r="213" spans="1:89" x14ac:dyDescent="0.25">
      <c r="A213" s="31"/>
      <c r="B213" s="31" t="s">
        <v>21</v>
      </c>
      <c r="C213" s="31">
        <v>0</v>
      </c>
      <c r="D213" s="31" t="s">
        <v>210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32">
        <v>0</v>
      </c>
      <c r="Z213" s="32">
        <v>0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32">
        <v>0</v>
      </c>
      <c r="AG213" s="32">
        <v>0</v>
      </c>
      <c r="AH213" s="32">
        <v>0</v>
      </c>
      <c r="AI213" s="32">
        <v>0</v>
      </c>
      <c r="AJ213" s="32">
        <v>0</v>
      </c>
      <c r="AK213" s="32">
        <v>0</v>
      </c>
      <c r="AL213" s="32">
        <v>0</v>
      </c>
      <c r="AM213" s="32">
        <v>0</v>
      </c>
      <c r="AN213" s="32">
        <v>0</v>
      </c>
      <c r="AO213" s="32">
        <v>0</v>
      </c>
      <c r="AP213" s="32">
        <v>0</v>
      </c>
      <c r="AQ213" s="32">
        <v>0</v>
      </c>
      <c r="AR213" s="32">
        <v>0</v>
      </c>
      <c r="AS213" s="32">
        <v>0</v>
      </c>
      <c r="AT213" s="32">
        <v>0</v>
      </c>
      <c r="AU213" s="32">
        <v>0</v>
      </c>
      <c r="AV213" s="32">
        <v>0</v>
      </c>
      <c r="AW213" s="32">
        <v>0</v>
      </c>
      <c r="AX213" s="32">
        <v>0</v>
      </c>
      <c r="AY213" s="32">
        <v>0</v>
      </c>
      <c r="AZ213" s="32">
        <v>0</v>
      </c>
      <c r="BA213" s="32">
        <v>0</v>
      </c>
      <c r="BB213" s="32">
        <v>0</v>
      </c>
      <c r="BC213" s="32">
        <v>0</v>
      </c>
      <c r="BD213" s="32">
        <v>0</v>
      </c>
      <c r="BE213" s="32">
        <v>0</v>
      </c>
      <c r="BF213" s="32">
        <v>0</v>
      </c>
      <c r="BG213" s="32">
        <v>0</v>
      </c>
      <c r="BH213" s="32">
        <v>0</v>
      </c>
      <c r="BI213" s="32">
        <v>0</v>
      </c>
      <c r="BJ213" s="32">
        <v>0</v>
      </c>
      <c r="BK213" s="32">
        <v>0</v>
      </c>
      <c r="BL213" s="32">
        <v>0</v>
      </c>
      <c r="BM213" s="32">
        <v>0</v>
      </c>
      <c r="BN213" s="32">
        <v>0</v>
      </c>
      <c r="BO213" s="32">
        <v>0</v>
      </c>
      <c r="BP213" s="32">
        <v>0</v>
      </c>
      <c r="BQ213" s="32">
        <v>0</v>
      </c>
      <c r="BR213" s="32">
        <v>0</v>
      </c>
      <c r="BS213" s="32">
        <v>0</v>
      </c>
      <c r="BT213" s="32">
        <v>0</v>
      </c>
      <c r="BU213" s="32">
        <v>0</v>
      </c>
      <c r="BV213" s="32">
        <v>0</v>
      </c>
      <c r="BW213" s="32">
        <v>0</v>
      </c>
      <c r="BX213" s="32">
        <v>0</v>
      </c>
      <c r="BY213" s="32">
        <v>0</v>
      </c>
      <c r="BZ213" s="32">
        <v>0</v>
      </c>
      <c r="CA213" s="32">
        <v>0</v>
      </c>
      <c r="CB213" s="32">
        <v>0</v>
      </c>
      <c r="CC213" s="32">
        <v>0</v>
      </c>
      <c r="CD213" s="32">
        <v>0</v>
      </c>
      <c r="CE213" s="32">
        <v>0</v>
      </c>
      <c r="CF213" s="32">
        <v>0</v>
      </c>
      <c r="CG213" s="33">
        <v>0</v>
      </c>
      <c r="CH213" s="34">
        <v>0</v>
      </c>
      <c r="CI213" s="28"/>
      <c r="CJ213" s="16"/>
      <c r="CK213" s="16"/>
    </row>
    <row r="214" spans="1:89" x14ac:dyDescent="0.25">
      <c r="A214" s="9" t="s">
        <v>11</v>
      </c>
      <c r="B214" s="9" t="s">
        <v>20</v>
      </c>
      <c r="C214" s="19">
        <v>0</v>
      </c>
      <c r="D214" s="19" t="s">
        <v>210</v>
      </c>
      <c r="E214" s="19">
        <v>0</v>
      </c>
      <c r="F214" s="19">
        <v>0</v>
      </c>
      <c r="G214" s="19">
        <v>1</v>
      </c>
      <c r="H214" s="19">
        <v>1</v>
      </c>
      <c r="I214" s="19">
        <v>0</v>
      </c>
      <c r="J214" s="19">
        <v>1</v>
      </c>
      <c r="K214" s="19">
        <v>1</v>
      </c>
      <c r="L214" s="19">
        <v>1</v>
      </c>
      <c r="M214" s="19">
        <v>2</v>
      </c>
      <c r="N214" s="19">
        <v>2</v>
      </c>
      <c r="O214" s="19">
        <v>1</v>
      </c>
      <c r="P214" s="19">
        <v>1</v>
      </c>
      <c r="Q214" s="19">
        <v>0</v>
      </c>
      <c r="R214" s="19">
        <v>5</v>
      </c>
      <c r="S214" s="19">
        <v>2</v>
      </c>
      <c r="T214" s="19">
        <v>0</v>
      </c>
      <c r="U214" s="29">
        <v>3</v>
      </c>
      <c r="V214" s="29">
        <v>1</v>
      </c>
      <c r="W214" s="29">
        <v>1</v>
      </c>
      <c r="X214" s="29">
        <v>0</v>
      </c>
      <c r="Y214" s="29">
        <v>0</v>
      </c>
      <c r="Z214" s="29">
        <v>0</v>
      </c>
      <c r="AA214" s="29">
        <v>0</v>
      </c>
      <c r="AB214" s="29">
        <v>0</v>
      </c>
      <c r="AC214" s="29">
        <v>2</v>
      </c>
      <c r="AD214" s="29">
        <v>1</v>
      </c>
      <c r="AE214" s="29">
        <v>3</v>
      </c>
      <c r="AF214" s="29">
        <v>1</v>
      </c>
      <c r="AG214" s="29">
        <v>0</v>
      </c>
      <c r="AH214" s="29">
        <v>0</v>
      </c>
      <c r="AI214" s="29">
        <v>0</v>
      </c>
      <c r="AJ214" s="29">
        <v>1</v>
      </c>
      <c r="AK214" s="29">
        <v>1</v>
      </c>
      <c r="AL214" s="29">
        <v>2</v>
      </c>
      <c r="AM214" s="29">
        <v>0</v>
      </c>
      <c r="AN214" s="29">
        <v>0</v>
      </c>
      <c r="AO214" s="29">
        <v>13</v>
      </c>
      <c r="AP214" s="29">
        <v>3</v>
      </c>
      <c r="AQ214" s="29">
        <v>0</v>
      </c>
      <c r="AR214" s="29">
        <v>1</v>
      </c>
      <c r="AS214" s="29">
        <v>1</v>
      </c>
      <c r="AT214" s="29">
        <v>1</v>
      </c>
      <c r="AU214" s="29">
        <v>0</v>
      </c>
      <c r="AV214" s="29">
        <v>0</v>
      </c>
      <c r="AW214" s="29">
        <v>1</v>
      </c>
      <c r="AX214" s="29">
        <v>0</v>
      </c>
      <c r="AY214" s="29">
        <v>0</v>
      </c>
      <c r="AZ214" s="29">
        <v>0</v>
      </c>
      <c r="BA214" s="29">
        <v>0</v>
      </c>
      <c r="BB214" s="29">
        <v>0</v>
      </c>
      <c r="BC214" s="29">
        <v>0</v>
      </c>
      <c r="BD214" s="29">
        <v>0</v>
      </c>
      <c r="BE214" s="29">
        <v>7</v>
      </c>
      <c r="BF214" s="29">
        <v>2</v>
      </c>
      <c r="BG214" s="29">
        <v>3</v>
      </c>
      <c r="BH214" s="29">
        <v>1</v>
      </c>
      <c r="BI214" s="29">
        <v>0</v>
      </c>
      <c r="BJ214" s="29">
        <v>164</v>
      </c>
      <c r="BK214" s="29">
        <v>1</v>
      </c>
      <c r="BL214" s="29">
        <v>0</v>
      </c>
      <c r="BM214" s="29">
        <v>0</v>
      </c>
      <c r="BN214" s="29">
        <v>4</v>
      </c>
      <c r="BO214" s="29">
        <v>0</v>
      </c>
      <c r="BP214" s="29">
        <v>0</v>
      </c>
      <c r="BQ214" s="29">
        <v>1</v>
      </c>
      <c r="BR214" s="29">
        <v>1</v>
      </c>
      <c r="BS214" s="29">
        <v>4</v>
      </c>
      <c r="BT214" s="29">
        <v>29</v>
      </c>
      <c r="BU214" s="29">
        <v>4</v>
      </c>
      <c r="BV214" s="29">
        <v>7</v>
      </c>
      <c r="BW214" s="29">
        <v>0</v>
      </c>
      <c r="BX214" s="29">
        <v>0</v>
      </c>
      <c r="BY214" s="29">
        <v>19</v>
      </c>
      <c r="BZ214" s="29">
        <v>1</v>
      </c>
      <c r="CA214" s="29">
        <v>3</v>
      </c>
      <c r="CB214" s="29">
        <v>7</v>
      </c>
      <c r="CC214" s="29">
        <v>0</v>
      </c>
      <c r="CD214" s="29">
        <v>0</v>
      </c>
      <c r="CE214" s="29">
        <v>0</v>
      </c>
      <c r="CF214" s="29">
        <v>0</v>
      </c>
      <c r="CG214" s="11">
        <v>0</v>
      </c>
      <c r="CH214" s="30">
        <v>312</v>
      </c>
      <c r="CI214" s="28"/>
      <c r="CJ214" s="16"/>
      <c r="CK214" s="16"/>
    </row>
    <row r="215" spans="1:89" x14ac:dyDescent="0.25">
      <c r="A215" s="31"/>
      <c r="B215" s="31" t="s">
        <v>21</v>
      </c>
      <c r="C215" s="31">
        <v>0</v>
      </c>
      <c r="D215" s="31" t="s">
        <v>210</v>
      </c>
      <c r="E215" s="31">
        <v>0</v>
      </c>
      <c r="F215" s="31">
        <v>0</v>
      </c>
      <c r="G215" s="31">
        <v>0</v>
      </c>
      <c r="H215" s="31">
        <v>6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2</v>
      </c>
      <c r="P215" s="31">
        <v>0</v>
      </c>
      <c r="Q215" s="31">
        <v>0</v>
      </c>
      <c r="R215" s="31">
        <v>0</v>
      </c>
      <c r="S215" s="31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32">
        <v>0</v>
      </c>
      <c r="Z215" s="32">
        <v>0</v>
      </c>
      <c r="AA215" s="32">
        <v>0</v>
      </c>
      <c r="AB215" s="32">
        <v>0</v>
      </c>
      <c r="AC215" s="32">
        <v>0</v>
      </c>
      <c r="AD215" s="32">
        <v>0</v>
      </c>
      <c r="AE215" s="32">
        <v>0</v>
      </c>
      <c r="AF215" s="32">
        <v>0</v>
      </c>
      <c r="AG215" s="32">
        <v>0</v>
      </c>
      <c r="AH215" s="32">
        <v>0</v>
      </c>
      <c r="AI215" s="32">
        <v>0</v>
      </c>
      <c r="AJ215" s="32">
        <v>0</v>
      </c>
      <c r="AK215" s="32">
        <v>0</v>
      </c>
      <c r="AL215" s="32">
        <v>0</v>
      </c>
      <c r="AM215" s="32">
        <v>0</v>
      </c>
      <c r="AN215" s="32">
        <v>0</v>
      </c>
      <c r="AO215" s="32">
        <v>1</v>
      </c>
      <c r="AP215" s="32">
        <v>1</v>
      </c>
      <c r="AQ215" s="32">
        <v>0</v>
      </c>
      <c r="AR215" s="32">
        <v>0</v>
      </c>
      <c r="AS215" s="32">
        <v>0</v>
      </c>
      <c r="AT215" s="32">
        <v>0</v>
      </c>
      <c r="AU215" s="32">
        <v>0</v>
      </c>
      <c r="AV215" s="32">
        <v>0</v>
      </c>
      <c r="AW215" s="32">
        <v>1</v>
      </c>
      <c r="AX215" s="32">
        <v>1</v>
      </c>
      <c r="AY215" s="32">
        <v>0</v>
      </c>
      <c r="AZ215" s="32">
        <v>0</v>
      </c>
      <c r="BA215" s="32">
        <v>0</v>
      </c>
      <c r="BB215" s="32">
        <v>0</v>
      </c>
      <c r="BC215" s="32">
        <v>0</v>
      </c>
      <c r="BD215" s="32">
        <v>0</v>
      </c>
      <c r="BE215" s="32">
        <v>0</v>
      </c>
      <c r="BF215" s="32">
        <v>0</v>
      </c>
      <c r="BG215" s="32">
        <v>0</v>
      </c>
      <c r="BH215" s="32">
        <v>0</v>
      </c>
      <c r="BI215" s="32">
        <v>0</v>
      </c>
      <c r="BJ215" s="32">
        <v>40</v>
      </c>
      <c r="BK215" s="32">
        <v>0</v>
      </c>
      <c r="BL215" s="32">
        <v>0</v>
      </c>
      <c r="BM215" s="32">
        <v>0</v>
      </c>
      <c r="BN215" s="32">
        <v>0</v>
      </c>
      <c r="BO215" s="32">
        <v>0</v>
      </c>
      <c r="BP215" s="32">
        <v>0</v>
      </c>
      <c r="BQ215" s="32">
        <v>0</v>
      </c>
      <c r="BR215" s="32">
        <v>0</v>
      </c>
      <c r="BS215" s="32">
        <v>0</v>
      </c>
      <c r="BT215" s="32">
        <v>39</v>
      </c>
      <c r="BU215" s="32">
        <v>0</v>
      </c>
      <c r="BV215" s="32">
        <v>0</v>
      </c>
      <c r="BW215" s="32">
        <v>0</v>
      </c>
      <c r="BX215" s="32">
        <v>0</v>
      </c>
      <c r="BY215" s="32">
        <v>1</v>
      </c>
      <c r="BZ215" s="32">
        <v>0</v>
      </c>
      <c r="CA215" s="32">
        <v>1</v>
      </c>
      <c r="CB215" s="32">
        <v>2</v>
      </c>
      <c r="CC215" s="32">
        <v>1</v>
      </c>
      <c r="CD215" s="32">
        <v>0</v>
      </c>
      <c r="CE215" s="32">
        <v>0</v>
      </c>
      <c r="CF215" s="32">
        <v>0</v>
      </c>
      <c r="CG215" s="33">
        <v>0</v>
      </c>
      <c r="CH215" s="34">
        <v>96</v>
      </c>
      <c r="CI215" s="28"/>
      <c r="CJ215" s="16"/>
      <c r="CK215" s="16"/>
    </row>
    <row r="216" spans="1:89" x14ac:dyDescent="0.25">
      <c r="A216" s="9" t="s">
        <v>196</v>
      </c>
      <c r="B216" s="9" t="s">
        <v>20</v>
      </c>
      <c r="C216" s="19">
        <v>0</v>
      </c>
      <c r="D216" s="19" t="s">
        <v>210</v>
      </c>
      <c r="E216" s="19">
        <v>0</v>
      </c>
      <c r="F216" s="19">
        <v>0</v>
      </c>
      <c r="G216" s="19">
        <v>0</v>
      </c>
      <c r="H216" s="19">
        <v>1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">
        <v>0</v>
      </c>
      <c r="AP216" s="19">
        <v>0</v>
      </c>
      <c r="AQ216" s="19">
        <v>0</v>
      </c>
      <c r="AR216" s="19">
        <v>0</v>
      </c>
      <c r="AS216" s="19">
        <v>0</v>
      </c>
      <c r="AT216" s="19">
        <v>0</v>
      </c>
      <c r="AU216" s="19">
        <v>0</v>
      </c>
      <c r="AV216" s="19">
        <v>0</v>
      </c>
      <c r="AW216" s="19">
        <v>0</v>
      </c>
      <c r="AX216" s="19">
        <v>0</v>
      </c>
      <c r="AY216" s="19">
        <v>0</v>
      </c>
      <c r="AZ216" s="19">
        <v>0</v>
      </c>
      <c r="BA216" s="19">
        <v>0</v>
      </c>
      <c r="BB216" s="19">
        <v>0</v>
      </c>
      <c r="BC216" s="19">
        <v>0</v>
      </c>
      <c r="BD216" s="19">
        <v>0</v>
      </c>
      <c r="BE216" s="19">
        <v>0</v>
      </c>
      <c r="BF216" s="19">
        <v>0</v>
      </c>
      <c r="BG216" s="19">
        <v>0</v>
      </c>
      <c r="BH216" s="19">
        <v>0</v>
      </c>
      <c r="BI216" s="19">
        <v>0</v>
      </c>
      <c r="BJ216" s="19">
        <v>0</v>
      </c>
      <c r="BK216" s="19">
        <v>0</v>
      </c>
      <c r="BL216" s="19">
        <v>0</v>
      </c>
      <c r="BM216" s="19">
        <v>0</v>
      </c>
      <c r="BN216" s="19">
        <v>0</v>
      </c>
      <c r="BO216" s="19">
        <v>0</v>
      </c>
      <c r="BP216" s="19">
        <v>0</v>
      </c>
      <c r="BQ216" s="19">
        <v>0</v>
      </c>
      <c r="BR216" s="19">
        <v>1</v>
      </c>
      <c r="BS216" s="19">
        <v>0</v>
      </c>
      <c r="BT216" s="19">
        <v>1</v>
      </c>
      <c r="BU216" s="19">
        <v>0</v>
      </c>
      <c r="BV216" s="19">
        <v>0</v>
      </c>
      <c r="BW216" s="19">
        <v>0</v>
      </c>
      <c r="BX216" s="19">
        <v>0</v>
      </c>
      <c r="BY216" s="19">
        <v>0</v>
      </c>
      <c r="BZ216" s="19">
        <v>0</v>
      </c>
      <c r="CA216" s="19">
        <v>0</v>
      </c>
      <c r="CB216" s="19">
        <v>0</v>
      </c>
      <c r="CC216" s="19">
        <v>0</v>
      </c>
      <c r="CD216" s="19">
        <v>0</v>
      </c>
      <c r="CE216" s="19">
        <v>0</v>
      </c>
      <c r="CF216" s="19">
        <v>0</v>
      </c>
      <c r="CG216" s="11">
        <v>0</v>
      </c>
      <c r="CH216" s="30">
        <v>3</v>
      </c>
      <c r="CI216" s="28"/>
      <c r="CJ216" s="16"/>
      <c r="CK216" s="16"/>
    </row>
    <row r="217" spans="1:89" x14ac:dyDescent="0.25">
      <c r="A217" s="31"/>
      <c r="B217" s="31" t="s">
        <v>21</v>
      </c>
      <c r="C217" s="31">
        <v>0</v>
      </c>
      <c r="D217" s="31" t="s">
        <v>210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0</v>
      </c>
      <c r="AC217" s="31">
        <v>0</v>
      </c>
      <c r="AD217" s="31">
        <v>0</v>
      </c>
      <c r="AE217" s="31">
        <v>0</v>
      </c>
      <c r="AF217" s="31">
        <v>0</v>
      </c>
      <c r="AG217" s="31">
        <v>0</v>
      </c>
      <c r="AH217" s="31">
        <v>0</v>
      </c>
      <c r="AI217" s="31">
        <v>0</v>
      </c>
      <c r="AJ217" s="31">
        <v>0</v>
      </c>
      <c r="AK217" s="31">
        <v>0</v>
      </c>
      <c r="AL217" s="31">
        <v>0</v>
      </c>
      <c r="AM217" s="31">
        <v>0</v>
      </c>
      <c r="AN217" s="31">
        <v>0</v>
      </c>
      <c r="AO217" s="31">
        <v>0</v>
      </c>
      <c r="AP217" s="31">
        <v>0</v>
      </c>
      <c r="AQ217" s="31">
        <v>0</v>
      </c>
      <c r="AR217" s="31">
        <v>0</v>
      </c>
      <c r="AS217" s="31">
        <v>0</v>
      </c>
      <c r="AT217" s="31">
        <v>0</v>
      </c>
      <c r="AU217" s="31">
        <v>0</v>
      </c>
      <c r="AV217" s="31">
        <v>0</v>
      </c>
      <c r="AW217" s="31">
        <v>0</v>
      </c>
      <c r="AX217" s="31">
        <v>0</v>
      </c>
      <c r="AY217" s="31">
        <v>0</v>
      </c>
      <c r="AZ217" s="31">
        <v>0</v>
      </c>
      <c r="BA217" s="31">
        <v>0</v>
      </c>
      <c r="BB217" s="31">
        <v>0</v>
      </c>
      <c r="BC217" s="31">
        <v>0</v>
      </c>
      <c r="BD217" s="31">
        <v>0</v>
      </c>
      <c r="BE217" s="31">
        <v>0</v>
      </c>
      <c r="BF217" s="31">
        <v>0</v>
      </c>
      <c r="BG217" s="31">
        <v>0</v>
      </c>
      <c r="BH217" s="31">
        <v>0</v>
      </c>
      <c r="BI217" s="31">
        <v>0</v>
      </c>
      <c r="BJ217" s="31">
        <v>3</v>
      </c>
      <c r="BK217" s="31">
        <v>0</v>
      </c>
      <c r="BL217" s="31">
        <v>0</v>
      </c>
      <c r="BM217" s="31">
        <v>0</v>
      </c>
      <c r="BN217" s="31">
        <v>0</v>
      </c>
      <c r="BO217" s="31">
        <v>0</v>
      </c>
      <c r="BP217" s="31">
        <v>0</v>
      </c>
      <c r="BQ217" s="31">
        <v>0</v>
      </c>
      <c r="BR217" s="31">
        <v>0</v>
      </c>
      <c r="BS217" s="31">
        <v>0</v>
      </c>
      <c r="BT217" s="31">
        <v>6</v>
      </c>
      <c r="BU217" s="31">
        <v>0</v>
      </c>
      <c r="BV217" s="31">
        <v>0</v>
      </c>
      <c r="BW217" s="31">
        <v>0</v>
      </c>
      <c r="BX217" s="31">
        <v>0</v>
      </c>
      <c r="BY217" s="31">
        <v>0</v>
      </c>
      <c r="BZ217" s="31">
        <v>0</v>
      </c>
      <c r="CA217" s="31">
        <v>0</v>
      </c>
      <c r="CB217" s="31">
        <v>2</v>
      </c>
      <c r="CC217" s="31">
        <v>0</v>
      </c>
      <c r="CD217" s="31">
        <v>0</v>
      </c>
      <c r="CE217" s="31">
        <v>0</v>
      </c>
      <c r="CF217" s="31">
        <v>0</v>
      </c>
      <c r="CG217" s="33">
        <v>0</v>
      </c>
      <c r="CH217" s="34">
        <v>11</v>
      </c>
      <c r="CI217" s="28"/>
      <c r="CJ217" s="16"/>
      <c r="CK217" s="16"/>
    </row>
    <row r="218" spans="1:89" x14ac:dyDescent="0.25">
      <c r="A218" s="9" t="s">
        <v>12</v>
      </c>
      <c r="B218" s="9" t="s">
        <v>20</v>
      </c>
      <c r="C218" s="19">
        <v>0</v>
      </c>
      <c r="D218" s="19" t="s">
        <v>210</v>
      </c>
      <c r="E218" s="19">
        <v>0</v>
      </c>
      <c r="F218" s="19">
        <v>0</v>
      </c>
      <c r="G218" s="19">
        <v>1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29">
        <v>0</v>
      </c>
      <c r="AB218" s="29">
        <v>0</v>
      </c>
      <c r="AC218" s="29">
        <v>1</v>
      </c>
      <c r="AD218" s="29">
        <v>0</v>
      </c>
      <c r="AE218" s="29">
        <v>0</v>
      </c>
      <c r="AF218" s="29">
        <v>0</v>
      </c>
      <c r="AG218" s="29">
        <v>0</v>
      </c>
      <c r="AH218" s="29">
        <v>0</v>
      </c>
      <c r="AI218" s="29">
        <v>0</v>
      </c>
      <c r="AJ218" s="29">
        <v>0</v>
      </c>
      <c r="AK218" s="29">
        <v>0</v>
      </c>
      <c r="AL218" s="29">
        <v>0</v>
      </c>
      <c r="AM218" s="29">
        <v>0</v>
      </c>
      <c r="AN218" s="29">
        <v>0</v>
      </c>
      <c r="AO218" s="29">
        <v>3</v>
      </c>
      <c r="AP218" s="29">
        <v>0</v>
      </c>
      <c r="AQ218" s="29">
        <v>0</v>
      </c>
      <c r="AR218" s="29">
        <v>0</v>
      </c>
      <c r="AS218" s="29">
        <v>0</v>
      </c>
      <c r="AT218" s="29">
        <v>0</v>
      </c>
      <c r="AU218" s="29">
        <v>0</v>
      </c>
      <c r="AV218" s="29">
        <v>0</v>
      </c>
      <c r="AW218" s="29">
        <v>1</v>
      </c>
      <c r="AX218" s="29">
        <v>0</v>
      </c>
      <c r="AY218" s="29">
        <v>0</v>
      </c>
      <c r="AZ218" s="29">
        <v>0</v>
      </c>
      <c r="BA218" s="29">
        <v>1</v>
      </c>
      <c r="BB218" s="29">
        <v>0</v>
      </c>
      <c r="BC218" s="29">
        <v>0</v>
      </c>
      <c r="BD218" s="29">
        <v>0</v>
      </c>
      <c r="BE218" s="29">
        <v>0</v>
      </c>
      <c r="BF218" s="29">
        <v>0</v>
      </c>
      <c r="BG218" s="29">
        <v>0</v>
      </c>
      <c r="BH218" s="29">
        <v>0</v>
      </c>
      <c r="BI218" s="29">
        <v>0</v>
      </c>
      <c r="BJ218" s="29">
        <v>7</v>
      </c>
      <c r="BK218" s="29">
        <v>1</v>
      </c>
      <c r="BL218" s="29">
        <v>0</v>
      </c>
      <c r="BM218" s="29">
        <v>0</v>
      </c>
      <c r="BN218" s="29">
        <v>0</v>
      </c>
      <c r="BO218" s="29">
        <v>0</v>
      </c>
      <c r="BP218" s="29">
        <v>0</v>
      </c>
      <c r="BQ218" s="29">
        <v>0</v>
      </c>
      <c r="BR218" s="29">
        <v>0</v>
      </c>
      <c r="BS218" s="29">
        <v>0</v>
      </c>
      <c r="BT218" s="29">
        <v>2</v>
      </c>
      <c r="BU218" s="29">
        <v>0</v>
      </c>
      <c r="BV218" s="29">
        <v>3</v>
      </c>
      <c r="BW218" s="29">
        <v>0</v>
      </c>
      <c r="BX218" s="29">
        <v>0</v>
      </c>
      <c r="BY218" s="29">
        <v>2</v>
      </c>
      <c r="BZ218" s="29">
        <v>0</v>
      </c>
      <c r="CA218" s="29">
        <v>0</v>
      </c>
      <c r="CB218" s="29">
        <v>2</v>
      </c>
      <c r="CC218" s="29">
        <v>0</v>
      </c>
      <c r="CD218" s="29">
        <v>1</v>
      </c>
      <c r="CE218" s="29">
        <v>1</v>
      </c>
      <c r="CF218" s="29">
        <v>0</v>
      </c>
      <c r="CG218" s="11">
        <v>0</v>
      </c>
      <c r="CH218" s="30">
        <v>26</v>
      </c>
      <c r="CI218" s="28"/>
      <c r="CJ218" s="16"/>
      <c r="CK218" s="16"/>
    </row>
    <row r="219" spans="1:89" x14ac:dyDescent="0.25">
      <c r="A219" s="31"/>
      <c r="B219" s="31" t="s">
        <v>21</v>
      </c>
      <c r="C219" s="31">
        <v>0</v>
      </c>
      <c r="D219" s="31" t="s">
        <v>210</v>
      </c>
      <c r="E219" s="31">
        <v>0</v>
      </c>
      <c r="F219" s="31">
        <v>0</v>
      </c>
      <c r="G219" s="31">
        <v>0</v>
      </c>
      <c r="H219" s="31">
        <v>0</v>
      </c>
      <c r="I219" s="31">
        <v>1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2">
        <v>0</v>
      </c>
      <c r="AA219" s="32">
        <v>0</v>
      </c>
      <c r="AB219" s="32">
        <v>0</v>
      </c>
      <c r="AC219" s="32">
        <v>0</v>
      </c>
      <c r="AD219" s="32">
        <v>0</v>
      </c>
      <c r="AE219" s="32">
        <v>0</v>
      </c>
      <c r="AF219" s="32">
        <v>0</v>
      </c>
      <c r="AG219" s="32">
        <v>0</v>
      </c>
      <c r="AH219" s="32">
        <v>0</v>
      </c>
      <c r="AI219" s="32">
        <v>0</v>
      </c>
      <c r="AJ219" s="32">
        <v>0</v>
      </c>
      <c r="AK219" s="32">
        <v>0</v>
      </c>
      <c r="AL219" s="32">
        <v>0</v>
      </c>
      <c r="AM219" s="32">
        <v>0</v>
      </c>
      <c r="AN219" s="32">
        <v>0</v>
      </c>
      <c r="AO219" s="32">
        <v>2</v>
      </c>
      <c r="AP219" s="32">
        <v>0</v>
      </c>
      <c r="AQ219" s="32">
        <v>0</v>
      </c>
      <c r="AR219" s="32">
        <v>0</v>
      </c>
      <c r="AS219" s="32">
        <v>0</v>
      </c>
      <c r="AT219" s="32">
        <v>0</v>
      </c>
      <c r="AU219" s="32">
        <v>4</v>
      </c>
      <c r="AV219" s="32">
        <v>0</v>
      </c>
      <c r="AW219" s="32">
        <v>0</v>
      </c>
      <c r="AX219" s="32">
        <v>0</v>
      </c>
      <c r="AY219" s="32">
        <v>0</v>
      </c>
      <c r="AZ219" s="32">
        <v>0</v>
      </c>
      <c r="BA219" s="32">
        <v>0</v>
      </c>
      <c r="BB219" s="32">
        <v>0</v>
      </c>
      <c r="BC219" s="32">
        <v>0</v>
      </c>
      <c r="BD219" s="32">
        <v>0</v>
      </c>
      <c r="BE219" s="32">
        <v>0</v>
      </c>
      <c r="BF219" s="32">
        <v>0</v>
      </c>
      <c r="BG219" s="32">
        <v>0</v>
      </c>
      <c r="BH219" s="32">
        <v>0</v>
      </c>
      <c r="BI219" s="32">
        <v>0</v>
      </c>
      <c r="BJ219" s="32">
        <v>24</v>
      </c>
      <c r="BK219" s="32">
        <v>0</v>
      </c>
      <c r="BL219" s="32">
        <v>0</v>
      </c>
      <c r="BM219" s="32">
        <v>0</v>
      </c>
      <c r="BN219" s="32">
        <v>0</v>
      </c>
      <c r="BO219" s="32">
        <v>0</v>
      </c>
      <c r="BP219" s="32">
        <v>0</v>
      </c>
      <c r="BQ219" s="32">
        <v>0</v>
      </c>
      <c r="BR219" s="32">
        <v>0</v>
      </c>
      <c r="BS219" s="32">
        <v>0</v>
      </c>
      <c r="BT219" s="32">
        <v>15</v>
      </c>
      <c r="BU219" s="32">
        <v>0</v>
      </c>
      <c r="BV219" s="32">
        <v>1</v>
      </c>
      <c r="BW219" s="32">
        <v>0</v>
      </c>
      <c r="BX219" s="32">
        <v>0</v>
      </c>
      <c r="BY219" s="32">
        <v>0</v>
      </c>
      <c r="BZ219" s="32">
        <v>0</v>
      </c>
      <c r="CA219" s="32">
        <v>0</v>
      </c>
      <c r="CB219" s="32">
        <v>0</v>
      </c>
      <c r="CC219" s="32">
        <v>0</v>
      </c>
      <c r="CD219" s="32">
        <v>0</v>
      </c>
      <c r="CE219" s="32">
        <v>0</v>
      </c>
      <c r="CF219" s="32">
        <v>0</v>
      </c>
      <c r="CG219" s="33">
        <v>0</v>
      </c>
      <c r="CH219" s="34">
        <v>47</v>
      </c>
      <c r="CI219" s="28"/>
      <c r="CJ219" s="16"/>
      <c r="CK219" s="16"/>
    </row>
    <row r="220" spans="1:89" x14ac:dyDescent="0.25">
      <c r="A220" s="9" t="s">
        <v>15</v>
      </c>
      <c r="B220" s="9" t="s">
        <v>20</v>
      </c>
      <c r="C220" s="19">
        <v>0</v>
      </c>
      <c r="D220" s="19" t="s">
        <v>210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29">
        <v>0</v>
      </c>
      <c r="V220" s="29">
        <v>0</v>
      </c>
      <c r="W220" s="29">
        <v>0</v>
      </c>
      <c r="X220" s="29">
        <v>0</v>
      </c>
      <c r="Y220" s="29">
        <v>0</v>
      </c>
      <c r="Z220" s="29">
        <v>0</v>
      </c>
      <c r="AA220" s="29">
        <v>0</v>
      </c>
      <c r="AB220" s="29">
        <v>0</v>
      </c>
      <c r="AC220" s="29">
        <v>0</v>
      </c>
      <c r="AD220" s="29">
        <v>0</v>
      </c>
      <c r="AE220" s="29">
        <v>0</v>
      </c>
      <c r="AF220" s="29">
        <v>0</v>
      </c>
      <c r="AG220" s="29">
        <v>0</v>
      </c>
      <c r="AH220" s="29">
        <v>0</v>
      </c>
      <c r="AI220" s="29">
        <v>0</v>
      </c>
      <c r="AJ220" s="29">
        <v>0</v>
      </c>
      <c r="AK220" s="29">
        <v>0</v>
      </c>
      <c r="AL220" s="29">
        <v>0</v>
      </c>
      <c r="AM220" s="29">
        <v>0</v>
      </c>
      <c r="AN220" s="29">
        <v>0</v>
      </c>
      <c r="AO220" s="29">
        <v>0</v>
      </c>
      <c r="AP220" s="29">
        <v>0</v>
      </c>
      <c r="AQ220" s="29">
        <v>0</v>
      </c>
      <c r="AR220" s="29">
        <v>1</v>
      </c>
      <c r="AS220" s="29">
        <v>0</v>
      </c>
      <c r="AT220" s="29">
        <v>0</v>
      </c>
      <c r="AU220" s="29">
        <v>0</v>
      </c>
      <c r="AV220" s="29">
        <v>0</v>
      </c>
      <c r="AW220" s="29">
        <v>0</v>
      </c>
      <c r="AX220" s="29">
        <v>0</v>
      </c>
      <c r="AY220" s="29">
        <v>0</v>
      </c>
      <c r="AZ220" s="29">
        <v>0</v>
      </c>
      <c r="BA220" s="29">
        <v>0</v>
      </c>
      <c r="BB220" s="29">
        <v>0</v>
      </c>
      <c r="BC220" s="29">
        <v>0</v>
      </c>
      <c r="BD220" s="29">
        <v>0</v>
      </c>
      <c r="BE220" s="29">
        <v>0</v>
      </c>
      <c r="BF220" s="29">
        <v>0</v>
      </c>
      <c r="BG220" s="29">
        <v>0</v>
      </c>
      <c r="BH220" s="29">
        <v>0</v>
      </c>
      <c r="BI220" s="29">
        <v>0</v>
      </c>
      <c r="BJ220" s="29">
        <v>1</v>
      </c>
      <c r="BK220" s="29">
        <v>0</v>
      </c>
      <c r="BL220" s="29">
        <v>0</v>
      </c>
      <c r="BM220" s="29">
        <v>0</v>
      </c>
      <c r="BN220" s="29">
        <v>1</v>
      </c>
      <c r="BO220" s="29">
        <v>0</v>
      </c>
      <c r="BP220" s="29">
        <v>0</v>
      </c>
      <c r="BQ220" s="29">
        <v>0</v>
      </c>
      <c r="BR220" s="29">
        <v>0</v>
      </c>
      <c r="BS220" s="29">
        <v>0</v>
      </c>
      <c r="BT220" s="29">
        <v>0</v>
      </c>
      <c r="BU220" s="29">
        <v>1</v>
      </c>
      <c r="BV220" s="29">
        <v>0</v>
      </c>
      <c r="BW220" s="29">
        <v>0</v>
      </c>
      <c r="BX220" s="29">
        <v>0</v>
      </c>
      <c r="BY220" s="29">
        <v>0</v>
      </c>
      <c r="BZ220" s="29">
        <v>0</v>
      </c>
      <c r="CA220" s="29">
        <v>0</v>
      </c>
      <c r="CB220" s="29">
        <v>2</v>
      </c>
      <c r="CC220" s="29">
        <v>0</v>
      </c>
      <c r="CD220" s="29">
        <v>2</v>
      </c>
      <c r="CE220" s="29">
        <v>0</v>
      </c>
      <c r="CF220" s="29">
        <v>0</v>
      </c>
      <c r="CG220" s="11">
        <v>0</v>
      </c>
      <c r="CH220" s="30">
        <v>8</v>
      </c>
      <c r="CI220" s="28"/>
      <c r="CJ220" s="16"/>
      <c r="CK220" s="16"/>
    </row>
    <row r="221" spans="1:89" x14ac:dyDescent="0.25">
      <c r="A221" s="31"/>
      <c r="B221" s="31" t="s">
        <v>21</v>
      </c>
      <c r="C221" s="31">
        <v>0</v>
      </c>
      <c r="D221" s="31" t="s">
        <v>210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32">
        <v>0</v>
      </c>
      <c r="Z221" s="32">
        <v>0</v>
      </c>
      <c r="AA221" s="32">
        <v>0</v>
      </c>
      <c r="AB221" s="32">
        <v>0</v>
      </c>
      <c r="AC221" s="32">
        <v>0</v>
      </c>
      <c r="AD221" s="32">
        <v>0</v>
      </c>
      <c r="AE221" s="32">
        <v>0</v>
      </c>
      <c r="AF221" s="32">
        <v>0</v>
      </c>
      <c r="AG221" s="32">
        <v>0</v>
      </c>
      <c r="AH221" s="32">
        <v>0</v>
      </c>
      <c r="AI221" s="32">
        <v>0</v>
      </c>
      <c r="AJ221" s="32">
        <v>0</v>
      </c>
      <c r="AK221" s="32">
        <v>0</v>
      </c>
      <c r="AL221" s="32">
        <v>0</v>
      </c>
      <c r="AM221" s="32">
        <v>0</v>
      </c>
      <c r="AN221" s="32">
        <v>0</v>
      </c>
      <c r="AO221" s="32">
        <v>2</v>
      </c>
      <c r="AP221" s="32">
        <v>0</v>
      </c>
      <c r="AQ221" s="32">
        <v>0</v>
      </c>
      <c r="AR221" s="32">
        <v>0</v>
      </c>
      <c r="AS221" s="32">
        <v>0</v>
      </c>
      <c r="AT221" s="32">
        <v>0</v>
      </c>
      <c r="AU221" s="32">
        <v>0</v>
      </c>
      <c r="AV221" s="32">
        <v>0</v>
      </c>
      <c r="AW221" s="32">
        <v>0</v>
      </c>
      <c r="AX221" s="32">
        <v>0</v>
      </c>
      <c r="AY221" s="32">
        <v>0</v>
      </c>
      <c r="AZ221" s="32">
        <v>0</v>
      </c>
      <c r="BA221" s="32">
        <v>0</v>
      </c>
      <c r="BB221" s="32">
        <v>0</v>
      </c>
      <c r="BC221" s="32">
        <v>0</v>
      </c>
      <c r="BD221" s="32">
        <v>0</v>
      </c>
      <c r="BE221" s="32">
        <v>0</v>
      </c>
      <c r="BF221" s="32">
        <v>0</v>
      </c>
      <c r="BG221" s="32">
        <v>0</v>
      </c>
      <c r="BH221" s="32">
        <v>0</v>
      </c>
      <c r="BI221" s="32">
        <v>0</v>
      </c>
      <c r="BJ221" s="32">
        <v>3</v>
      </c>
      <c r="BK221" s="32">
        <v>0</v>
      </c>
      <c r="BL221" s="32">
        <v>0</v>
      </c>
      <c r="BM221" s="32">
        <v>0</v>
      </c>
      <c r="BN221" s="32">
        <v>0</v>
      </c>
      <c r="BO221" s="32">
        <v>0</v>
      </c>
      <c r="BP221" s="32">
        <v>0</v>
      </c>
      <c r="BQ221" s="32">
        <v>0</v>
      </c>
      <c r="BR221" s="32">
        <v>0</v>
      </c>
      <c r="BS221" s="32">
        <v>0</v>
      </c>
      <c r="BT221" s="32">
        <v>9</v>
      </c>
      <c r="BU221" s="32">
        <v>0</v>
      </c>
      <c r="BV221" s="32">
        <v>0</v>
      </c>
      <c r="BW221" s="32">
        <v>0</v>
      </c>
      <c r="BX221" s="32">
        <v>0</v>
      </c>
      <c r="BY221" s="32">
        <v>0</v>
      </c>
      <c r="BZ221" s="32">
        <v>0</v>
      </c>
      <c r="CA221" s="32">
        <v>0</v>
      </c>
      <c r="CB221" s="32">
        <v>0</v>
      </c>
      <c r="CC221" s="32">
        <v>0</v>
      </c>
      <c r="CD221" s="32">
        <v>0</v>
      </c>
      <c r="CE221" s="32">
        <v>0</v>
      </c>
      <c r="CF221" s="32">
        <v>0</v>
      </c>
      <c r="CG221" s="33">
        <v>0</v>
      </c>
      <c r="CH221" s="34">
        <v>14</v>
      </c>
      <c r="CI221" s="28"/>
      <c r="CJ221" s="16"/>
      <c r="CK221" s="16"/>
    </row>
    <row r="222" spans="1:89" x14ac:dyDescent="0.25">
      <c r="A222" s="9" t="s">
        <v>14</v>
      </c>
      <c r="B222" s="9" t="s">
        <v>20</v>
      </c>
      <c r="C222" s="19">
        <v>0</v>
      </c>
      <c r="D222" s="19" t="s">
        <v>210</v>
      </c>
      <c r="E222" s="19">
        <v>1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29">
        <v>0</v>
      </c>
      <c r="V222" s="29">
        <v>0</v>
      </c>
      <c r="W222" s="29">
        <v>0</v>
      </c>
      <c r="X222" s="29">
        <v>0</v>
      </c>
      <c r="Y222" s="29">
        <v>0</v>
      </c>
      <c r="Z222" s="29">
        <v>0</v>
      </c>
      <c r="AA222" s="29">
        <v>0</v>
      </c>
      <c r="AB222" s="29">
        <v>0</v>
      </c>
      <c r="AC222" s="29">
        <v>0</v>
      </c>
      <c r="AD222" s="29">
        <v>0</v>
      </c>
      <c r="AE222" s="29">
        <v>0</v>
      </c>
      <c r="AF222" s="29">
        <v>0</v>
      </c>
      <c r="AG222" s="29">
        <v>0</v>
      </c>
      <c r="AH222" s="29">
        <v>0</v>
      </c>
      <c r="AI222" s="29">
        <v>0</v>
      </c>
      <c r="AJ222" s="29">
        <v>0</v>
      </c>
      <c r="AK222" s="29">
        <v>0</v>
      </c>
      <c r="AL222" s="29">
        <v>0</v>
      </c>
      <c r="AM222" s="29">
        <v>0</v>
      </c>
      <c r="AN222" s="29">
        <v>0</v>
      </c>
      <c r="AO222" s="29">
        <v>1</v>
      </c>
      <c r="AP222" s="29">
        <v>0</v>
      </c>
      <c r="AQ222" s="29">
        <v>0</v>
      </c>
      <c r="AR222" s="29">
        <v>0</v>
      </c>
      <c r="AS222" s="29">
        <v>0</v>
      </c>
      <c r="AT222" s="29">
        <v>0</v>
      </c>
      <c r="AU222" s="29">
        <v>0</v>
      </c>
      <c r="AV222" s="29">
        <v>0</v>
      </c>
      <c r="AW222" s="29">
        <v>0</v>
      </c>
      <c r="AX222" s="29">
        <v>0</v>
      </c>
      <c r="AY222" s="29">
        <v>0</v>
      </c>
      <c r="AZ222" s="29">
        <v>0</v>
      </c>
      <c r="BA222" s="29">
        <v>0</v>
      </c>
      <c r="BB222" s="29">
        <v>0</v>
      </c>
      <c r="BC222" s="29">
        <v>0</v>
      </c>
      <c r="BD222" s="29">
        <v>0</v>
      </c>
      <c r="BE222" s="29">
        <v>0</v>
      </c>
      <c r="BF222" s="29">
        <v>0</v>
      </c>
      <c r="BG222" s="29">
        <v>0</v>
      </c>
      <c r="BH222" s="29">
        <v>0</v>
      </c>
      <c r="BI222" s="29">
        <v>0</v>
      </c>
      <c r="BJ222" s="29">
        <v>8</v>
      </c>
      <c r="BK222" s="29">
        <v>0</v>
      </c>
      <c r="BL222" s="29">
        <v>0</v>
      </c>
      <c r="BM222" s="29">
        <v>0</v>
      </c>
      <c r="BN222" s="29">
        <v>0</v>
      </c>
      <c r="BO222" s="29">
        <v>0</v>
      </c>
      <c r="BP222" s="29">
        <v>0</v>
      </c>
      <c r="BQ222" s="29">
        <v>0</v>
      </c>
      <c r="BR222" s="29">
        <v>0</v>
      </c>
      <c r="BS222" s="29">
        <v>0</v>
      </c>
      <c r="BT222" s="29">
        <v>1</v>
      </c>
      <c r="BU222" s="29">
        <v>0</v>
      </c>
      <c r="BV222" s="29">
        <v>0</v>
      </c>
      <c r="BW222" s="29">
        <v>0</v>
      </c>
      <c r="BX222" s="29">
        <v>0</v>
      </c>
      <c r="BY222" s="29">
        <v>0</v>
      </c>
      <c r="BZ222" s="29">
        <v>0</v>
      </c>
      <c r="CA222" s="29">
        <v>0</v>
      </c>
      <c r="CB222" s="29">
        <v>0</v>
      </c>
      <c r="CC222" s="29">
        <v>0</v>
      </c>
      <c r="CD222" s="29">
        <v>0</v>
      </c>
      <c r="CE222" s="29">
        <v>0</v>
      </c>
      <c r="CF222" s="29">
        <v>0</v>
      </c>
      <c r="CG222" s="11">
        <v>0</v>
      </c>
      <c r="CH222" s="30">
        <v>11</v>
      </c>
      <c r="CI222" s="28"/>
      <c r="CJ222" s="16"/>
      <c r="CK222" s="16"/>
    </row>
    <row r="223" spans="1:89" x14ac:dyDescent="0.25">
      <c r="A223" s="31"/>
      <c r="B223" s="31" t="s">
        <v>21</v>
      </c>
      <c r="C223" s="31">
        <v>0</v>
      </c>
      <c r="D223" s="31" t="s">
        <v>210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1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32">
        <v>0</v>
      </c>
      <c r="AC223" s="32">
        <v>0</v>
      </c>
      <c r="AD223" s="32">
        <v>0</v>
      </c>
      <c r="AE223" s="32">
        <v>0</v>
      </c>
      <c r="AF223" s="32">
        <v>0</v>
      </c>
      <c r="AG223" s="32">
        <v>0</v>
      </c>
      <c r="AH223" s="32">
        <v>0</v>
      </c>
      <c r="AI223" s="32">
        <v>0</v>
      </c>
      <c r="AJ223" s="32">
        <v>0</v>
      </c>
      <c r="AK223" s="32">
        <v>0</v>
      </c>
      <c r="AL223" s="32">
        <v>0</v>
      </c>
      <c r="AM223" s="32">
        <v>0</v>
      </c>
      <c r="AN223" s="32">
        <v>0</v>
      </c>
      <c r="AO223" s="32">
        <v>0</v>
      </c>
      <c r="AP223" s="32">
        <v>0</v>
      </c>
      <c r="AQ223" s="32">
        <v>0</v>
      </c>
      <c r="AR223" s="32">
        <v>0</v>
      </c>
      <c r="AS223" s="32">
        <v>0</v>
      </c>
      <c r="AT223" s="32">
        <v>0</v>
      </c>
      <c r="AU223" s="32">
        <v>0</v>
      </c>
      <c r="AV223" s="32">
        <v>0</v>
      </c>
      <c r="AW223" s="32">
        <v>0</v>
      </c>
      <c r="AX223" s="32">
        <v>0</v>
      </c>
      <c r="AY223" s="32">
        <v>0</v>
      </c>
      <c r="AZ223" s="32">
        <v>0</v>
      </c>
      <c r="BA223" s="32">
        <v>0</v>
      </c>
      <c r="BB223" s="32">
        <v>0</v>
      </c>
      <c r="BC223" s="32">
        <v>0</v>
      </c>
      <c r="BD223" s="32">
        <v>0</v>
      </c>
      <c r="BE223" s="32">
        <v>0</v>
      </c>
      <c r="BF223" s="32">
        <v>0</v>
      </c>
      <c r="BG223" s="32">
        <v>0</v>
      </c>
      <c r="BH223" s="32">
        <v>0</v>
      </c>
      <c r="BI223" s="32">
        <v>0</v>
      </c>
      <c r="BJ223" s="32">
        <v>10</v>
      </c>
      <c r="BK223" s="32">
        <v>0</v>
      </c>
      <c r="BL223" s="32">
        <v>0</v>
      </c>
      <c r="BM223" s="32">
        <v>0</v>
      </c>
      <c r="BN223" s="32">
        <v>0</v>
      </c>
      <c r="BO223" s="32">
        <v>0</v>
      </c>
      <c r="BP223" s="32">
        <v>0</v>
      </c>
      <c r="BQ223" s="32">
        <v>0</v>
      </c>
      <c r="BR223" s="32">
        <v>0</v>
      </c>
      <c r="BS223" s="32">
        <v>0</v>
      </c>
      <c r="BT223" s="32">
        <v>11</v>
      </c>
      <c r="BU223" s="32">
        <v>0</v>
      </c>
      <c r="BV223" s="32">
        <v>1</v>
      </c>
      <c r="BW223" s="32">
        <v>0</v>
      </c>
      <c r="BX223" s="32">
        <v>0</v>
      </c>
      <c r="BY223" s="32">
        <v>0</v>
      </c>
      <c r="BZ223" s="32">
        <v>0</v>
      </c>
      <c r="CA223" s="32">
        <v>0</v>
      </c>
      <c r="CB223" s="32">
        <v>0</v>
      </c>
      <c r="CC223" s="32">
        <v>0</v>
      </c>
      <c r="CD223" s="32">
        <v>0</v>
      </c>
      <c r="CE223" s="32">
        <v>0</v>
      </c>
      <c r="CF223" s="32">
        <v>0</v>
      </c>
      <c r="CG223" s="33">
        <v>0</v>
      </c>
      <c r="CH223" s="34">
        <v>23</v>
      </c>
      <c r="CI223" s="28"/>
      <c r="CJ223" s="16"/>
      <c r="CK223" s="16"/>
    </row>
    <row r="224" spans="1:89" x14ac:dyDescent="0.25">
      <c r="A224" s="9" t="s">
        <v>34</v>
      </c>
      <c r="B224" s="9" t="s">
        <v>20</v>
      </c>
      <c r="C224" s="19">
        <v>0</v>
      </c>
      <c r="D224" s="19" t="s">
        <v>210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29">
        <v>0</v>
      </c>
      <c r="V224" s="29">
        <v>0</v>
      </c>
      <c r="W224" s="29">
        <v>0</v>
      </c>
      <c r="X224" s="29">
        <v>0</v>
      </c>
      <c r="Y224" s="29">
        <v>0</v>
      </c>
      <c r="Z224" s="29">
        <v>0</v>
      </c>
      <c r="AA224" s="29">
        <v>0</v>
      </c>
      <c r="AB224" s="29">
        <v>0</v>
      </c>
      <c r="AC224" s="29">
        <v>0</v>
      </c>
      <c r="AD224" s="29">
        <v>0</v>
      </c>
      <c r="AE224" s="29">
        <v>0</v>
      </c>
      <c r="AF224" s="29">
        <v>0</v>
      </c>
      <c r="AG224" s="29">
        <v>0</v>
      </c>
      <c r="AH224" s="29">
        <v>0</v>
      </c>
      <c r="AI224" s="29">
        <v>0</v>
      </c>
      <c r="AJ224" s="29">
        <v>0</v>
      </c>
      <c r="AK224" s="29">
        <v>0</v>
      </c>
      <c r="AL224" s="29">
        <v>0</v>
      </c>
      <c r="AM224" s="29">
        <v>0</v>
      </c>
      <c r="AN224" s="29">
        <v>0</v>
      </c>
      <c r="AO224" s="29">
        <v>0</v>
      </c>
      <c r="AP224" s="29">
        <v>0</v>
      </c>
      <c r="AQ224" s="29">
        <v>0</v>
      </c>
      <c r="AR224" s="29">
        <v>2</v>
      </c>
      <c r="AS224" s="29">
        <v>0</v>
      </c>
      <c r="AT224" s="29">
        <v>0</v>
      </c>
      <c r="AU224" s="29">
        <v>0</v>
      </c>
      <c r="AV224" s="29">
        <v>0</v>
      </c>
      <c r="AW224" s="29">
        <v>0</v>
      </c>
      <c r="AX224" s="29">
        <v>0</v>
      </c>
      <c r="AY224" s="29">
        <v>0</v>
      </c>
      <c r="AZ224" s="29">
        <v>0</v>
      </c>
      <c r="BA224" s="29">
        <v>0</v>
      </c>
      <c r="BB224" s="29">
        <v>0</v>
      </c>
      <c r="BC224" s="29">
        <v>0</v>
      </c>
      <c r="BD224" s="29">
        <v>0</v>
      </c>
      <c r="BE224" s="29">
        <v>1</v>
      </c>
      <c r="BF224" s="29">
        <v>0</v>
      </c>
      <c r="BG224" s="29">
        <v>1</v>
      </c>
      <c r="BH224" s="29">
        <v>0</v>
      </c>
      <c r="BI224" s="29">
        <v>0</v>
      </c>
      <c r="BJ224" s="29">
        <v>2</v>
      </c>
      <c r="BK224" s="29">
        <v>1</v>
      </c>
      <c r="BL224" s="29">
        <v>0</v>
      </c>
      <c r="BM224" s="29">
        <v>0</v>
      </c>
      <c r="BN224" s="29">
        <v>1</v>
      </c>
      <c r="BO224" s="29">
        <v>0</v>
      </c>
      <c r="BP224" s="29">
        <v>0</v>
      </c>
      <c r="BQ224" s="29">
        <v>0</v>
      </c>
      <c r="BR224" s="29">
        <v>0</v>
      </c>
      <c r="BS224" s="29">
        <v>0</v>
      </c>
      <c r="BT224" s="29">
        <v>1</v>
      </c>
      <c r="BU224" s="29">
        <v>0</v>
      </c>
      <c r="BV224" s="29">
        <v>0</v>
      </c>
      <c r="BW224" s="29">
        <v>0</v>
      </c>
      <c r="BX224" s="29">
        <v>0</v>
      </c>
      <c r="BY224" s="29">
        <v>1</v>
      </c>
      <c r="BZ224" s="29">
        <v>0</v>
      </c>
      <c r="CA224" s="29">
        <v>0</v>
      </c>
      <c r="CB224" s="29">
        <v>0</v>
      </c>
      <c r="CC224" s="29">
        <v>0</v>
      </c>
      <c r="CD224" s="29">
        <v>0</v>
      </c>
      <c r="CE224" s="29">
        <v>0</v>
      </c>
      <c r="CF224" s="29">
        <v>0</v>
      </c>
      <c r="CG224" s="11">
        <v>0</v>
      </c>
      <c r="CH224" s="30">
        <v>10</v>
      </c>
      <c r="CI224" s="28"/>
      <c r="CJ224" s="16"/>
      <c r="CK224" s="16"/>
    </row>
    <row r="225" spans="1:89" x14ac:dyDescent="0.25">
      <c r="A225" s="31"/>
      <c r="B225" s="31" t="s">
        <v>21</v>
      </c>
      <c r="C225" s="31">
        <v>0</v>
      </c>
      <c r="D225" s="31" t="s">
        <v>210</v>
      </c>
      <c r="E225" s="31">
        <v>0</v>
      </c>
      <c r="F225" s="31">
        <v>0</v>
      </c>
      <c r="G225" s="31">
        <v>0</v>
      </c>
      <c r="H225" s="31">
        <v>2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32">
        <v>0</v>
      </c>
      <c r="Z225" s="32">
        <v>0</v>
      </c>
      <c r="AA225" s="32">
        <v>0</v>
      </c>
      <c r="AB225" s="32">
        <v>0</v>
      </c>
      <c r="AC225" s="32">
        <v>0</v>
      </c>
      <c r="AD225" s="32">
        <v>0</v>
      </c>
      <c r="AE225" s="32">
        <v>0</v>
      </c>
      <c r="AF225" s="32">
        <v>0</v>
      </c>
      <c r="AG225" s="32">
        <v>0</v>
      </c>
      <c r="AH225" s="32">
        <v>0</v>
      </c>
      <c r="AI225" s="32">
        <v>0</v>
      </c>
      <c r="AJ225" s="32">
        <v>0</v>
      </c>
      <c r="AK225" s="32">
        <v>0</v>
      </c>
      <c r="AL225" s="32">
        <v>0</v>
      </c>
      <c r="AM225" s="32">
        <v>0</v>
      </c>
      <c r="AN225" s="32">
        <v>0</v>
      </c>
      <c r="AO225" s="32">
        <v>0</v>
      </c>
      <c r="AP225" s="32">
        <v>0</v>
      </c>
      <c r="AQ225" s="32">
        <v>0</v>
      </c>
      <c r="AR225" s="32">
        <v>0</v>
      </c>
      <c r="AS225" s="32">
        <v>0</v>
      </c>
      <c r="AT225" s="32">
        <v>0</v>
      </c>
      <c r="AU225" s="32">
        <v>0</v>
      </c>
      <c r="AV225" s="32">
        <v>0</v>
      </c>
      <c r="AW225" s="32">
        <v>0</v>
      </c>
      <c r="AX225" s="32">
        <v>0</v>
      </c>
      <c r="AY225" s="32">
        <v>0</v>
      </c>
      <c r="AZ225" s="32">
        <v>0</v>
      </c>
      <c r="BA225" s="32">
        <v>0</v>
      </c>
      <c r="BB225" s="32">
        <v>0</v>
      </c>
      <c r="BC225" s="32">
        <v>0</v>
      </c>
      <c r="BD225" s="32">
        <v>0</v>
      </c>
      <c r="BE225" s="32">
        <v>0</v>
      </c>
      <c r="BF225" s="32">
        <v>0</v>
      </c>
      <c r="BG225" s="32">
        <v>0</v>
      </c>
      <c r="BH225" s="32">
        <v>0</v>
      </c>
      <c r="BI225" s="32">
        <v>0</v>
      </c>
      <c r="BJ225" s="32">
        <v>10</v>
      </c>
      <c r="BK225" s="32">
        <v>0</v>
      </c>
      <c r="BL225" s="32">
        <v>0</v>
      </c>
      <c r="BM225" s="32">
        <v>0</v>
      </c>
      <c r="BN225" s="32">
        <v>0</v>
      </c>
      <c r="BO225" s="32">
        <v>0</v>
      </c>
      <c r="BP225" s="32">
        <v>0</v>
      </c>
      <c r="BQ225" s="32">
        <v>0</v>
      </c>
      <c r="BR225" s="32">
        <v>0</v>
      </c>
      <c r="BS225" s="32">
        <v>0</v>
      </c>
      <c r="BT225" s="32">
        <v>7</v>
      </c>
      <c r="BU225" s="32">
        <v>0</v>
      </c>
      <c r="BV225" s="32">
        <v>0</v>
      </c>
      <c r="BW225" s="32">
        <v>0</v>
      </c>
      <c r="BX225" s="32">
        <v>0</v>
      </c>
      <c r="BY225" s="32">
        <v>0</v>
      </c>
      <c r="BZ225" s="32">
        <v>0</v>
      </c>
      <c r="CA225" s="32">
        <v>0</v>
      </c>
      <c r="CB225" s="32">
        <v>0</v>
      </c>
      <c r="CC225" s="32">
        <v>0</v>
      </c>
      <c r="CD225" s="32">
        <v>0</v>
      </c>
      <c r="CE225" s="32">
        <v>0</v>
      </c>
      <c r="CF225" s="32">
        <v>0</v>
      </c>
      <c r="CG225" s="33">
        <v>0</v>
      </c>
      <c r="CH225" s="34">
        <v>19</v>
      </c>
      <c r="CI225" s="28"/>
      <c r="CJ225" s="16"/>
      <c r="CK225" s="16"/>
    </row>
    <row r="226" spans="1:89" x14ac:dyDescent="0.25">
      <c r="A226" s="9" t="s">
        <v>33</v>
      </c>
      <c r="B226" s="9" t="s">
        <v>20</v>
      </c>
      <c r="C226" s="19">
        <v>0</v>
      </c>
      <c r="D226" s="19" t="s">
        <v>210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0</v>
      </c>
      <c r="AA226" s="29">
        <v>0</v>
      </c>
      <c r="AB226" s="29">
        <v>0</v>
      </c>
      <c r="AC226" s="29">
        <v>0</v>
      </c>
      <c r="AD226" s="29">
        <v>0</v>
      </c>
      <c r="AE226" s="29">
        <v>0</v>
      </c>
      <c r="AF226" s="29">
        <v>0</v>
      </c>
      <c r="AG226" s="29">
        <v>0</v>
      </c>
      <c r="AH226" s="29">
        <v>0</v>
      </c>
      <c r="AI226" s="29">
        <v>0</v>
      </c>
      <c r="AJ226" s="29">
        <v>0</v>
      </c>
      <c r="AK226" s="29">
        <v>0</v>
      </c>
      <c r="AL226" s="29">
        <v>0</v>
      </c>
      <c r="AM226" s="29">
        <v>0</v>
      </c>
      <c r="AN226" s="29">
        <v>0</v>
      </c>
      <c r="AO226" s="29">
        <v>0</v>
      </c>
      <c r="AP226" s="29">
        <v>0</v>
      </c>
      <c r="AQ226" s="29">
        <v>0</v>
      </c>
      <c r="AR226" s="29">
        <v>0</v>
      </c>
      <c r="AS226" s="29">
        <v>0</v>
      </c>
      <c r="AT226" s="29">
        <v>0</v>
      </c>
      <c r="AU226" s="29">
        <v>0</v>
      </c>
      <c r="AV226" s="29">
        <v>0</v>
      </c>
      <c r="AW226" s="29">
        <v>0</v>
      </c>
      <c r="AX226" s="29">
        <v>0</v>
      </c>
      <c r="AY226" s="29">
        <v>0</v>
      </c>
      <c r="AZ226" s="29">
        <v>0</v>
      </c>
      <c r="BA226" s="29">
        <v>0</v>
      </c>
      <c r="BB226" s="29">
        <v>0</v>
      </c>
      <c r="BC226" s="29">
        <v>0</v>
      </c>
      <c r="BD226" s="29">
        <v>0</v>
      </c>
      <c r="BE226" s="29">
        <v>0</v>
      </c>
      <c r="BF226" s="29">
        <v>0</v>
      </c>
      <c r="BG226" s="29">
        <v>0</v>
      </c>
      <c r="BH226" s="29">
        <v>0</v>
      </c>
      <c r="BI226" s="29">
        <v>0</v>
      </c>
      <c r="BJ226" s="29">
        <v>0</v>
      </c>
      <c r="BK226" s="29">
        <v>0</v>
      </c>
      <c r="BL226" s="29">
        <v>0</v>
      </c>
      <c r="BM226" s="29">
        <v>0</v>
      </c>
      <c r="BN226" s="29">
        <v>0</v>
      </c>
      <c r="BO226" s="29">
        <v>0</v>
      </c>
      <c r="BP226" s="29">
        <v>0</v>
      </c>
      <c r="BQ226" s="29">
        <v>0</v>
      </c>
      <c r="BR226" s="29">
        <v>0</v>
      </c>
      <c r="BS226" s="29">
        <v>0</v>
      </c>
      <c r="BT226" s="29">
        <v>0</v>
      </c>
      <c r="BU226" s="29">
        <v>0</v>
      </c>
      <c r="BV226" s="29">
        <v>0</v>
      </c>
      <c r="BW226" s="29">
        <v>0</v>
      </c>
      <c r="BX226" s="29">
        <v>0</v>
      </c>
      <c r="BY226" s="29">
        <v>0</v>
      </c>
      <c r="BZ226" s="29">
        <v>0</v>
      </c>
      <c r="CA226" s="29">
        <v>0</v>
      </c>
      <c r="CB226" s="29">
        <v>0</v>
      </c>
      <c r="CC226" s="29">
        <v>0</v>
      </c>
      <c r="CD226" s="29">
        <v>0</v>
      </c>
      <c r="CE226" s="29">
        <v>0</v>
      </c>
      <c r="CF226" s="29">
        <v>0</v>
      </c>
      <c r="CG226" s="11">
        <v>0</v>
      </c>
      <c r="CH226" s="30">
        <v>0</v>
      </c>
      <c r="CI226" s="28"/>
      <c r="CJ226" s="16"/>
      <c r="CK226" s="16"/>
    </row>
    <row r="227" spans="1:89" x14ac:dyDescent="0.25">
      <c r="A227" s="31"/>
      <c r="B227" s="31" t="s">
        <v>21</v>
      </c>
      <c r="C227" s="31">
        <v>0</v>
      </c>
      <c r="D227" s="31" t="s">
        <v>210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32">
        <v>0</v>
      </c>
      <c r="Z227" s="32">
        <v>0</v>
      </c>
      <c r="AA227" s="32">
        <v>0</v>
      </c>
      <c r="AB227" s="32">
        <v>0</v>
      </c>
      <c r="AC227" s="32">
        <v>0</v>
      </c>
      <c r="AD227" s="32">
        <v>0</v>
      </c>
      <c r="AE227" s="32">
        <v>0</v>
      </c>
      <c r="AF227" s="32">
        <v>0</v>
      </c>
      <c r="AG227" s="32">
        <v>0</v>
      </c>
      <c r="AH227" s="32">
        <v>0</v>
      </c>
      <c r="AI227" s="32">
        <v>0</v>
      </c>
      <c r="AJ227" s="32">
        <v>0</v>
      </c>
      <c r="AK227" s="32">
        <v>0</v>
      </c>
      <c r="AL227" s="32">
        <v>0</v>
      </c>
      <c r="AM227" s="32">
        <v>0</v>
      </c>
      <c r="AN227" s="32">
        <v>0</v>
      </c>
      <c r="AO227" s="32">
        <v>0</v>
      </c>
      <c r="AP227" s="32">
        <v>0</v>
      </c>
      <c r="AQ227" s="32">
        <v>0</v>
      </c>
      <c r="AR227" s="32">
        <v>0</v>
      </c>
      <c r="AS227" s="32">
        <v>0</v>
      </c>
      <c r="AT227" s="32">
        <v>0</v>
      </c>
      <c r="AU227" s="32">
        <v>0</v>
      </c>
      <c r="AV227" s="32">
        <v>0</v>
      </c>
      <c r="AW227" s="32">
        <v>0</v>
      </c>
      <c r="AX227" s="32">
        <v>0</v>
      </c>
      <c r="AY227" s="32">
        <v>0</v>
      </c>
      <c r="AZ227" s="32">
        <v>0</v>
      </c>
      <c r="BA227" s="32">
        <v>0</v>
      </c>
      <c r="BB227" s="32">
        <v>0</v>
      </c>
      <c r="BC227" s="32">
        <v>0</v>
      </c>
      <c r="BD227" s="32">
        <v>0</v>
      </c>
      <c r="BE227" s="32">
        <v>0</v>
      </c>
      <c r="BF227" s="32">
        <v>0</v>
      </c>
      <c r="BG227" s="32">
        <v>0</v>
      </c>
      <c r="BH227" s="32">
        <v>0</v>
      </c>
      <c r="BI227" s="32">
        <v>0</v>
      </c>
      <c r="BJ227" s="32">
        <v>0</v>
      </c>
      <c r="BK227" s="32">
        <v>0</v>
      </c>
      <c r="BL227" s="32">
        <v>0</v>
      </c>
      <c r="BM227" s="32">
        <v>0</v>
      </c>
      <c r="BN227" s="32">
        <v>0</v>
      </c>
      <c r="BO227" s="32">
        <v>0</v>
      </c>
      <c r="BP227" s="32">
        <v>0</v>
      </c>
      <c r="BQ227" s="32">
        <v>0</v>
      </c>
      <c r="BR227" s="32">
        <v>0</v>
      </c>
      <c r="BS227" s="32">
        <v>0</v>
      </c>
      <c r="BT227" s="32">
        <v>0</v>
      </c>
      <c r="BU227" s="32">
        <v>0</v>
      </c>
      <c r="BV227" s="32">
        <v>0</v>
      </c>
      <c r="BW227" s="32">
        <v>0</v>
      </c>
      <c r="BX227" s="32">
        <v>0</v>
      </c>
      <c r="BY227" s="32">
        <v>0</v>
      </c>
      <c r="BZ227" s="32">
        <v>0</v>
      </c>
      <c r="CA227" s="32">
        <v>0</v>
      </c>
      <c r="CB227" s="32">
        <v>0</v>
      </c>
      <c r="CC227" s="32">
        <v>0</v>
      </c>
      <c r="CD227" s="32">
        <v>0</v>
      </c>
      <c r="CE227" s="32">
        <v>0</v>
      </c>
      <c r="CF227" s="32">
        <v>0</v>
      </c>
      <c r="CG227" s="33">
        <v>0</v>
      </c>
      <c r="CH227" s="34">
        <v>0</v>
      </c>
      <c r="CI227" s="28"/>
      <c r="CJ227" s="16"/>
      <c r="CK227" s="16"/>
    </row>
    <row r="228" spans="1:89" x14ac:dyDescent="0.25">
      <c r="A228" s="9" t="s">
        <v>35</v>
      </c>
      <c r="B228" s="9" t="s">
        <v>20</v>
      </c>
      <c r="C228" s="19">
        <v>0</v>
      </c>
      <c r="D228" s="19" t="s">
        <v>210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29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29">
        <v>0</v>
      </c>
      <c r="AB228" s="29">
        <v>0</v>
      </c>
      <c r="AC228" s="29">
        <v>0</v>
      </c>
      <c r="AD228" s="29">
        <v>0</v>
      </c>
      <c r="AE228" s="29">
        <v>0</v>
      </c>
      <c r="AF228" s="29">
        <v>0</v>
      </c>
      <c r="AG228" s="29">
        <v>0</v>
      </c>
      <c r="AH228" s="29">
        <v>0</v>
      </c>
      <c r="AI228" s="29">
        <v>0</v>
      </c>
      <c r="AJ228" s="29">
        <v>0</v>
      </c>
      <c r="AK228" s="29">
        <v>0</v>
      </c>
      <c r="AL228" s="29">
        <v>0</v>
      </c>
      <c r="AM228" s="29">
        <v>0</v>
      </c>
      <c r="AN228" s="29">
        <v>0</v>
      </c>
      <c r="AO228" s="29">
        <v>0</v>
      </c>
      <c r="AP228" s="29">
        <v>0</v>
      </c>
      <c r="AQ228" s="29">
        <v>0</v>
      </c>
      <c r="AR228" s="29">
        <v>0</v>
      </c>
      <c r="AS228" s="29">
        <v>0</v>
      </c>
      <c r="AT228" s="29">
        <v>0</v>
      </c>
      <c r="AU228" s="29">
        <v>0</v>
      </c>
      <c r="AV228" s="29">
        <v>0</v>
      </c>
      <c r="AW228" s="29">
        <v>0</v>
      </c>
      <c r="AX228" s="29">
        <v>0</v>
      </c>
      <c r="AY228" s="29">
        <v>0</v>
      </c>
      <c r="AZ228" s="29">
        <v>0</v>
      </c>
      <c r="BA228" s="29">
        <v>0</v>
      </c>
      <c r="BB228" s="29">
        <v>0</v>
      </c>
      <c r="BC228" s="29">
        <v>0</v>
      </c>
      <c r="BD228" s="29">
        <v>0</v>
      </c>
      <c r="BE228" s="29">
        <v>0</v>
      </c>
      <c r="BF228" s="29">
        <v>0</v>
      </c>
      <c r="BG228" s="29">
        <v>0</v>
      </c>
      <c r="BH228" s="29">
        <v>0</v>
      </c>
      <c r="BI228" s="29">
        <v>0</v>
      </c>
      <c r="BJ228" s="29">
        <v>0</v>
      </c>
      <c r="BK228" s="29">
        <v>0</v>
      </c>
      <c r="BL228" s="29">
        <v>0</v>
      </c>
      <c r="BM228" s="29">
        <v>0</v>
      </c>
      <c r="BN228" s="29">
        <v>0</v>
      </c>
      <c r="BO228" s="29">
        <v>0</v>
      </c>
      <c r="BP228" s="29">
        <v>0</v>
      </c>
      <c r="BQ228" s="29">
        <v>0</v>
      </c>
      <c r="BR228" s="29">
        <v>0</v>
      </c>
      <c r="BS228" s="29">
        <v>0</v>
      </c>
      <c r="BT228" s="29">
        <v>0</v>
      </c>
      <c r="BU228" s="29">
        <v>0</v>
      </c>
      <c r="BV228" s="29">
        <v>0</v>
      </c>
      <c r="BW228" s="29">
        <v>0</v>
      </c>
      <c r="BX228" s="29">
        <v>0</v>
      </c>
      <c r="BY228" s="29">
        <v>0</v>
      </c>
      <c r="BZ228" s="29">
        <v>0</v>
      </c>
      <c r="CA228" s="29">
        <v>0</v>
      </c>
      <c r="CB228" s="29">
        <v>0</v>
      </c>
      <c r="CC228" s="29">
        <v>0</v>
      </c>
      <c r="CD228" s="29">
        <v>1</v>
      </c>
      <c r="CE228" s="29">
        <v>0</v>
      </c>
      <c r="CF228" s="29">
        <v>0</v>
      </c>
      <c r="CG228" s="11">
        <v>0</v>
      </c>
      <c r="CH228" s="30">
        <v>1</v>
      </c>
      <c r="CI228" s="28"/>
      <c r="CJ228" s="16"/>
      <c r="CK228" s="16"/>
    </row>
    <row r="229" spans="1:89" x14ac:dyDescent="0.25">
      <c r="A229" s="31"/>
      <c r="B229" s="31" t="s">
        <v>21</v>
      </c>
      <c r="C229" s="31">
        <v>0</v>
      </c>
      <c r="D229" s="31" t="s">
        <v>210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32">
        <v>0</v>
      </c>
      <c r="Z229" s="32">
        <v>0</v>
      </c>
      <c r="AA229" s="32">
        <v>0</v>
      </c>
      <c r="AB229" s="32">
        <v>0</v>
      </c>
      <c r="AC229" s="32">
        <v>0</v>
      </c>
      <c r="AD229" s="32">
        <v>0</v>
      </c>
      <c r="AE229" s="32">
        <v>0</v>
      </c>
      <c r="AF229" s="32">
        <v>0</v>
      </c>
      <c r="AG229" s="32">
        <v>0</v>
      </c>
      <c r="AH229" s="32">
        <v>0</v>
      </c>
      <c r="AI229" s="32">
        <v>0</v>
      </c>
      <c r="AJ229" s="32">
        <v>0</v>
      </c>
      <c r="AK229" s="32">
        <v>0</v>
      </c>
      <c r="AL229" s="32">
        <v>0</v>
      </c>
      <c r="AM229" s="32">
        <v>0</v>
      </c>
      <c r="AN229" s="32">
        <v>0</v>
      </c>
      <c r="AO229" s="32">
        <v>0</v>
      </c>
      <c r="AP229" s="32">
        <v>0</v>
      </c>
      <c r="AQ229" s="32">
        <v>0</v>
      </c>
      <c r="AR229" s="32">
        <v>0</v>
      </c>
      <c r="AS229" s="32">
        <v>0</v>
      </c>
      <c r="AT229" s="32">
        <v>0</v>
      </c>
      <c r="AU229" s="32">
        <v>0</v>
      </c>
      <c r="AV229" s="32">
        <v>0</v>
      </c>
      <c r="AW229" s="32">
        <v>0</v>
      </c>
      <c r="AX229" s="32">
        <v>0</v>
      </c>
      <c r="AY229" s="32">
        <v>0</v>
      </c>
      <c r="AZ229" s="32">
        <v>0</v>
      </c>
      <c r="BA229" s="32">
        <v>0</v>
      </c>
      <c r="BB229" s="32">
        <v>0</v>
      </c>
      <c r="BC229" s="32">
        <v>0</v>
      </c>
      <c r="BD229" s="32">
        <v>0</v>
      </c>
      <c r="BE229" s="32">
        <v>0</v>
      </c>
      <c r="BF229" s="32">
        <v>0</v>
      </c>
      <c r="BG229" s="32">
        <v>0</v>
      </c>
      <c r="BH229" s="32">
        <v>0</v>
      </c>
      <c r="BI229" s="32">
        <v>0</v>
      </c>
      <c r="BJ229" s="32">
        <v>0</v>
      </c>
      <c r="BK229" s="32">
        <v>0</v>
      </c>
      <c r="BL229" s="32">
        <v>0</v>
      </c>
      <c r="BM229" s="32">
        <v>0</v>
      </c>
      <c r="BN229" s="32">
        <v>0</v>
      </c>
      <c r="BO229" s="32">
        <v>0</v>
      </c>
      <c r="BP229" s="32">
        <v>0</v>
      </c>
      <c r="BQ229" s="32">
        <v>0</v>
      </c>
      <c r="BR229" s="32">
        <v>0</v>
      </c>
      <c r="BS229" s="32">
        <v>0</v>
      </c>
      <c r="BT229" s="32">
        <v>0</v>
      </c>
      <c r="BU229" s="32">
        <v>0</v>
      </c>
      <c r="BV229" s="32">
        <v>0</v>
      </c>
      <c r="BW229" s="32">
        <v>0</v>
      </c>
      <c r="BX229" s="32">
        <v>0</v>
      </c>
      <c r="BY229" s="32">
        <v>0</v>
      </c>
      <c r="BZ229" s="32">
        <v>0</v>
      </c>
      <c r="CA229" s="32">
        <v>0</v>
      </c>
      <c r="CB229" s="32">
        <v>0</v>
      </c>
      <c r="CC229" s="32">
        <v>0</v>
      </c>
      <c r="CD229" s="32">
        <v>0</v>
      </c>
      <c r="CE229" s="32">
        <v>0</v>
      </c>
      <c r="CF229" s="32">
        <v>0</v>
      </c>
      <c r="CG229" s="33">
        <v>0</v>
      </c>
      <c r="CH229" s="34">
        <v>0</v>
      </c>
      <c r="CI229" s="28"/>
      <c r="CJ229" s="16"/>
      <c r="CK229" s="16"/>
    </row>
    <row r="230" spans="1:89" x14ac:dyDescent="0.25">
      <c r="A230" s="9" t="s">
        <v>36</v>
      </c>
      <c r="B230" s="9" t="s">
        <v>20</v>
      </c>
      <c r="C230" s="19">
        <v>0</v>
      </c>
      <c r="D230" s="19" t="s">
        <v>210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29">
        <v>0</v>
      </c>
      <c r="AB230" s="29">
        <v>0</v>
      </c>
      <c r="AC230" s="29">
        <v>0</v>
      </c>
      <c r="AD230" s="29">
        <v>0</v>
      </c>
      <c r="AE230" s="29">
        <v>0</v>
      </c>
      <c r="AF230" s="29">
        <v>0</v>
      </c>
      <c r="AG230" s="29">
        <v>0</v>
      </c>
      <c r="AH230" s="29">
        <v>0</v>
      </c>
      <c r="AI230" s="29">
        <v>0</v>
      </c>
      <c r="AJ230" s="29">
        <v>0</v>
      </c>
      <c r="AK230" s="29">
        <v>0</v>
      </c>
      <c r="AL230" s="29">
        <v>0</v>
      </c>
      <c r="AM230" s="29">
        <v>0</v>
      </c>
      <c r="AN230" s="29">
        <v>0</v>
      </c>
      <c r="AO230" s="29">
        <v>0</v>
      </c>
      <c r="AP230" s="29">
        <v>0</v>
      </c>
      <c r="AQ230" s="29">
        <v>0</v>
      </c>
      <c r="AR230" s="29">
        <v>0</v>
      </c>
      <c r="AS230" s="29">
        <v>0</v>
      </c>
      <c r="AT230" s="29">
        <v>0</v>
      </c>
      <c r="AU230" s="29">
        <v>0</v>
      </c>
      <c r="AV230" s="29">
        <v>0</v>
      </c>
      <c r="AW230" s="29">
        <v>0</v>
      </c>
      <c r="AX230" s="29">
        <v>0</v>
      </c>
      <c r="AY230" s="29">
        <v>0</v>
      </c>
      <c r="AZ230" s="29">
        <v>0</v>
      </c>
      <c r="BA230" s="29">
        <v>0</v>
      </c>
      <c r="BB230" s="29">
        <v>0</v>
      </c>
      <c r="BC230" s="29">
        <v>0</v>
      </c>
      <c r="BD230" s="29">
        <v>0</v>
      </c>
      <c r="BE230" s="29">
        <v>0</v>
      </c>
      <c r="BF230" s="29">
        <v>0</v>
      </c>
      <c r="BG230" s="29">
        <v>0</v>
      </c>
      <c r="BH230" s="29">
        <v>0</v>
      </c>
      <c r="BI230" s="29">
        <v>0</v>
      </c>
      <c r="BJ230" s="29">
        <v>0</v>
      </c>
      <c r="BK230" s="29">
        <v>0</v>
      </c>
      <c r="BL230" s="29">
        <v>0</v>
      </c>
      <c r="BM230" s="29">
        <v>0</v>
      </c>
      <c r="BN230" s="29">
        <v>0</v>
      </c>
      <c r="BO230" s="29">
        <v>0</v>
      </c>
      <c r="BP230" s="29">
        <v>0</v>
      </c>
      <c r="BQ230" s="29">
        <v>0</v>
      </c>
      <c r="BR230" s="29">
        <v>0</v>
      </c>
      <c r="BS230" s="29">
        <v>0</v>
      </c>
      <c r="BT230" s="29">
        <v>0</v>
      </c>
      <c r="BU230" s="29">
        <v>0</v>
      </c>
      <c r="BV230" s="29">
        <v>0</v>
      </c>
      <c r="BW230" s="29">
        <v>0</v>
      </c>
      <c r="BX230" s="29">
        <v>0</v>
      </c>
      <c r="BY230" s="29">
        <v>0</v>
      </c>
      <c r="BZ230" s="29">
        <v>0</v>
      </c>
      <c r="CA230" s="29">
        <v>0</v>
      </c>
      <c r="CB230" s="29">
        <v>0</v>
      </c>
      <c r="CC230" s="29">
        <v>0</v>
      </c>
      <c r="CD230" s="29">
        <v>0</v>
      </c>
      <c r="CE230" s="29">
        <v>0</v>
      </c>
      <c r="CF230" s="29">
        <v>0</v>
      </c>
      <c r="CG230" s="11">
        <v>0</v>
      </c>
      <c r="CH230" s="30">
        <v>0</v>
      </c>
      <c r="CI230" s="28"/>
      <c r="CJ230" s="16"/>
      <c r="CK230" s="16"/>
    </row>
    <row r="231" spans="1:89" x14ac:dyDescent="0.25">
      <c r="A231" s="31"/>
      <c r="B231" s="31" t="s">
        <v>21</v>
      </c>
      <c r="C231" s="31">
        <v>0</v>
      </c>
      <c r="D231" s="31" t="s">
        <v>210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32">
        <v>0</v>
      </c>
      <c r="AC231" s="32">
        <v>0</v>
      </c>
      <c r="AD231" s="32">
        <v>0</v>
      </c>
      <c r="AE231" s="32">
        <v>0</v>
      </c>
      <c r="AF231" s="32">
        <v>0</v>
      </c>
      <c r="AG231" s="32">
        <v>0</v>
      </c>
      <c r="AH231" s="32">
        <v>0</v>
      </c>
      <c r="AI231" s="32">
        <v>0</v>
      </c>
      <c r="AJ231" s="32">
        <v>0</v>
      </c>
      <c r="AK231" s="32">
        <v>0</v>
      </c>
      <c r="AL231" s="32">
        <v>0</v>
      </c>
      <c r="AM231" s="32">
        <v>0</v>
      </c>
      <c r="AN231" s="32">
        <v>0</v>
      </c>
      <c r="AO231" s="32">
        <v>0</v>
      </c>
      <c r="AP231" s="32">
        <v>0</v>
      </c>
      <c r="AQ231" s="32">
        <v>0</v>
      </c>
      <c r="AR231" s="32">
        <v>0</v>
      </c>
      <c r="AS231" s="32">
        <v>0</v>
      </c>
      <c r="AT231" s="32">
        <v>0</v>
      </c>
      <c r="AU231" s="32">
        <v>0</v>
      </c>
      <c r="AV231" s="32">
        <v>0</v>
      </c>
      <c r="AW231" s="32">
        <v>0</v>
      </c>
      <c r="AX231" s="32">
        <v>0</v>
      </c>
      <c r="AY231" s="32">
        <v>0</v>
      </c>
      <c r="AZ231" s="32">
        <v>0</v>
      </c>
      <c r="BA231" s="32">
        <v>0</v>
      </c>
      <c r="BB231" s="32">
        <v>0</v>
      </c>
      <c r="BC231" s="32">
        <v>0</v>
      </c>
      <c r="BD231" s="32">
        <v>0</v>
      </c>
      <c r="BE231" s="32">
        <v>0</v>
      </c>
      <c r="BF231" s="32">
        <v>0</v>
      </c>
      <c r="BG231" s="32">
        <v>0</v>
      </c>
      <c r="BH231" s="32">
        <v>0</v>
      </c>
      <c r="BI231" s="32">
        <v>0</v>
      </c>
      <c r="BJ231" s="32">
        <v>0</v>
      </c>
      <c r="BK231" s="32">
        <v>0</v>
      </c>
      <c r="BL231" s="32">
        <v>0</v>
      </c>
      <c r="BM231" s="32">
        <v>0</v>
      </c>
      <c r="BN231" s="32">
        <v>0</v>
      </c>
      <c r="BO231" s="32">
        <v>0</v>
      </c>
      <c r="BP231" s="32">
        <v>0</v>
      </c>
      <c r="BQ231" s="32">
        <v>0</v>
      </c>
      <c r="BR231" s="32">
        <v>0</v>
      </c>
      <c r="BS231" s="32">
        <v>0</v>
      </c>
      <c r="BT231" s="32">
        <v>0</v>
      </c>
      <c r="BU231" s="32">
        <v>0</v>
      </c>
      <c r="BV231" s="32">
        <v>0</v>
      </c>
      <c r="BW231" s="32">
        <v>0</v>
      </c>
      <c r="BX231" s="32">
        <v>0</v>
      </c>
      <c r="BY231" s="32">
        <v>0</v>
      </c>
      <c r="BZ231" s="32">
        <v>0</v>
      </c>
      <c r="CA231" s="32">
        <v>0</v>
      </c>
      <c r="CB231" s="32">
        <v>0</v>
      </c>
      <c r="CC231" s="32">
        <v>0</v>
      </c>
      <c r="CD231" s="32">
        <v>0</v>
      </c>
      <c r="CE231" s="32">
        <v>0</v>
      </c>
      <c r="CF231" s="32">
        <v>0</v>
      </c>
      <c r="CG231" s="33">
        <v>0</v>
      </c>
      <c r="CH231" s="34">
        <v>0</v>
      </c>
      <c r="CI231" s="28"/>
      <c r="CJ231" s="16"/>
      <c r="CK231" s="16"/>
    </row>
    <row r="232" spans="1:89" x14ac:dyDescent="0.25">
      <c r="A232" s="9" t="s">
        <v>37</v>
      </c>
      <c r="B232" s="9" t="s">
        <v>20</v>
      </c>
      <c r="C232" s="19">
        <v>0</v>
      </c>
      <c r="D232" s="19" t="s">
        <v>210</v>
      </c>
      <c r="E232" s="19">
        <v>1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6</v>
      </c>
      <c r="L232" s="19">
        <v>1</v>
      </c>
      <c r="M232" s="19">
        <v>2</v>
      </c>
      <c r="N232" s="19">
        <v>0</v>
      </c>
      <c r="O232" s="19">
        <v>3</v>
      </c>
      <c r="P232" s="19">
        <v>1</v>
      </c>
      <c r="Q232" s="19">
        <v>0</v>
      </c>
      <c r="R232" s="19">
        <v>1</v>
      </c>
      <c r="S232" s="19">
        <v>1</v>
      </c>
      <c r="T232" s="19">
        <v>0</v>
      </c>
      <c r="U232" s="29">
        <v>0</v>
      </c>
      <c r="V232" s="29">
        <v>0</v>
      </c>
      <c r="W232" s="29">
        <v>0</v>
      </c>
      <c r="X232" s="29">
        <v>0</v>
      </c>
      <c r="Y232" s="29">
        <v>0</v>
      </c>
      <c r="Z232" s="29">
        <v>0</v>
      </c>
      <c r="AA232" s="29">
        <v>0</v>
      </c>
      <c r="AB232" s="29">
        <v>0</v>
      </c>
      <c r="AC232" s="29">
        <v>0</v>
      </c>
      <c r="AD232" s="29">
        <v>0</v>
      </c>
      <c r="AE232" s="29">
        <v>0</v>
      </c>
      <c r="AF232" s="29">
        <v>0</v>
      </c>
      <c r="AG232" s="29">
        <v>0</v>
      </c>
      <c r="AH232" s="29">
        <v>0</v>
      </c>
      <c r="AI232" s="29">
        <v>0</v>
      </c>
      <c r="AJ232" s="29">
        <v>0</v>
      </c>
      <c r="AK232" s="29">
        <v>0</v>
      </c>
      <c r="AL232" s="29">
        <v>2</v>
      </c>
      <c r="AM232" s="29">
        <v>0</v>
      </c>
      <c r="AN232" s="29">
        <v>0</v>
      </c>
      <c r="AO232" s="29">
        <v>1</v>
      </c>
      <c r="AP232" s="29">
        <v>0</v>
      </c>
      <c r="AQ232" s="29">
        <v>0</v>
      </c>
      <c r="AR232" s="29">
        <v>2</v>
      </c>
      <c r="AS232" s="29">
        <v>1</v>
      </c>
      <c r="AT232" s="29">
        <v>0</v>
      </c>
      <c r="AU232" s="29">
        <v>0</v>
      </c>
      <c r="AV232" s="29">
        <v>0</v>
      </c>
      <c r="AW232" s="29">
        <v>1</v>
      </c>
      <c r="AX232" s="29">
        <v>0</v>
      </c>
      <c r="AY232" s="29">
        <v>1</v>
      </c>
      <c r="AZ232" s="29">
        <v>0</v>
      </c>
      <c r="BA232" s="29">
        <v>0</v>
      </c>
      <c r="BB232" s="29">
        <v>1</v>
      </c>
      <c r="BC232" s="29">
        <v>0</v>
      </c>
      <c r="BD232" s="29">
        <v>0</v>
      </c>
      <c r="BE232" s="29">
        <v>1</v>
      </c>
      <c r="BF232" s="29">
        <v>0</v>
      </c>
      <c r="BG232" s="29">
        <v>2</v>
      </c>
      <c r="BH232" s="29">
        <v>1</v>
      </c>
      <c r="BI232" s="29">
        <v>0</v>
      </c>
      <c r="BJ232" s="29">
        <v>27</v>
      </c>
      <c r="BK232" s="29">
        <v>1</v>
      </c>
      <c r="BL232" s="29">
        <v>0</v>
      </c>
      <c r="BM232" s="29">
        <v>0</v>
      </c>
      <c r="BN232" s="29">
        <v>0</v>
      </c>
      <c r="BO232" s="29">
        <v>0</v>
      </c>
      <c r="BP232" s="29">
        <v>0</v>
      </c>
      <c r="BQ232" s="29">
        <v>1</v>
      </c>
      <c r="BR232" s="29">
        <v>0</v>
      </c>
      <c r="BS232" s="29">
        <v>1</v>
      </c>
      <c r="BT232" s="29">
        <v>6</v>
      </c>
      <c r="BU232" s="29">
        <v>2</v>
      </c>
      <c r="BV232" s="29">
        <v>5</v>
      </c>
      <c r="BW232" s="29">
        <v>0</v>
      </c>
      <c r="BX232" s="29">
        <v>0</v>
      </c>
      <c r="BY232" s="29">
        <v>6</v>
      </c>
      <c r="BZ232" s="29">
        <v>0</v>
      </c>
      <c r="CA232" s="29">
        <v>0</v>
      </c>
      <c r="CB232" s="29">
        <v>8</v>
      </c>
      <c r="CC232" s="29">
        <v>1</v>
      </c>
      <c r="CD232" s="29">
        <v>0</v>
      </c>
      <c r="CE232" s="29">
        <v>2</v>
      </c>
      <c r="CF232" s="29">
        <v>1</v>
      </c>
      <c r="CG232" s="11">
        <v>0</v>
      </c>
      <c r="CH232" s="30">
        <v>90</v>
      </c>
      <c r="CI232" s="28"/>
      <c r="CJ232" s="16"/>
      <c r="CK232" s="16"/>
    </row>
    <row r="233" spans="1:89" x14ac:dyDescent="0.25">
      <c r="A233" s="31"/>
      <c r="B233" s="31" t="s">
        <v>21</v>
      </c>
      <c r="C233" s="31">
        <v>0</v>
      </c>
      <c r="D233" s="31" t="s">
        <v>210</v>
      </c>
      <c r="E233" s="31">
        <v>0</v>
      </c>
      <c r="F233" s="31">
        <v>0</v>
      </c>
      <c r="G233" s="31">
        <v>0</v>
      </c>
      <c r="H233" s="31">
        <v>1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32">
        <v>0</v>
      </c>
      <c r="Z233" s="32">
        <v>0</v>
      </c>
      <c r="AA233" s="32">
        <v>0</v>
      </c>
      <c r="AB233" s="32">
        <v>0</v>
      </c>
      <c r="AC233" s="32">
        <v>0</v>
      </c>
      <c r="AD233" s="32">
        <v>0</v>
      </c>
      <c r="AE233" s="32">
        <v>0</v>
      </c>
      <c r="AF233" s="32">
        <v>0</v>
      </c>
      <c r="AG233" s="32">
        <v>0</v>
      </c>
      <c r="AH233" s="32">
        <v>1</v>
      </c>
      <c r="AI233" s="32">
        <v>0</v>
      </c>
      <c r="AJ233" s="32">
        <v>0</v>
      </c>
      <c r="AK233" s="32">
        <v>0</v>
      </c>
      <c r="AL233" s="32">
        <v>0</v>
      </c>
      <c r="AM233" s="32">
        <v>0</v>
      </c>
      <c r="AN233" s="32">
        <v>0</v>
      </c>
      <c r="AO233" s="32">
        <v>2</v>
      </c>
      <c r="AP233" s="32">
        <v>0</v>
      </c>
      <c r="AQ233" s="32">
        <v>0</v>
      </c>
      <c r="AR233" s="32">
        <v>0</v>
      </c>
      <c r="AS233" s="32">
        <v>0</v>
      </c>
      <c r="AT233" s="32">
        <v>0</v>
      </c>
      <c r="AU233" s="32">
        <v>0</v>
      </c>
      <c r="AV233" s="32">
        <v>0</v>
      </c>
      <c r="AW233" s="32">
        <v>0</v>
      </c>
      <c r="AX233" s="32">
        <v>0</v>
      </c>
      <c r="AY233" s="32">
        <v>1</v>
      </c>
      <c r="AZ233" s="32">
        <v>0</v>
      </c>
      <c r="BA233" s="32">
        <v>0</v>
      </c>
      <c r="BB233" s="32">
        <v>0</v>
      </c>
      <c r="BC233" s="32">
        <v>0</v>
      </c>
      <c r="BD233" s="32">
        <v>0</v>
      </c>
      <c r="BE233" s="32">
        <v>0</v>
      </c>
      <c r="BF233" s="32">
        <v>0</v>
      </c>
      <c r="BG233" s="32">
        <v>0</v>
      </c>
      <c r="BH233" s="32">
        <v>0</v>
      </c>
      <c r="BI233" s="32">
        <v>0</v>
      </c>
      <c r="BJ233" s="32">
        <v>32</v>
      </c>
      <c r="BK233" s="32">
        <v>0</v>
      </c>
      <c r="BL233" s="32">
        <v>0</v>
      </c>
      <c r="BM233" s="32">
        <v>0</v>
      </c>
      <c r="BN233" s="32">
        <v>0</v>
      </c>
      <c r="BO233" s="32">
        <v>0</v>
      </c>
      <c r="BP233" s="32">
        <v>0</v>
      </c>
      <c r="BQ233" s="32">
        <v>0</v>
      </c>
      <c r="BR233" s="32">
        <v>0</v>
      </c>
      <c r="BS233" s="32">
        <v>0</v>
      </c>
      <c r="BT233" s="32">
        <v>15</v>
      </c>
      <c r="BU233" s="32">
        <v>0</v>
      </c>
      <c r="BV233" s="32">
        <v>0</v>
      </c>
      <c r="BW233" s="32">
        <v>0</v>
      </c>
      <c r="BX233" s="32">
        <v>0</v>
      </c>
      <c r="BY233" s="32">
        <v>2</v>
      </c>
      <c r="BZ233" s="32">
        <v>0</v>
      </c>
      <c r="CA233" s="32">
        <v>0</v>
      </c>
      <c r="CB233" s="32">
        <v>0</v>
      </c>
      <c r="CC233" s="32">
        <v>0</v>
      </c>
      <c r="CD233" s="32">
        <v>0</v>
      </c>
      <c r="CE233" s="32">
        <v>1</v>
      </c>
      <c r="CF233" s="32">
        <v>0</v>
      </c>
      <c r="CG233" s="33">
        <v>0</v>
      </c>
      <c r="CH233" s="34">
        <v>55</v>
      </c>
      <c r="CI233" s="28"/>
      <c r="CJ233" s="16"/>
      <c r="CK233" s="16"/>
    </row>
    <row r="234" spans="1:89" x14ac:dyDescent="0.25">
      <c r="A234" s="9" t="s">
        <v>16</v>
      </c>
      <c r="B234" s="9" t="s">
        <v>20</v>
      </c>
      <c r="C234" s="19">
        <v>0</v>
      </c>
      <c r="D234" s="19" t="s">
        <v>210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29">
        <v>0</v>
      </c>
      <c r="AE234" s="29">
        <v>0</v>
      </c>
      <c r="AF234" s="29">
        <v>0</v>
      </c>
      <c r="AG234" s="29">
        <v>0</v>
      </c>
      <c r="AH234" s="29">
        <v>0</v>
      </c>
      <c r="AI234" s="29">
        <v>0</v>
      </c>
      <c r="AJ234" s="29">
        <v>0</v>
      </c>
      <c r="AK234" s="29">
        <v>0</v>
      </c>
      <c r="AL234" s="29">
        <v>0</v>
      </c>
      <c r="AM234" s="29">
        <v>0</v>
      </c>
      <c r="AN234" s="29">
        <v>0</v>
      </c>
      <c r="AO234" s="29">
        <v>0</v>
      </c>
      <c r="AP234" s="29">
        <v>0</v>
      </c>
      <c r="AQ234" s="29">
        <v>0</v>
      </c>
      <c r="AR234" s="29">
        <v>0</v>
      </c>
      <c r="AS234" s="29">
        <v>0</v>
      </c>
      <c r="AT234" s="29">
        <v>0</v>
      </c>
      <c r="AU234" s="29">
        <v>0</v>
      </c>
      <c r="AV234" s="29">
        <v>0</v>
      </c>
      <c r="AW234" s="29">
        <v>0</v>
      </c>
      <c r="AX234" s="29">
        <v>0</v>
      </c>
      <c r="AY234" s="29">
        <v>0</v>
      </c>
      <c r="AZ234" s="29">
        <v>0</v>
      </c>
      <c r="BA234" s="29">
        <v>0</v>
      </c>
      <c r="BB234" s="29">
        <v>0</v>
      </c>
      <c r="BC234" s="29">
        <v>0</v>
      </c>
      <c r="BD234" s="29">
        <v>0</v>
      </c>
      <c r="BE234" s="29">
        <v>0</v>
      </c>
      <c r="BF234" s="29">
        <v>0</v>
      </c>
      <c r="BG234" s="29">
        <v>0</v>
      </c>
      <c r="BH234" s="29">
        <v>0</v>
      </c>
      <c r="BI234" s="29">
        <v>0</v>
      </c>
      <c r="BJ234" s="29">
        <v>0</v>
      </c>
      <c r="BK234" s="29">
        <v>0</v>
      </c>
      <c r="BL234" s="29">
        <v>0</v>
      </c>
      <c r="BM234" s="29">
        <v>0</v>
      </c>
      <c r="BN234" s="29">
        <v>1</v>
      </c>
      <c r="BO234" s="29">
        <v>0</v>
      </c>
      <c r="BP234" s="29">
        <v>0</v>
      </c>
      <c r="BQ234" s="29">
        <v>0</v>
      </c>
      <c r="BR234" s="29">
        <v>0</v>
      </c>
      <c r="BS234" s="29">
        <v>0</v>
      </c>
      <c r="BT234" s="29">
        <v>0</v>
      </c>
      <c r="BU234" s="29">
        <v>0</v>
      </c>
      <c r="BV234" s="29">
        <v>0</v>
      </c>
      <c r="BW234" s="29">
        <v>0</v>
      </c>
      <c r="BX234" s="29">
        <v>0</v>
      </c>
      <c r="BY234" s="29">
        <v>0</v>
      </c>
      <c r="BZ234" s="29">
        <v>0</v>
      </c>
      <c r="CA234" s="29">
        <v>0</v>
      </c>
      <c r="CB234" s="29">
        <v>0</v>
      </c>
      <c r="CC234" s="29">
        <v>0</v>
      </c>
      <c r="CD234" s="29">
        <v>0</v>
      </c>
      <c r="CE234" s="29">
        <v>0</v>
      </c>
      <c r="CF234" s="29">
        <v>0</v>
      </c>
      <c r="CG234" s="11">
        <v>0</v>
      </c>
      <c r="CH234" s="30">
        <v>1</v>
      </c>
      <c r="CI234" s="28"/>
      <c r="CJ234" s="16"/>
      <c r="CK234" s="16"/>
    </row>
    <row r="235" spans="1:89" x14ac:dyDescent="0.25">
      <c r="A235" s="31"/>
      <c r="B235" s="31" t="s">
        <v>21</v>
      </c>
      <c r="C235" s="31">
        <v>0</v>
      </c>
      <c r="D235" s="31" t="s">
        <v>210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32">
        <v>0</v>
      </c>
      <c r="Z235" s="32">
        <v>0</v>
      </c>
      <c r="AA235" s="32">
        <v>0</v>
      </c>
      <c r="AB235" s="32">
        <v>0</v>
      </c>
      <c r="AC235" s="32">
        <v>0</v>
      </c>
      <c r="AD235" s="32">
        <v>0</v>
      </c>
      <c r="AE235" s="32">
        <v>0</v>
      </c>
      <c r="AF235" s="32">
        <v>0</v>
      </c>
      <c r="AG235" s="32">
        <v>0</v>
      </c>
      <c r="AH235" s="32">
        <v>0</v>
      </c>
      <c r="AI235" s="32">
        <v>0</v>
      </c>
      <c r="AJ235" s="32">
        <v>0</v>
      </c>
      <c r="AK235" s="32">
        <v>0</v>
      </c>
      <c r="AL235" s="32">
        <v>0</v>
      </c>
      <c r="AM235" s="32">
        <v>0</v>
      </c>
      <c r="AN235" s="32">
        <v>0</v>
      </c>
      <c r="AO235" s="32">
        <v>1</v>
      </c>
      <c r="AP235" s="32">
        <v>0</v>
      </c>
      <c r="AQ235" s="32">
        <v>0</v>
      </c>
      <c r="AR235" s="32">
        <v>0</v>
      </c>
      <c r="AS235" s="32">
        <v>0</v>
      </c>
      <c r="AT235" s="32">
        <v>0</v>
      </c>
      <c r="AU235" s="32">
        <v>0</v>
      </c>
      <c r="AV235" s="32">
        <v>0</v>
      </c>
      <c r="AW235" s="32">
        <v>0</v>
      </c>
      <c r="AX235" s="32">
        <v>0</v>
      </c>
      <c r="AY235" s="32">
        <v>0</v>
      </c>
      <c r="AZ235" s="32">
        <v>0</v>
      </c>
      <c r="BA235" s="32">
        <v>0</v>
      </c>
      <c r="BB235" s="32">
        <v>0</v>
      </c>
      <c r="BC235" s="32">
        <v>0</v>
      </c>
      <c r="BD235" s="32">
        <v>0</v>
      </c>
      <c r="BE235" s="32">
        <v>0</v>
      </c>
      <c r="BF235" s="32">
        <v>0</v>
      </c>
      <c r="BG235" s="32">
        <v>0</v>
      </c>
      <c r="BH235" s="32">
        <v>1</v>
      </c>
      <c r="BI235" s="32">
        <v>0</v>
      </c>
      <c r="BJ235" s="32">
        <v>1</v>
      </c>
      <c r="BK235" s="32">
        <v>0</v>
      </c>
      <c r="BL235" s="32">
        <v>0</v>
      </c>
      <c r="BM235" s="32">
        <v>0</v>
      </c>
      <c r="BN235" s="32">
        <v>0</v>
      </c>
      <c r="BO235" s="32">
        <v>0</v>
      </c>
      <c r="BP235" s="32">
        <v>0</v>
      </c>
      <c r="BQ235" s="32">
        <v>0</v>
      </c>
      <c r="BR235" s="32">
        <v>0</v>
      </c>
      <c r="BS235" s="32">
        <v>0</v>
      </c>
      <c r="BT235" s="32">
        <v>3</v>
      </c>
      <c r="BU235" s="32">
        <v>0</v>
      </c>
      <c r="BV235" s="32">
        <v>0</v>
      </c>
      <c r="BW235" s="32">
        <v>0</v>
      </c>
      <c r="BX235" s="32">
        <v>0</v>
      </c>
      <c r="BY235" s="32">
        <v>0</v>
      </c>
      <c r="BZ235" s="32">
        <v>0</v>
      </c>
      <c r="CA235" s="32">
        <v>0</v>
      </c>
      <c r="CB235" s="32">
        <v>1</v>
      </c>
      <c r="CC235" s="32">
        <v>0</v>
      </c>
      <c r="CD235" s="32">
        <v>0</v>
      </c>
      <c r="CE235" s="32">
        <v>0</v>
      </c>
      <c r="CF235" s="32">
        <v>0</v>
      </c>
      <c r="CG235" s="33">
        <v>0</v>
      </c>
      <c r="CH235" s="34">
        <v>7</v>
      </c>
      <c r="CI235" s="28"/>
      <c r="CJ235" s="16"/>
      <c r="CK235" s="16"/>
    </row>
    <row r="236" spans="1:89" x14ac:dyDescent="0.25">
      <c r="A236" s="9" t="s">
        <v>38</v>
      </c>
      <c r="B236" s="9" t="s">
        <v>20</v>
      </c>
      <c r="C236" s="19">
        <v>0</v>
      </c>
      <c r="D236" s="19" t="s">
        <v>210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29">
        <v>0</v>
      </c>
      <c r="AA236" s="29">
        <v>0</v>
      </c>
      <c r="AB236" s="29">
        <v>0</v>
      </c>
      <c r="AC236" s="29">
        <v>0</v>
      </c>
      <c r="AD236" s="29">
        <v>0</v>
      </c>
      <c r="AE236" s="29">
        <v>0</v>
      </c>
      <c r="AF236" s="29">
        <v>0</v>
      </c>
      <c r="AG236" s="29">
        <v>0</v>
      </c>
      <c r="AH236" s="29">
        <v>0</v>
      </c>
      <c r="AI236" s="29">
        <v>0</v>
      </c>
      <c r="AJ236" s="29">
        <v>0</v>
      </c>
      <c r="AK236" s="29">
        <v>0</v>
      </c>
      <c r="AL236" s="29">
        <v>0</v>
      </c>
      <c r="AM236" s="29">
        <v>0</v>
      </c>
      <c r="AN236" s="29">
        <v>0</v>
      </c>
      <c r="AO236" s="29">
        <v>0</v>
      </c>
      <c r="AP236" s="29">
        <v>0</v>
      </c>
      <c r="AQ236" s="29">
        <v>0</v>
      </c>
      <c r="AR236" s="29">
        <v>0</v>
      </c>
      <c r="AS236" s="29">
        <v>0</v>
      </c>
      <c r="AT236" s="29">
        <v>0</v>
      </c>
      <c r="AU236" s="29">
        <v>0</v>
      </c>
      <c r="AV236" s="29">
        <v>0</v>
      </c>
      <c r="AW236" s="29">
        <v>0</v>
      </c>
      <c r="AX236" s="29">
        <v>0</v>
      </c>
      <c r="AY236" s="29">
        <v>0</v>
      </c>
      <c r="AZ236" s="29">
        <v>0</v>
      </c>
      <c r="BA236" s="29">
        <v>0</v>
      </c>
      <c r="BB236" s="29">
        <v>0</v>
      </c>
      <c r="BC236" s="29">
        <v>0</v>
      </c>
      <c r="BD236" s="29">
        <v>0</v>
      </c>
      <c r="BE236" s="29">
        <v>0</v>
      </c>
      <c r="BF236" s="29">
        <v>0</v>
      </c>
      <c r="BG236" s="29">
        <v>0</v>
      </c>
      <c r="BH236" s="29">
        <v>0</v>
      </c>
      <c r="BI236" s="29">
        <v>0</v>
      </c>
      <c r="BJ236" s="29">
        <v>0</v>
      </c>
      <c r="BK236" s="29">
        <v>0</v>
      </c>
      <c r="BL236" s="29">
        <v>0</v>
      </c>
      <c r="BM236" s="29">
        <v>0</v>
      </c>
      <c r="BN236" s="29">
        <v>0</v>
      </c>
      <c r="BO236" s="29">
        <v>0</v>
      </c>
      <c r="BP236" s="29">
        <v>0</v>
      </c>
      <c r="BQ236" s="29">
        <v>0</v>
      </c>
      <c r="BR236" s="29">
        <v>0</v>
      </c>
      <c r="BS236" s="29">
        <v>0</v>
      </c>
      <c r="BT236" s="29">
        <v>0</v>
      </c>
      <c r="BU236" s="29">
        <v>0</v>
      </c>
      <c r="BV236" s="29">
        <v>0</v>
      </c>
      <c r="BW236" s="29">
        <v>0</v>
      </c>
      <c r="BX236" s="29">
        <v>0</v>
      </c>
      <c r="BY236" s="29">
        <v>0</v>
      </c>
      <c r="BZ236" s="29">
        <v>0</v>
      </c>
      <c r="CA236" s="29">
        <v>0</v>
      </c>
      <c r="CB236" s="29">
        <v>0</v>
      </c>
      <c r="CC236" s="29">
        <v>0</v>
      </c>
      <c r="CD236" s="29">
        <v>0</v>
      </c>
      <c r="CE236" s="29">
        <v>0</v>
      </c>
      <c r="CF236" s="29">
        <v>0</v>
      </c>
      <c r="CG236" s="11">
        <v>0</v>
      </c>
      <c r="CH236" s="30">
        <v>0</v>
      </c>
      <c r="CI236" s="28"/>
      <c r="CJ236" s="16"/>
      <c r="CK236" s="16"/>
    </row>
    <row r="237" spans="1:89" x14ac:dyDescent="0.25">
      <c r="A237" s="31"/>
      <c r="B237" s="31" t="s">
        <v>21</v>
      </c>
      <c r="C237" s="31">
        <v>0</v>
      </c>
      <c r="D237" s="31" t="s">
        <v>210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32">
        <v>0</v>
      </c>
      <c r="Z237" s="32">
        <v>0</v>
      </c>
      <c r="AA237" s="32">
        <v>0</v>
      </c>
      <c r="AB237" s="32">
        <v>0</v>
      </c>
      <c r="AC237" s="32">
        <v>0</v>
      </c>
      <c r="AD237" s="32">
        <v>0</v>
      </c>
      <c r="AE237" s="32">
        <v>0</v>
      </c>
      <c r="AF237" s="32">
        <v>0</v>
      </c>
      <c r="AG237" s="32">
        <v>0</v>
      </c>
      <c r="AH237" s="32">
        <v>0</v>
      </c>
      <c r="AI237" s="32">
        <v>0</v>
      </c>
      <c r="AJ237" s="32">
        <v>0</v>
      </c>
      <c r="AK237" s="32">
        <v>0</v>
      </c>
      <c r="AL237" s="32">
        <v>0</v>
      </c>
      <c r="AM237" s="32">
        <v>0</v>
      </c>
      <c r="AN237" s="32">
        <v>0</v>
      </c>
      <c r="AO237" s="32">
        <v>0</v>
      </c>
      <c r="AP237" s="32">
        <v>0</v>
      </c>
      <c r="AQ237" s="32">
        <v>0</v>
      </c>
      <c r="AR237" s="32">
        <v>0</v>
      </c>
      <c r="AS237" s="32">
        <v>0</v>
      </c>
      <c r="AT237" s="32">
        <v>0</v>
      </c>
      <c r="AU237" s="32">
        <v>0</v>
      </c>
      <c r="AV237" s="32">
        <v>0</v>
      </c>
      <c r="AW237" s="32">
        <v>0</v>
      </c>
      <c r="AX237" s="32">
        <v>0</v>
      </c>
      <c r="AY237" s="32">
        <v>0</v>
      </c>
      <c r="AZ237" s="32">
        <v>0</v>
      </c>
      <c r="BA237" s="32">
        <v>0</v>
      </c>
      <c r="BB237" s="32">
        <v>0</v>
      </c>
      <c r="BC237" s="32">
        <v>0</v>
      </c>
      <c r="BD237" s="32">
        <v>0</v>
      </c>
      <c r="BE237" s="32">
        <v>0</v>
      </c>
      <c r="BF237" s="32">
        <v>0</v>
      </c>
      <c r="BG237" s="32">
        <v>0</v>
      </c>
      <c r="BH237" s="32">
        <v>0</v>
      </c>
      <c r="BI237" s="32">
        <v>0</v>
      </c>
      <c r="BJ237" s="32">
        <v>0</v>
      </c>
      <c r="BK237" s="32">
        <v>0</v>
      </c>
      <c r="BL237" s="32">
        <v>0</v>
      </c>
      <c r="BM237" s="32">
        <v>0</v>
      </c>
      <c r="BN237" s="32">
        <v>0</v>
      </c>
      <c r="BO237" s="32">
        <v>0</v>
      </c>
      <c r="BP237" s="32">
        <v>0</v>
      </c>
      <c r="BQ237" s="32">
        <v>0</v>
      </c>
      <c r="BR237" s="32">
        <v>0</v>
      </c>
      <c r="BS237" s="32">
        <v>0</v>
      </c>
      <c r="BT237" s="32">
        <v>0</v>
      </c>
      <c r="BU237" s="32">
        <v>0</v>
      </c>
      <c r="BV237" s="32">
        <v>0</v>
      </c>
      <c r="BW237" s="32">
        <v>0</v>
      </c>
      <c r="BX237" s="32">
        <v>0</v>
      </c>
      <c r="BY237" s="32">
        <v>0</v>
      </c>
      <c r="BZ237" s="32">
        <v>0</v>
      </c>
      <c r="CA237" s="32">
        <v>0</v>
      </c>
      <c r="CB237" s="32">
        <v>0</v>
      </c>
      <c r="CC237" s="32">
        <v>0</v>
      </c>
      <c r="CD237" s="32">
        <v>0</v>
      </c>
      <c r="CE237" s="32">
        <v>0</v>
      </c>
      <c r="CF237" s="32">
        <v>0</v>
      </c>
      <c r="CG237" s="33">
        <v>0</v>
      </c>
      <c r="CH237" s="34">
        <v>0</v>
      </c>
      <c r="CI237" s="28"/>
      <c r="CJ237" s="16"/>
      <c r="CK237" s="16"/>
    </row>
    <row r="238" spans="1:89" x14ac:dyDescent="0.25">
      <c r="A238" s="9" t="s">
        <v>39</v>
      </c>
      <c r="B238" s="9" t="s">
        <v>20</v>
      </c>
      <c r="C238" s="19">
        <v>0</v>
      </c>
      <c r="D238" s="19" t="s">
        <v>210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29">
        <v>0</v>
      </c>
      <c r="V238" s="29">
        <v>0</v>
      </c>
      <c r="W238" s="29">
        <v>0</v>
      </c>
      <c r="X238" s="29">
        <v>0</v>
      </c>
      <c r="Y238" s="29">
        <v>0</v>
      </c>
      <c r="Z238" s="29">
        <v>0</v>
      </c>
      <c r="AA238" s="29">
        <v>0</v>
      </c>
      <c r="AB238" s="29">
        <v>0</v>
      </c>
      <c r="AC238" s="29">
        <v>0</v>
      </c>
      <c r="AD238" s="29">
        <v>0</v>
      </c>
      <c r="AE238" s="29">
        <v>0</v>
      </c>
      <c r="AF238" s="29">
        <v>0</v>
      </c>
      <c r="AG238" s="29">
        <v>0</v>
      </c>
      <c r="AH238" s="29">
        <v>0</v>
      </c>
      <c r="AI238" s="29">
        <v>0</v>
      </c>
      <c r="AJ238" s="29">
        <v>0</v>
      </c>
      <c r="AK238" s="29">
        <v>0</v>
      </c>
      <c r="AL238" s="29">
        <v>0</v>
      </c>
      <c r="AM238" s="29">
        <v>0</v>
      </c>
      <c r="AN238" s="29">
        <v>0</v>
      </c>
      <c r="AO238" s="29">
        <v>0</v>
      </c>
      <c r="AP238" s="29">
        <v>0</v>
      </c>
      <c r="AQ238" s="29">
        <v>0</v>
      </c>
      <c r="AR238" s="29">
        <v>0</v>
      </c>
      <c r="AS238" s="29">
        <v>0</v>
      </c>
      <c r="AT238" s="29">
        <v>0</v>
      </c>
      <c r="AU238" s="29">
        <v>0</v>
      </c>
      <c r="AV238" s="29">
        <v>0</v>
      </c>
      <c r="AW238" s="29">
        <v>0</v>
      </c>
      <c r="AX238" s="29">
        <v>0</v>
      </c>
      <c r="AY238" s="29">
        <v>0</v>
      </c>
      <c r="AZ238" s="29">
        <v>0</v>
      </c>
      <c r="BA238" s="29">
        <v>0</v>
      </c>
      <c r="BB238" s="29">
        <v>0</v>
      </c>
      <c r="BC238" s="29">
        <v>0</v>
      </c>
      <c r="BD238" s="29">
        <v>0</v>
      </c>
      <c r="BE238" s="29">
        <v>0</v>
      </c>
      <c r="BF238" s="29">
        <v>0</v>
      </c>
      <c r="BG238" s="29">
        <v>0</v>
      </c>
      <c r="BH238" s="29">
        <v>0</v>
      </c>
      <c r="BI238" s="29">
        <v>0</v>
      </c>
      <c r="BJ238" s="29">
        <v>0</v>
      </c>
      <c r="BK238" s="29">
        <v>0</v>
      </c>
      <c r="BL238" s="29">
        <v>0</v>
      </c>
      <c r="BM238" s="29">
        <v>0</v>
      </c>
      <c r="BN238" s="29">
        <v>0</v>
      </c>
      <c r="BO238" s="29">
        <v>0</v>
      </c>
      <c r="BP238" s="29">
        <v>0</v>
      </c>
      <c r="BQ238" s="29">
        <v>0</v>
      </c>
      <c r="BR238" s="29">
        <v>0</v>
      </c>
      <c r="BS238" s="29">
        <v>0</v>
      </c>
      <c r="BT238" s="29">
        <v>0</v>
      </c>
      <c r="BU238" s="29">
        <v>0</v>
      </c>
      <c r="BV238" s="29">
        <v>0</v>
      </c>
      <c r="BW238" s="29">
        <v>0</v>
      </c>
      <c r="BX238" s="29">
        <v>0</v>
      </c>
      <c r="BY238" s="29">
        <v>0</v>
      </c>
      <c r="BZ238" s="29">
        <v>0</v>
      </c>
      <c r="CA238" s="29">
        <v>0</v>
      </c>
      <c r="CB238" s="29">
        <v>0</v>
      </c>
      <c r="CC238" s="29">
        <v>0</v>
      </c>
      <c r="CD238" s="29">
        <v>0</v>
      </c>
      <c r="CE238" s="29">
        <v>0</v>
      </c>
      <c r="CF238" s="29">
        <v>0</v>
      </c>
      <c r="CG238" s="11">
        <v>0</v>
      </c>
      <c r="CH238" s="30">
        <v>0</v>
      </c>
      <c r="CI238" s="28"/>
      <c r="CJ238" s="16"/>
      <c r="CK238" s="16"/>
    </row>
    <row r="239" spans="1:89" x14ac:dyDescent="0.25">
      <c r="A239" s="31"/>
      <c r="B239" s="31" t="s">
        <v>21</v>
      </c>
      <c r="C239" s="31">
        <v>0</v>
      </c>
      <c r="D239" s="31" t="s">
        <v>210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32">
        <v>0</v>
      </c>
      <c r="Z239" s="32">
        <v>0</v>
      </c>
      <c r="AA239" s="32">
        <v>0</v>
      </c>
      <c r="AB239" s="32">
        <v>0</v>
      </c>
      <c r="AC239" s="32">
        <v>0</v>
      </c>
      <c r="AD239" s="32">
        <v>0</v>
      </c>
      <c r="AE239" s="32">
        <v>0</v>
      </c>
      <c r="AF239" s="32">
        <v>0</v>
      </c>
      <c r="AG239" s="32">
        <v>0</v>
      </c>
      <c r="AH239" s="32">
        <v>0</v>
      </c>
      <c r="AI239" s="32">
        <v>0</v>
      </c>
      <c r="AJ239" s="32">
        <v>0</v>
      </c>
      <c r="AK239" s="32">
        <v>0</v>
      </c>
      <c r="AL239" s="32">
        <v>0</v>
      </c>
      <c r="AM239" s="32">
        <v>0</v>
      </c>
      <c r="AN239" s="32">
        <v>0</v>
      </c>
      <c r="AO239" s="32">
        <v>0</v>
      </c>
      <c r="AP239" s="32">
        <v>0</v>
      </c>
      <c r="AQ239" s="32">
        <v>0</v>
      </c>
      <c r="AR239" s="32">
        <v>0</v>
      </c>
      <c r="AS239" s="32">
        <v>0</v>
      </c>
      <c r="AT239" s="32">
        <v>0</v>
      </c>
      <c r="AU239" s="32">
        <v>0</v>
      </c>
      <c r="AV239" s="32">
        <v>0</v>
      </c>
      <c r="AW239" s="32">
        <v>0</v>
      </c>
      <c r="AX239" s="32">
        <v>0</v>
      </c>
      <c r="AY239" s="32">
        <v>0</v>
      </c>
      <c r="AZ239" s="32">
        <v>0</v>
      </c>
      <c r="BA239" s="32">
        <v>0</v>
      </c>
      <c r="BB239" s="32">
        <v>0</v>
      </c>
      <c r="BC239" s="32">
        <v>0</v>
      </c>
      <c r="BD239" s="32">
        <v>0</v>
      </c>
      <c r="BE239" s="32">
        <v>0</v>
      </c>
      <c r="BF239" s="32">
        <v>0</v>
      </c>
      <c r="BG239" s="32">
        <v>0</v>
      </c>
      <c r="BH239" s="32">
        <v>0</v>
      </c>
      <c r="BI239" s="32">
        <v>0</v>
      </c>
      <c r="BJ239" s="32">
        <v>0</v>
      </c>
      <c r="BK239" s="32">
        <v>0</v>
      </c>
      <c r="BL239" s="32">
        <v>0</v>
      </c>
      <c r="BM239" s="32">
        <v>0</v>
      </c>
      <c r="BN239" s="32">
        <v>0</v>
      </c>
      <c r="BO239" s="32">
        <v>0</v>
      </c>
      <c r="BP239" s="32">
        <v>0</v>
      </c>
      <c r="BQ239" s="32">
        <v>0</v>
      </c>
      <c r="BR239" s="32">
        <v>0</v>
      </c>
      <c r="BS239" s="32">
        <v>0</v>
      </c>
      <c r="BT239" s="32">
        <v>0</v>
      </c>
      <c r="BU239" s="32">
        <v>0</v>
      </c>
      <c r="BV239" s="32">
        <v>0</v>
      </c>
      <c r="BW239" s="32">
        <v>0</v>
      </c>
      <c r="BX239" s="32">
        <v>0</v>
      </c>
      <c r="BY239" s="32">
        <v>0</v>
      </c>
      <c r="BZ239" s="32">
        <v>0</v>
      </c>
      <c r="CA239" s="32">
        <v>0</v>
      </c>
      <c r="CB239" s="32">
        <v>0</v>
      </c>
      <c r="CC239" s="32">
        <v>0</v>
      </c>
      <c r="CD239" s="32">
        <v>0</v>
      </c>
      <c r="CE239" s="32">
        <v>0</v>
      </c>
      <c r="CF239" s="32">
        <v>0</v>
      </c>
      <c r="CG239" s="33">
        <v>0</v>
      </c>
      <c r="CH239" s="34">
        <v>0</v>
      </c>
      <c r="CI239" s="28"/>
      <c r="CJ239" s="16"/>
      <c r="CK239" s="16"/>
    </row>
    <row r="240" spans="1:89" x14ac:dyDescent="0.25">
      <c r="A240" s="9" t="s">
        <v>178</v>
      </c>
      <c r="B240" s="9" t="s">
        <v>20</v>
      </c>
      <c r="C240" s="19">
        <v>0</v>
      </c>
      <c r="D240" s="19" t="s">
        <v>210</v>
      </c>
      <c r="E240" s="19">
        <v>0</v>
      </c>
      <c r="F240" s="19">
        <v>0</v>
      </c>
      <c r="G240" s="19">
        <v>0</v>
      </c>
      <c r="H240" s="19">
        <v>0</v>
      </c>
      <c r="I240" s="19">
        <v>1</v>
      </c>
      <c r="J240" s="19">
        <v>0</v>
      </c>
      <c r="K240" s="19">
        <v>0</v>
      </c>
      <c r="L240" s="19">
        <v>0</v>
      </c>
      <c r="M240" s="19">
        <v>0</v>
      </c>
      <c r="N240" s="19">
        <v>1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0</v>
      </c>
      <c r="AA240" s="29">
        <v>0</v>
      </c>
      <c r="AB240" s="29">
        <v>0</v>
      </c>
      <c r="AC240" s="29">
        <v>0</v>
      </c>
      <c r="AD240" s="29">
        <v>0</v>
      </c>
      <c r="AE240" s="29">
        <v>0</v>
      </c>
      <c r="AF240" s="29">
        <v>0</v>
      </c>
      <c r="AG240" s="29">
        <v>0</v>
      </c>
      <c r="AH240" s="29">
        <v>0</v>
      </c>
      <c r="AI240" s="29">
        <v>0</v>
      </c>
      <c r="AJ240" s="29">
        <v>0</v>
      </c>
      <c r="AK240" s="29">
        <v>0</v>
      </c>
      <c r="AL240" s="29">
        <v>0</v>
      </c>
      <c r="AM240" s="29">
        <v>0</v>
      </c>
      <c r="AN240" s="29">
        <v>0</v>
      </c>
      <c r="AO240" s="29">
        <v>0</v>
      </c>
      <c r="AP240" s="29">
        <v>0</v>
      </c>
      <c r="AQ240" s="29">
        <v>0</v>
      </c>
      <c r="AR240" s="29">
        <v>1</v>
      </c>
      <c r="AS240" s="29">
        <v>0</v>
      </c>
      <c r="AT240" s="29">
        <v>0</v>
      </c>
      <c r="AU240" s="29">
        <v>0</v>
      </c>
      <c r="AV240" s="29">
        <v>0</v>
      </c>
      <c r="AW240" s="29">
        <v>0</v>
      </c>
      <c r="AX240" s="29">
        <v>0</v>
      </c>
      <c r="AY240" s="29">
        <v>0</v>
      </c>
      <c r="AZ240" s="29">
        <v>0</v>
      </c>
      <c r="BA240" s="29">
        <v>0</v>
      </c>
      <c r="BB240" s="29">
        <v>0</v>
      </c>
      <c r="BC240" s="29">
        <v>0</v>
      </c>
      <c r="BD240" s="29">
        <v>0</v>
      </c>
      <c r="BE240" s="29">
        <v>0</v>
      </c>
      <c r="BF240" s="29">
        <v>0</v>
      </c>
      <c r="BG240" s="29">
        <v>1</v>
      </c>
      <c r="BH240" s="29">
        <v>0</v>
      </c>
      <c r="BI240" s="29">
        <v>0</v>
      </c>
      <c r="BJ240" s="29">
        <v>3</v>
      </c>
      <c r="BK240" s="29">
        <v>0</v>
      </c>
      <c r="BL240" s="29">
        <v>0</v>
      </c>
      <c r="BM240" s="29">
        <v>0</v>
      </c>
      <c r="BN240" s="29">
        <v>0</v>
      </c>
      <c r="BO240" s="29">
        <v>0</v>
      </c>
      <c r="BP240" s="29">
        <v>0</v>
      </c>
      <c r="BQ240" s="29">
        <v>0</v>
      </c>
      <c r="BR240" s="29">
        <v>0</v>
      </c>
      <c r="BS240" s="29">
        <v>0</v>
      </c>
      <c r="BT240" s="29">
        <v>1</v>
      </c>
      <c r="BU240" s="29">
        <v>0</v>
      </c>
      <c r="BV240" s="29">
        <v>2</v>
      </c>
      <c r="BW240" s="29">
        <v>0</v>
      </c>
      <c r="BX240" s="29">
        <v>0</v>
      </c>
      <c r="BY240" s="29">
        <v>1</v>
      </c>
      <c r="BZ240" s="29">
        <v>0</v>
      </c>
      <c r="CA240" s="29">
        <v>0</v>
      </c>
      <c r="CB240" s="29">
        <v>5</v>
      </c>
      <c r="CC240" s="29">
        <v>1</v>
      </c>
      <c r="CD240" s="29">
        <v>0</v>
      </c>
      <c r="CE240" s="29">
        <v>0</v>
      </c>
      <c r="CF240" s="29">
        <v>0</v>
      </c>
      <c r="CG240" s="11">
        <v>0</v>
      </c>
      <c r="CH240" s="30">
        <v>17</v>
      </c>
      <c r="CI240" s="28"/>
      <c r="CJ240" s="16"/>
      <c r="CK240" s="16"/>
    </row>
    <row r="241" spans="1:89" x14ac:dyDescent="0.25">
      <c r="A241" s="31"/>
      <c r="B241" s="31" t="s">
        <v>21</v>
      </c>
      <c r="C241" s="31">
        <v>0</v>
      </c>
      <c r="D241" s="31" t="s">
        <v>210</v>
      </c>
      <c r="E241" s="31">
        <v>0</v>
      </c>
      <c r="F241" s="31">
        <v>0</v>
      </c>
      <c r="G241" s="31">
        <v>0</v>
      </c>
      <c r="H241" s="31">
        <v>1</v>
      </c>
      <c r="I241" s="31">
        <v>0</v>
      </c>
      <c r="J241" s="31">
        <v>1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32">
        <v>0</v>
      </c>
      <c r="Z241" s="32">
        <v>0</v>
      </c>
      <c r="AA241" s="32">
        <v>0</v>
      </c>
      <c r="AB241" s="32">
        <v>0</v>
      </c>
      <c r="AC241" s="32">
        <v>0</v>
      </c>
      <c r="AD241" s="32">
        <v>0</v>
      </c>
      <c r="AE241" s="32">
        <v>0</v>
      </c>
      <c r="AF241" s="32">
        <v>0</v>
      </c>
      <c r="AG241" s="32">
        <v>0</v>
      </c>
      <c r="AH241" s="32">
        <v>0</v>
      </c>
      <c r="AI241" s="32">
        <v>0</v>
      </c>
      <c r="AJ241" s="32">
        <v>0</v>
      </c>
      <c r="AK241" s="32">
        <v>0</v>
      </c>
      <c r="AL241" s="32">
        <v>0</v>
      </c>
      <c r="AM241" s="32">
        <v>0</v>
      </c>
      <c r="AN241" s="32">
        <v>0</v>
      </c>
      <c r="AO241" s="32">
        <v>0</v>
      </c>
      <c r="AP241" s="32">
        <v>0</v>
      </c>
      <c r="AQ241" s="32">
        <v>0</v>
      </c>
      <c r="AR241" s="32">
        <v>1</v>
      </c>
      <c r="AS241" s="32">
        <v>0</v>
      </c>
      <c r="AT241" s="32">
        <v>0</v>
      </c>
      <c r="AU241" s="32">
        <v>0</v>
      </c>
      <c r="AV241" s="32">
        <v>0</v>
      </c>
      <c r="AW241" s="32">
        <v>0</v>
      </c>
      <c r="AX241" s="32">
        <v>0</v>
      </c>
      <c r="AY241" s="32">
        <v>0</v>
      </c>
      <c r="AZ241" s="32">
        <v>0</v>
      </c>
      <c r="BA241" s="32">
        <v>0</v>
      </c>
      <c r="BB241" s="32">
        <v>0</v>
      </c>
      <c r="BC241" s="32">
        <v>0</v>
      </c>
      <c r="BD241" s="32">
        <v>0</v>
      </c>
      <c r="BE241" s="32">
        <v>5</v>
      </c>
      <c r="BF241" s="32">
        <v>0</v>
      </c>
      <c r="BG241" s="32">
        <v>0</v>
      </c>
      <c r="BH241" s="32">
        <v>0</v>
      </c>
      <c r="BI241" s="32">
        <v>1</v>
      </c>
      <c r="BJ241" s="32">
        <v>4</v>
      </c>
      <c r="BK241" s="32">
        <v>0</v>
      </c>
      <c r="BL241" s="32">
        <v>0</v>
      </c>
      <c r="BM241" s="32">
        <v>0</v>
      </c>
      <c r="BN241" s="32">
        <v>1</v>
      </c>
      <c r="BO241" s="32">
        <v>0</v>
      </c>
      <c r="BP241" s="32">
        <v>0</v>
      </c>
      <c r="BQ241" s="32">
        <v>0</v>
      </c>
      <c r="BR241" s="32">
        <v>0</v>
      </c>
      <c r="BS241" s="32">
        <v>0</v>
      </c>
      <c r="BT241" s="32">
        <v>11</v>
      </c>
      <c r="BU241" s="32">
        <v>0</v>
      </c>
      <c r="BV241" s="32">
        <v>3</v>
      </c>
      <c r="BW241" s="32">
        <v>1</v>
      </c>
      <c r="BX241" s="32">
        <v>1</v>
      </c>
      <c r="BY241" s="32">
        <v>1</v>
      </c>
      <c r="BZ241" s="32">
        <v>0</v>
      </c>
      <c r="CA241" s="32">
        <v>0</v>
      </c>
      <c r="CB241" s="32">
        <v>1</v>
      </c>
      <c r="CC241" s="32">
        <v>0</v>
      </c>
      <c r="CD241" s="32">
        <v>0</v>
      </c>
      <c r="CE241" s="32">
        <v>0</v>
      </c>
      <c r="CF241" s="32">
        <v>0</v>
      </c>
      <c r="CG241" s="33">
        <v>0</v>
      </c>
      <c r="CH241" s="34">
        <v>32</v>
      </c>
      <c r="CI241" s="28"/>
      <c r="CJ241" s="16"/>
      <c r="CK241" s="16"/>
    </row>
    <row r="242" spans="1:89" x14ac:dyDescent="0.25">
      <c r="A242" s="9" t="s">
        <v>179</v>
      </c>
      <c r="B242" s="9" t="s">
        <v>20</v>
      </c>
      <c r="C242" s="19">
        <v>0</v>
      </c>
      <c r="D242" s="19" t="s">
        <v>210</v>
      </c>
      <c r="E242" s="19">
        <v>0</v>
      </c>
      <c r="F242" s="19">
        <v>0</v>
      </c>
      <c r="G242" s="19">
        <v>0</v>
      </c>
      <c r="H242" s="19">
        <v>0</v>
      </c>
      <c r="I242" s="19">
        <v>1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  <c r="Q242" s="19">
        <v>0</v>
      </c>
      <c r="R242" s="19">
        <v>0</v>
      </c>
      <c r="S242" s="19">
        <v>0</v>
      </c>
      <c r="T242" s="19">
        <v>0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29">
        <v>0</v>
      </c>
      <c r="AA242" s="29">
        <v>0</v>
      </c>
      <c r="AB242" s="29">
        <v>1</v>
      </c>
      <c r="AC242" s="29">
        <v>0</v>
      </c>
      <c r="AD242" s="29">
        <v>0</v>
      </c>
      <c r="AE242" s="29">
        <v>0</v>
      </c>
      <c r="AF242" s="29">
        <v>0</v>
      </c>
      <c r="AG242" s="29">
        <v>0</v>
      </c>
      <c r="AH242" s="29">
        <v>0</v>
      </c>
      <c r="AI242" s="29">
        <v>0</v>
      </c>
      <c r="AJ242" s="29">
        <v>0</v>
      </c>
      <c r="AK242" s="29">
        <v>0</v>
      </c>
      <c r="AL242" s="29">
        <v>0</v>
      </c>
      <c r="AM242" s="29">
        <v>0</v>
      </c>
      <c r="AN242" s="29">
        <v>0</v>
      </c>
      <c r="AO242" s="29">
        <v>0</v>
      </c>
      <c r="AP242" s="29">
        <v>0</v>
      </c>
      <c r="AQ242" s="29">
        <v>0</v>
      </c>
      <c r="AR242" s="29">
        <v>0</v>
      </c>
      <c r="AS242" s="29">
        <v>0</v>
      </c>
      <c r="AT242" s="29">
        <v>1</v>
      </c>
      <c r="AU242" s="29">
        <v>0</v>
      </c>
      <c r="AV242" s="29">
        <v>0</v>
      </c>
      <c r="AW242" s="29">
        <v>0</v>
      </c>
      <c r="AX242" s="29">
        <v>0</v>
      </c>
      <c r="AY242" s="29">
        <v>0</v>
      </c>
      <c r="AZ242" s="29">
        <v>0</v>
      </c>
      <c r="BA242" s="29">
        <v>0</v>
      </c>
      <c r="BB242" s="29">
        <v>0</v>
      </c>
      <c r="BC242" s="29">
        <v>0</v>
      </c>
      <c r="BD242" s="29">
        <v>0</v>
      </c>
      <c r="BE242" s="29">
        <v>3</v>
      </c>
      <c r="BF242" s="29">
        <v>0</v>
      </c>
      <c r="BG242" s="29">
        <v>1</v>
      </c>
      <c r="BH242" s="29">
        <v>0</v>
      </c>
      <c r="BI242" s="29">
        <v>0</v>
      </c>
      <c r="BJ242" s="29">
        <v>0</v>
      </c>
      <c r="BK242" s="29">
        <v>0</v>
      </c>
      <c r="BL242" s="29">
        <v>0</v>
      </c>
      <c r="BM242" s="29">
        <v>0</v>
      </c>
      <c r="BN242" s="29">
        <v>2</v>
      </c>
      <c r="BO242" s="29">
        <v>0</v>
      </c>
      <c r="BP242" s="29">
        <v>0</v>
      </c>
      <c r="BQ242" s="29">
        <v>0</v>
      </c>
      <c r="BR242" s="29">
        <v>0</v>
      </c>
      <c r="BS242" s="29">
        <v>0</v>
      </c>
      <c r="BT242" s="29">
        <v>1</v>
      </c>
      <c r="BU242" s="29">
        <v>0</v>
      </c>
      <c r="BV242" s="29">
        <v>1</v>
      </c>
      <c r="BW242" s="29">
        <v>0</v>
      </c>
      <c r="BX242" s="29">
        <v>0</v>
      </c>
      <c r="BY242" s="29">
        <v>0</v>
      </c>
      <c r="BZ242" s="29">
        <v>0</v>
      </c>
      <c r="CA242" s="29">
        <v>1</v>
      </c>
      <c r="CB242" s="29">
        <v>3</v>
      </c>
      <c r="CC242" s="29">
        <v>0</v>
      </c>
      <c r="CD242" s="29">
        <v>0</v>
      </c>
      <c r="CE242" s="29">
        <v>0</v>
      </c>
      <c r="CF242" s="29">
        <v>0</v>
      </c>
      <c r="CG242" s="11">
        <v>0</v>
      </c>
      <c r="CH242" s="30">
        <v>15</v>
      </c>
      <c r="CI242" s="28"/>
      <c r="CJ242" s="16"/>
      <c r="CK242" s="16"/>
    </row>
    <row r="243" spans="1:89" x14ac:dyDescent="0.25">
      <c r="A243" s="31"/>
      <c r="B243" s="31" t="s">
        <v>21</v>
      </c>
      <c r="C243" s="31">
        <v>0</v>
      </c>
      <c r="D243" s="31" t="s">
        <v>210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32">
        <v>0</v>
      </c>
      <c r="Z243" s="32">
        <v>0</v>
      </c>
      <c r="AA243" s="32">
        <v>0</v>
      </c>
      <c r="AB243" s="32">
        <v>0</v>
      </c>
      <c r="AC243" s="32">
        <v>0</v>
      </c>
      <c r="AD243" s="32">
        <v>0</v>
      </c>
      <c r="AE243" s="32">
        <v>0</v>
      </c>
      <c r="AF243" s="32">
        <v>0</v>
      </c>
      <c r="AG243" s="32">
        <v>0</v>
      </c>
      <c r="AH243" s="32">
        <v>0</v>
      </c>
      <c r="AI243" s="32">
        <v>0</v>
      </c>
      <c r="AJ243" s="32">
        <v>0</v>
      </c>
      <c r="AK243" s="32">
        <v>0</v>
      </c>
      <c r="AL243" s="32">
        <v>0</v>
      </c>
      <c r="AM243" s="32">
        <v>0</v>
      </c>
      <c r="AN243" s="32">
        <v>0</v>
      </c>
      <c r="AO243" s="32">
        <v>1</v>
      </c>
      <c r="AP243" s="32">
        <v>0</v>
      </c>
      <c r="AQ243" s="32">
        <v>0</v>
      </c>
      <c r="AR243" s="32">
        <v>1</v>
      </c>
      <c r="AS243" s="32">
        <v>0</v>
      </c>
      <c r="AT243" s="32">
        <v>0</v>
      </c>
      <c r="AU243" s="32">
        <v>0</v>
      </c>
      <c r="AV243" s="32">
        <v>0</v>
      </c>
      <c r="AW243" s="32">
        <v>0</v>
      </c>
      <c r="AX243" s="32">
        <v>0</v>
      </c>
      <c r="AY243" s="32">
        <v>0</v>
      </c>
      <c r="AZ243" s="32">
        <v>0</v>
      </c>
      <c r="BA243" s="32">
        <v>0</v>
      </c>
      <c r="BB243" s="32">
        <v>0</v>
      </c>
      <c r="BC243" s="32">
        <v>1</v>
      </c>
      <c r="BD243" s="32">
        <v>0</v>
      </c>
      <c r="BE243" s="32">
        <v>1</v>
      </c>
      <c r="BF243" s="32">
        <v>0</v>
      </c>
      <c r="BG243" s="32">
        <v>0</v>
      </c>
      <c r="BH243" s="32">
        <v>0</v>
      </c>
      <c r="BI243" s="32">
        <v>0</v>
      </c>
      <c r="BJ243" s="32">
        <v>0</v>
      </c>
      <c r="BK243" s="32">
        <v>0</v>
      </c>
      <c r="BL243" s="32">
        <v>0</v>
      </c>
      <c r="BM243" s="32">
        <v>0</v>
      </c>
      <c r="BN243" s="32">
        <v>0</v>
      </c>
      <c r="BO243" s="32">
        <v>0</v>
      </c>
      <c r="BP243" s="32">
        <v>0</v>
      </c>
      <c r="BQ243" s="32">
        <v>0</v>
      </c>
      <c r="BR243" s="32">
        <v>0</v>
      </c>
      <c r="BS243" s="32">
        <v>0</v>
      </c>
      <c r="BT243" s="32">
        <v>3</v>
      </c>
      <c r="BU243" s="32">
        <v>0</v>
      </c>
      <c r="BV243" s="32">
        <v>0</v>
      </c>
      <c r="BW243" s="32">
        <v>0</v>
      </c>
      <c r="BX243" s="32">
        <v>0</v>
      </c>
      <c r="BY243" s="32">
        <v>0</v>
      </c>
      <c r="BZ243" s="32">
        <v>0</v>
      </c>
      <c r="CA243" s="32">
        <v>0</v>
      </c>
      <c r="CB243" s="32">
        <v>1</v>
      </c>
      <c r="CC243" s="32">
        <v>0</v>
      </c>
      <c r="CD243" s="32">
        <v>0</v>
      </c>
      <c r="CE243" s="32">
        <v>0</v>
      </c>
      <c r="CF243" s="32">
        <v>0</v>
      </c>
      <c r="CG243" s="33">
        <v>0</v>
      </c>
      <c r="CH243" s="34">
        <v>8</v>
      </c>
      <c r="CI243" s="28"/>
      <c r="CJ243" s="16"/>
      <c r="CK243" s="16"/>
    </row>
    <row r="244" spans="1:89" x14ac:dyDescent="0.25">
      <c r="A244" s="9" t="s">
        <v>180</v>
      </c>
      <c r="B244" s="9" t="s">
        <v>20</v>
      </c>
      <c r="C244" s="19">
        <v>0</v>
      </c>
      <c r="D244" s="19" t="s">
        <v>210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29">
        <v>0</v>
      </c>
      <c r="V244" s="29">
        <v>0</v>
      </c>
      <c r="W244" s="29">
        <v>0</v>
      </c>
      <c r="X244" s="29">
        <v>0</v>
      </c>
      <c r="Y244" s="29">
        <v>0</v>
      </c>
      <c r="Z244" s="29">
        <v>0</v>
      </c>
      <c r="AA244" s="29">
        <v>0</v>
      </c>
      <c r="AB244" s="29">
        <v>0</v>
      </c>
      <c r="AC244" s="29">
        <v>0</v>
      </c>
      <c r="AD244" s="29">
        <v>0</v>
      </c>
      <c r="AE244" s="29">
        <v>0</v>
      </c>
      <c r="AF244" s="29">
        <v>0</v>
      </c>
      <c r="AG244" s="29">
        <v>0</v>
      </c>
      <c r="AH244" s="29">
        <v>0</v>
      </c>
      <c r="AI244" s="29">
        <v>0</v>
      </c>
      <c r="AJ244" s="29">
        <v>0</v>
      </c>
      <c r="AK244" s="29">
        <v>0</v>
      </c>
      <c r="AL244" s="29">
        <v>0</v>
      </c>
      <c r="AM244" s="29">
        <v>0</v>
      </c>
      <c r="AN244" s="29">
        <v>0</v>
      </c>
      <c r="AO244" s="29">
        <v>0</v>
      </c>
      <c r="AP244" s="29">
        <v>0</v>
      </c>
      <c r="AQ244" s="29">
        <v>0</v>
      </c>
      <c r="AR244" s="29">
        <v>0</v>
      </c>
      <c r="AS244" s="29">
        <v>0</v>
      </c>
      <c r="AT244" s="29">
        <v>0</v>
      </c>
      <c r="AU244" s="29">
        <v>0</v>
      </c>
      <c r="AV244" s="29">
        <v>0</v>
      </c>
      <c r="AW244" s="29">
        <v>0</v>
      </c>
      <c r="AX244" s="29">
        <v>0</v>
      </c>
      <c r="AY244" s="29">
        <v>0</v>
      </c>
      <c r="AZ244" s="29">
        <v>0</v>
      </c>
      <c r="BA244" s="29">
        <v>0</v>
      </c>
      <c r="BB244" s="29">
        <v>0</v>
      </c>
      <c r="BC244" s="29">
        <v>0</v>
      </c>
      <c r="BD244" s="29">
        <v>0</v>
      </c>
      <c r="BE244" s="29">
        <v>0</v>
      </c>
      <c r="BF244" s="29">
        <v>0</v>
      </c>
      <c r="BG244" s="29">
        <v>0</v>
      </c>
      <c r="BH244" s="29">
        <v>0</v>
      </c>
      <c r="BI244" s="29">
        <v>0</v>
      </c>
      <c r="BJ244" s="29">
        <v>0</v>
      </c>
      <c r="BK244" s="29">
        <v>0</v>
      </c>
      <c r="BL244" s="29">
        <v>0</v>
      </c>
      <c r="BM244" s="29">
        <v>0</v>
      </c>
      <c r="BN244" s="29">
        <v>0</v>
      </c>
      <c r="BO244" s="29">
        <v>0</v>
      </c>
      <c r="BP244" s="29">
        <v>0</v>
      </c>
      <c r="BQ244" s="29">
        <v>0</v>
      </c>
      <c r="BR244" s="29">
        <v>0</v>
      </c>
      <c r="BS244" s="29">
        <v>0</v>
      </c>
      <c r="BT244" s="29">
        <v>0</v>
      </c>
      <c r="BU244" s="29">
        <v>0</v>
      </c>
      <c r="BV244" s="29">
        <v>0</v>
      </c>
      <c r="BW244" s="29">
        <v>0</v>
      </c>
      <c r="BX244" s="29">
        <v>0</v>
      </c>
      <c r="BY244" s="29">
        <v>0</v>
      </c>
      <c r="BZ244" s="29">
        <v>0</v>
      </c>
      <c r="CA244" s="29">
        <v>0</v>
      </c>
      <c r="CB244" s="29">
        <v>0</v>
      </c>
      <c r="CC244" s="29">
        <v>0</v>
      </c>
      <c r="CD244" s="29">
        <v>2</v>
      </c>
      <c r="CE244" s="29">
        <v>0</v>
      </c>
      <c r="CF244" s="29">
        <v>0</v>
      </c>
      <c r="CG244" s="11">
        <v>0</v>
      </c>
      <c r="CH244" s="30">
        <v>2</v>
      </c>
      <c r="CI244" s="28"/>
      <c r="CJ244" s="16"/>
      <c r="CK244" s="16"/>
    </row>
    <row r="245" spans="1:89" x14ac:dyDescent="0.25">
      <c r="A245" s="31"/>
      <c r="B245" s="31" t="s">
        <v>21</v>
      </c>
      <c r="C245" s="31">
        <v>0</v>
      </c>
      <c r="D245" s="31" t="s">
        <v>210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0</v>
      </c>
      <c r="AC245" s="32">
        <v>0</v>
      </c>
      <c r="AD245" s="32">
        <v>0</v>
      </c>
      <c r="AE245" s="32">
        <v>0</v>
      </c>
      <c r="AF245" s="32">
        <v>0</v>
      </c>
      <c r="AG245" s="32">
        <v>0</v>
      </c>
      <c r="AH245" s="32">
        <v>0</v>
      </c>
      <c r="AI245" s="32">
        <v>0</v>
      </c>
      <c r="AJ245" s="32">
        <v>0</v>
      </c>
      <c r="AK245" s="32">
        <v>0</v>
      </c>
      <c r="AL245" s="32">
        <v>0</v>
      </c>
      <c r="AM245" s="32">
        <v>0</v>
      </c>
      <c r="AN245" s="32">
        <v>0</v>
      </c>
      <c r="AO245" s="32">
        <v>0</v>
      </c>
      <c r="AP245" s="32">
        <v>0</v>
      </c>
      <c r="AQ245" s="32">
        <v>0</v>
      </c>
      <c r="AR245" s="32">
        <v>0</v>
      </c>
      <c r="AS245" s="32">
        <v>0</v>
      </c>
      <c r="AT245" s="32">
        <v>0</v>
      </c>
      <c r="AU245" s="32">
        <v>0</v>
      </c>
      <c r="AV245" s="32">
        <v>0</v>
      </c>
      <c r="AW245" s="32">
        <v>0</v>
      </c>
      <c r="AX245" s="32">
        <v>0</v>
      </c>
      <c r="AY245" s="32">
        <v>0</v>
      </c>
      <c r="AZ245" s="32">
        <v>0</v>
      </c>
      <c r="BA245" s="32">
        <v>0</v>
      </c>
      <c r="BB245" s="32">
        <v>0</v>
      </c>
      <c r="BC245" s="32">
        <v>0</v>
      </c>
      <c r="BD245" s="32">
        <v>0</v>
      </c>
      <c r="BE245" s="32">
        <v>0</v>
      </c>
      <c r="BF245" s="32">
        <v>0</v>
      </c>
      <c r="BG245" s="32">
        <v>0</v>
      </c>
      <c r="BH245" s="32">
        <v>0</v>
      </c>
      <c r="BI245" s="32">
        <v>0</v>
      </c>
      <c r="BJ245" s="32">
        <v>0</v>
      </c>
      <c r="BK245" s="32">
        <v>0</v>
      </c>
      <c r="BL245" s="32">
        <v>0</v>
      </c>
      <c r="BM245" s="32">
        <v>0</v>
      </c>
      <c r="BN245" s="32">
        <v>0</v>
      </c>
      <c r="BO245" s="32">
        <v>0</v>
      </c>
      <c r="BP245" s="32">
        <v>0</v>
      </c>
      <c r="BQ245" s="32">
        <v>0</v>
      </c>
      <c r="BR245" s="32">
        <v>0</v>
      </c>
      <c r="BS245" s="32">
        <v>0</v>
      </c>
      <c r="BT245" s="32">
        <v>0</v>
      </c>
      <c r="BU245" s="32">
        <v>0</v>
      </c>
      <c r="BV245" s="32">
        <v>0</v>
      </c>
      <c r="BW245" s="32">
        <v>0</v>
      </c>
      <c r="BX245" s="32">
        <v>0</v>
      </c>
      <c r="BY245" s="32">
        <v>0</v>
      </c>
      <c r="BZ245" s="32">
        <v>0</v>
      </c>
      <c r="CA245" s="32">
        <v>0</v>
      </c>
      <c r="CB245" s="32">
        <v>0</v>
      </c>
      <c r="CC245" s="32">
        <v>0</v>
      </c>
      <c r="CD245" s="32">
        <v>0</v>
      </c>
      <c r="CE245" s="32">
        <v>0</v>
      </c>
      <c r="CF245" s="32">
        <v>0</v>
      </c>
      <c r="CG245" s="33">
        <v>0</v>
      </c>
      <c r="CH245" s="34">
        <v>0</v>
      </c>
      <c r="CI245" s="28"/>
      <c r="CJ245" s="16"/>
      <c r="CK245" s="16"/>
    </row>
    <row r="246" spans="1:89" x14ac:dyDescent="0.25">
      <c r="A246" s="9" t="s">
        <v>181</v>
      </c>
      <c r="B246" s="9" t="s">
        <v>20</v>
      </c>
      <c r="C246" s="19">
        <v>0</v>
      </c>
      <c r="D246" s="19" t="s">
        <v>210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29">
        <v>0</v>
      </c>
      <c r="V246" s="29">
        <v>0</v>
      </c>
      <c r="W246" s="29">
        <v>0</v>
      </c>
      <c r="X246" s="29">
        <v>0</v>
      </c>
      <c r="Y246" s="29">
        <v>0</v>
      </c>
      <c r="Z246" s="29">
        <v>0</v>
      </c>
      <c r="AA246" s="29">
        <v>0</v>
      </c>
      <c r="AB246" s="29">
        <v>0</v>
      </c>
      <c r="AC246" s="29">
        <v>0</v>
      </c>
      <c r="AD246" s="29">
        <v>0</v>
      </c>
      <c r="AE246" s="29">
        <v>0</v>
      </c>
      <c r="AF246" s="29">
        <v>0</v>
      </c>
      <c r="AG246" s="29">
        <v>0</v>
      </c>
      <c r="AH246" s="29">
        <v>0</v>
      </c>
      <c r="AI246" s="29">
        <v>0</v>
      </c>
      <c r="AJ246" s="29">
        <v>0</v>
      </c>
      <c r="AK246" s="29">
        <v>0</v>
      </c>
      <c r="AL246" s="29">
        <v>0</v>
      </c>
      <c r="AM246" s="29">
        <v>0</v>
      </c>
      <c r="AN246" s="29">
        <v>0</v>
      </c>
      <c r="AO246" s="29">
        <v>0</v>
      </c>
      <c r="AP246" s="29">
        <v>0</v>
      </c>
      <c r="AQ246" s="29">
        <v>0</v>
      </c>
      <c r="AR246" s="29">
        <v>0</v>
      </c>
      <c r="AS246" s="29">
        <v>1</v>
      </c>
      <c r="AT246" s="29">
        <v>0</v>
      </c>
      <c r="AU246" s="29">
        <v>0</v>
      </c>
      <c r="AV246" s="29">
        <v>0</v>
      </c>
      <c r="AW246" s="29">
        <v>0</v>
      </c>
      <c r="AX246" s="29">
        <v>0</v>
      </c>
      <c r="AY246" s="29">
        <v>0</v>
      </c>
      <c r="AZ246" s="29">
        <v>0</v>
      </c>
      <c r="BA246" s="29">
        <v>0</v>
      </c>
      <c r="BB246" s="29">
        <v>0</v>
      </c>
      <c r="BC246" s="29">
        <v>0</v>
      </c>
      <c r="BD246" s="29">
        <v>0</v>
      </c>
      <c r="BE246" s="29">
        <v>0</v>
      </c>
      <c r="BF246" s="29">
        <v>0</v>
      </c>
      <c r="BG246" s="29">
        <v>0</v>
      </c>
      <c r="BH246" s="29">
        <v>0</v>
      </c>
      <c r="BI246" s="29">
        <v>0</v>
      </c>
      <c r="BJ246" s="29">
        <v>0</v>
      </c>
      <c r="BK246" s="29">
        <v>0</v>
      </c>
      <c r="BL246" s="29">
        <v>0</v>
      </c>
      <c r="BM246" s="29">
        <v>0</v>
      </c>
      <c r="BN246" s="29">
        <v>0</v>
      </c>
      <c r="BO246" s="29">
        <v>0</v>
      </c>
      <c r="BP246" s="29">
        <v>0</v>
      </c>
      <c r="BQ246" s="29">
        <v>0</v>
      </c>
      <c r="BR246" s="29">
        <v>0</v>
      </c>
      <c r="BS246" s="29">
        <v>0</v>
      </c>
      <c r="BT246" s="29">
        <v>0</v>
      </c>
      <c r="BU246" s="29">
        <v>0</v>
      </c>
      <c r="BV246" s="29">
        <v>0</v>
      </c>
      <c r="BW246" s="29">
        <v>0</v>
      </c>
      <c r="BX246" s="29">
        <v>0</v>
      </c>
      <c r="BY246" s="29">
        <v>0</v>
      </c>
      <c r="BZ246" s="29">
        <v>0</v>
      </c>
      <c r="CA246" s="29">
        <v>0</v>
      </c>
      <c r="CB246" s="29">
        <v>0</v>
      </c>
      <c r="CC246" s="29">
        <v>0</v>
      </c>
      <c r="CD246" s="29">
        <v>0</v>
      </c>
      <c r="CE246" s="29">
        <v>0</v>
      </c>
      <c r="CF246" s="29">
        <v>0</v>
      </c>
      <c r="CG246" s="11">
        <v>0</v>
      </c>
      <c r="CH246" s="30">
        <v>1</v>
      </c>
      <c r="CI246" s="28"/>
      <c r="CJ246" s="16"/>
      <c r="CK246" s="16"/>
    </row>
    <row r="247" spans="1:89" x14ac:dyDescent="0.25">
      <c r="A247" s="31"/>
      <c r="B247" s="31" t="s">
        <v>21</v>
      </c>
      <c r="C247" s="31">
        <v>0</v>
      </c>
      <c r="D247" s="31" t="s">
        <v>210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32">
        <v>0</v>
      </c>
      <c r="Z247" s="32">
        <v>0</v>
      </c>
      <c r="AA247" s="32">
        <v>0</v>
      </c>
      <c r="AB247" s="32">
        <v>0</v>
      </c>
      <c r="AC247" s="32">
        <v>0</v>
      </c>
      <c r="AD247" s="32">
        <v>0</v>
      </c>
      <c r="AE247" s="32">
        <v>0</v>
      </c>
      <c r="AF247" s="32">
        <v>0</v>
      </c>
      <c r="AG247" s="32">
        <v>0</v>
      </c>
      <c r="AH247" s="32">
        <v>0</v>
      </c>
      <c r="AI247" s="32">
        <v>0</v>
      </c>
      <c r="AJ247" s="32">
        <v>0</v>
      </c>
      <c r="AK247" s="32">
        <v>0</v>
      </c>
      <c r="AL247" s="32">
        <v>0</v>
      </c>
      <c r="AM247" s="32">
        <v>0</v>
      </c>
      <c r="AN247" s="32">
        <v>0</v>
      </c>
      <c r="AO247" s="32">
        <v>0</v>
      </c>
      <c r="AP247" s="32">
        <v>0</v>
      </c>
      <c r="AQ247" s="32">
        <v>0</v>
      </c>
      <c r="AR247" s="32">
        <v>0</v>
      </c>
      <c r="AS247" s="32">
        <v>0</v>
      </c>
      <c r="AT247" s="32">
        <v>0</v>
      </c>
      <c r="AU247" s="32">
        <v>0</v>
      </c>
      <c r="AV247" s="32">
        <v>0</v>
      </c>
      <c r="AW247" s="32">
        <v>0</v>
      </c>
      <c r="AX247" s="32">
        <v>0</v>
      </c>
      <c r="AY247" s="32">
        <v>0</v>
      </c>
      <c r="AZ247" s="32">
        <v>0</v>
      </c>
      <c r="BA247" s="32">
        <v>0</v>
      </c>
      <c r="BB247" s="32">
        <v>0</v>
      </c>
      <c r="BC247" s="32">
        <v>0</v>
      </c>
      <c r="BD247" s="32">
        <v>0</v>
      </c>
      <c r="BE247" s="32">
        <v>0</v>
      </c>
      <c r="BF247" s="32">
        <v>0</v>
      </c>
      <c r="BG247" s="32">
        <v>0</v>
      </c>
      <c r="BH247" s="32">
        <v>0</v>
      </c>
      <c r="BI247" s="32">
        <v>0</v>
      </c>
      <c r="BJ247" s="32">
        <v>0</v>
      </c>
      <c r="BK247" s="32">
        <v>0</v>
      </c>
      <c r="BL247" s="32">
        <v>0</v>
      </c>
      <c r="BM247" s="32">
        <v>0</v>
      </c>
      <c r="BN247" s="32">
        <v>0</v>
      </c>
      <c r="BO247" s="32">
        <v>0</v>
      </c>
      <c r="BP247" s="32">
        <v>0</v>
      </c>
      <c r="BQ247" s="32">
        <v>0</v>
      </c>
      <c r="BR247" s="32">
        <v>0</v>
      </c>
      <c r="BS247" s="32">
        <v>0</v>
      </c>
      <c r="BT247" s="32">
        <v>0</v>
      </c>
      <c r="BU247" s="32">
        <v>0</v>
      </c>
      <c r="BV247" s="32">
        <v>0</v>
      </c>
      <c r="BW247" s="32">
        <v>0</v>
      </c>
      <c r="BX247" s="32">
        <v>0</v>
      </c>
      <c r="BY247" s="32">
        <v>0</v>
      </c>
      <c r="BZ247" s="32">
        <v>0</v>
      </c>
      <c r="CA247" s="32">
        <v>0</v>
      </c>
      <c r="CB247" s="32">
        <v>0</v>
      </c>
      <c r="CC247" s="32">
        <v>0</v>
      </c>
      <c r="CD247" s="32">
        <v>0</v>
      </c>
      <c r="CE247" s="32">
        <v>0</v>
      </c>
      <c r="CF247" s="32">
        <v>0</v>
      </c>
      <c r="CG247" s="33">
        <v>0</v>
      </c>
      <c r="CH247" s="34">
        <v>0</v>
      </c>
      <c r="CI247" s="28"/>
      <c r="CJ247" s="16"/>
      <c r="CK247" s="16"/>
    </row>
    <row r="248" spans="1:89" x14ac:dyDescent="0.25">
      <c r="A248" s="9" t="s">
        <v>182</v>
      </c>
      <c r="B248" s="9" t="s">
        <v>20</v>
      </c>
      <c r="C248" s="19">
        <v>0</v>
      </c>
      <c r="D248" s="19" t="s">
        <v>210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29">
        <v>0</v>
      </c>
      <c r="V248" s="29">
        <v>0</v>
      </c>
      <c r="W248" s="29">
        <v>0</v>
      </c>
      <c r="X248" s="29">
        <v>0</v>
      </c>
      <c r="Y248" s="29">
        <v>0</v>
      </c>
      <c r="Z248" s="29">
        <v>0</v>
      </c>
      <c r="AA248" s="29">
        <v>0</v>
      </c>
      <c r="AB248" s="29">
        <v>0</v>
      </c>
      <c r="AC248" s="29">
        <v>0</v>
      </c>
      <c r="AD248" s="29">
        <v>0</v>
      </c>
      <c r="AE248" s="29">
        <v>0</v>
      </c>
      <c r="AF248" s="29">
        <v>0</v>
      </c>
      <c r="AG248" s="29">
        <v>0</v>
      </c>
      <c r="AH248" s="29">
        <v>0</v>
      </c>
      <c r="AI248" s="29">
        <v>0</v>
      </c>
      <c r="AJ248" s="29">
        <v>0</v>
      </c>
      <c r="AK248" s="29">
        <v>0</v>
      </c>
      <c r="AL248" s="29">
        <v>0</v>
      </c>
      <c r="AM248" s="29">
        <v>0</v>
      </c>
      <c r="AN248" s="29">
        <v>0</v>
      </c>
      <c r="AO248" s="29">
        <v>0</v>
      </c>
      <c r="AP248" s="29">
        <v>0</v>
      </c>
      <c r="AQ248" s="29">
        <v>0</v>
      </c>
      <c r="AR248" s="29">
        <v>0</v>
      </c>
      <c r="AS248" s="29">
        <v>0</v>
      </c>
      <c r="AT248" s="29">
        <v>0</v>
      </c>
      <c r="AU248" s="29">
        <v>0</v>
      </c>
      <c r="AV248" s="29">
        <v>0</v>
      </c>
      <c r="AW248" s="29">
        <v>0</v>
      </c>
      <c r="AX248" s="29">
        <v>0</v>
      </c>
      <c r="AY248" s="29">
        <v>0</v>
      </c>
      <c r="AZ248" s="29">
        <v>0</v>
      </c>
      <c r="BA248" s="29">
        <v>0</v>
      </c>
      <c r="BB248" s="29">
        <v>0</v>
      </c>
      <c r="BC248" s="29">
        <v>0</v>
      </c>
      <c r="BD248" s="29">
        <v>0</v>
      </c>
      <c r="BE248" s="29">
        <v>0</v>
      </c>
      <c r="BF248" s="29">
        <v>0</v>
      </c>
      <c r="BG248" s="29">
        <v>0</v>
      </c>
      <c r="BH248" s="29">
        <v>0</v>
      </c>
      <c r="BI248" s="29">
        <v>0</v>
      </c>
      <c r="BJ248" s="29">
        <v>0</v>
      </c>
      <c r="BK248" s="29">
        <v>0</v>
      </c>
      <c r="BL248" s="29">
        <v>0</v>
      </c>
      <c r="BM248" s="29">
        <v>0</v>
      </c>
      <c r="BN248" s="29">
        <v>0</v>
      </c>
      <c r="BO248" s="29">
        <v>0</v>
      </c>
      <c r="BP248" s="29">
        <v>0</v>
      </c>
      <c r="BQ248" s="29">
        <v>0</v>
      </c>
      <c r="BR248" s="29">
        <v>0</v>
      </c>
      <c r="BS248" s="29">
        <v>0</v>
      </c>
      <c r="BT248" s="29">
        <v>0</v>
      </c>
      <c r="BU248" s="29">
        <v>0</v>
      </c>
      <c r="BV248" s="29">
        <v>0</v>
      </c>
      <c r="BW248" s="29">
        <v>0</v>
      </c>
      <c r="BX248" s="29">
        <v>0</v>
      </c>
      <c r="BY248" s="29">
        <v>0</v>
      </c>
      <c r="BZ248" s="29">
        <v>0</v>
      </c>
      <c r="CA248" s="29">
        <v>0</v>
      </c>
      <c r="CB248" s="29">
        <v>0</v>
      </c>
      <c r="CC248" s="29">
        <v>0</v>
      </c>
      <c r="CD248" s="29">
        <v>0</v>
      </c>
      <c r="CE248" s="29">
        <v>0</v>
      </c>
      <c r="CF248" s="29">
        <v>0</v>
      </c>
      <c r="CG248" s="11">
        <v>0</v>
      </c>
      <c r="CH248" s="30">
        <v>0</v>
      </c>
      <c r="CI248" s="28"/>
      <c r="CJ248" s="16"/>
      <c r="CK248" s="16"/>
    </row>
    <row r="249" spans="1:89" x14ac:dyDescent="0.25">
      <c r="A249" s="31"/>
      <c r="B249" s="31" t="s">
        <v>21</v>
      </c>
      <c r="C249" s="31">
        <v>0</v>
      </c>
      <c r="D249" s="31" t="s">
        <v>210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32">
        <v>0</v>
      </c>
      <c r="Z249" s="32">
        <v>0</v>
      </c>
      <c r="AA249" s="32">
        <v>0</v>
      </c>
      <c r="AB249" s="32">
        <v>0</v>
      </c>
      <c r="AC249" s="32">
        <v>0</v>
      </c>
      <c r="AD249" s="32">
        <v>0</v>
      </c>
      <c r="AE249" s="32">
        <v>0</v>
      </c>
      <c r="AF249" s="32">
        <v>0</v>
      </c>
      <c r="AG249" s="32">
        <v>0</v>
      </c>
      <c r="AH249" s="32">
        <v>0</v>
      </c>
      <c r="AI249" s="32">
        <v>0</v>
      </c>
      <c r="AJ249" s="32">
        <v>0</v>
      </c>
      <c r="AK249" s="32">
        <v>0</v>
      </c>
      <c r="AL249" s="32">
        <v>0</v>
      </c>
      <c r="AM249" s="32">
        <v>0</v>
      </c>
      <c r="AN249" s="32">
        <v>0</v>
      </c>
      <c r="AO249" s="32">
        <v>0</v>
      </c>
      <c r="AP249" s="32">
        <v>0</v>
      </c>
      <c r="AQ249" s="32">
        <v>0</v>
      </c>
      <c r="AR249" s="32">
        <v>0</v>
      </c>
      <c r="AS249" s="32">
        <v>0</v>
      </c>
      <c r="AT249" s="32">
        <v>0</v>
      </c>
      <c r="AU249" s="32">
        <v>0</v>
      </c>
      <c r="AV249" s="32">
        <v>0</v>
      </c>
      <c r="AW249" s="32">
        <v>0</v>
      </c>
      <c r="AX249" s="32">
        <v>0</v>
      </c>
      <c r="AY249" s="32">
        <v>0</v>
      </c>
      <c r="AZ249" s="32">
        <v>0</v>
      </c>
      <c r="BA249" s="32">
        <v>0</v>
      </c>
      <c r="BB249" s="32">
        <v>0</v>
      </c>
      <c r="BC249" s="32">
        <v>0</v>
      </c>
      <c r="BD249" s="32">
        <v>0</v>
      </c>
      <c r="BE249" s="32">
        <v>0</v>
      </c>
      <c r="BF249" s="32">
        <v>0</v>
      </c>
      <c r="BG249" s="32">
        <v>0</v>
      </c>
      <c r="BH249" s="32">
        <v>0</v>
      </c>
      <c r="BI249" s="32">
        <v>0</v>
      </c>
      <c r="BJ249" s="32">
        <v>0</v>
      </c>
      <c r="BK249" s="32">
        <v>0</v>
      </c>
      <c r="BL249" s="32">
        <v>0</v>
      </c>
      <c r="BM249" s="32">
        <v>0</v>
      </c>
      <c r="BN249" s="32">
        <v>0</v>
      </c>
      <c r="BO249" s="32">
        <v>0</v>
      </c>
      <c r="BP249" s="32">
        <v>0</v>
      </c>
      <c r="BQ249" s="32">
        <v>0</v>
      </c>
      <c r="BR249" s="32">
        <v>0</v>
      </c>
      <c r="BS249" s="32">
        <v>0</v>
      </c>
      <c r="BT249" s="32">
        <v>0</v>
      </c>
      <c r="BU249" s="32">
        <v>0</v>
      </c>
      <c r="BV249" s="32">
        <v>0</v>
      </c>
      <c r="BW249" s="32">
        <v>0</v>
      </c>
      <c r="BX249" s="32">
        <v>0</v>
      </c>
      <c r="BY249" s="32">
        <v>0</v>
      </c>
      <c r="BZ249" s="32">
        <v>0</v>
      </c>
      <c r="CA249" s="32">
        <v>0</v>
      </c>
      <c r="CB249" s="32">
        <v>0</v>
      </c>
      <c r="CC249" s="32">
        <v>0</v>
      </c>
      <c r="CD249" s="32">
        <v>0</v>
      </c>
      <c r="CE249" s="32">
        <v>0</v>
      </c>
      <c r="CF249" s="32">
        <v>0</v>
      </c>
      <c r="CG249" s="33">
        <v>0</v>
      </c>
      <c r="CH249" s="34">
        <v>0</v>
      </c>
      <c r="CI249" s="28"/>
      <c r="CJ249" s="16"/>
      <c r="CK249" s="16"/>
    </row>
    <row r="250" spans="1:89" x14ac:dyDescent="0.25">
      <c r="A250" s="9" t="s">
        <v>183</v>
      </c>
      <c r="B250" s="9" t="s">
        <v>20</v>
      </c>
      <c r="C250" s="19">
        <v>0</v>
      </c>
      <c r="D250" s="19" t="s">
        <v>210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29">
        <v>0</v>
      </c>
      <c r="V250" s="29">
        <v>0</v>
      </c>
      <c r="W250" s="29">
        <v>0</v>
      </c>
      <c r="X250" s="29">
        <v>0</v>
      </c>
      <c r="Y250" s="29">
        <v>0</v>
      </c>
      <c r="Z250" s="29">
        <v>0</v>
      </c>
      <c r="AA250" s="29">
        <v>0</v>
      </c>
      <c r="AB250" s="29">
        <v>0</v>
      </c>
      <c r="AC250" s="29">
        <v>0</v>
      </c>
      <c r="AD250" s="29">
        <v>0</v>
      </c>
      <c r="AE250" s="29">
        <v>0</v>
      </c>
      <c r="AF250" s="29">
        <v>0</v>
      </c>
      <c r="AG250" s="29">
        <v>0</v>
      </c>
      <c r="AH250" s="29">
        <v>0</v>
      </c>
      <c r="AI250" s="29">
        <v>0</v>
      </c>
      <c r="AJ250" s="29">
        <v>0</v>
      </c>
      <c r="AK250" s="29">
        <v>0</v>
      </c>
      <c r="AL250" s="29">
        <v>0</v>
      </c>
      <c r="AM250" s="29">
        <v>0</v>
      </c>
      <c r="AN250" s="29">
        <v>0</v>
      </c>
      <c r="AO250" s="29">
        <v>0</v>
      </c>
      <c r="AP250" s="29">
        <v>0</v>
      </c>
      <c r="AQ250" s="29">
        <v>0</v>
      </c>
      <c r="AR250" s="29">
        <v>0</v>
      </c>
      <c r="AS250" s="29">
        <v>0</v>
      </c>
      <c r="AT250" s="29">
        <v>0</v>
      </c>
      <c r="AU250" s="29">
        <v>0</v>
      </c>
      <c r="AV250" s="29">
        <v>0</v>
      </c>
      <c r="AW250" s="29">
        <v>0</v>
      </c>
      <c r="AX250" s="29">
        <v>0</v>
      </c>
      <c r="AY250" s="29">
        <v>0</v>
      </c>
      <c r="AZ250" s="29">
        <v>0</v>
      </c>
      <c r="BA250" s="29">
        <v>0</v>
      </c>
      <c r="BB250" s="29">
        <v>0</v>
      </c>
      <c r="BC250" s="29">
        <v>0</v>
      </c>
      <c r="BD250" s="29">
        <v>0</v>
      </c>
      <c r="BE250" s="29">
        <v>0</v>
      </c>
      <c r="BF250" s="29">
        <v>0</v>
      </c>
      <c r="BG250" s="29">
        <v>0</v>
      </c>
      <c r="BH250" s="29">
        <v>0</v>
      </c>
      <c r="BI250" s="29">
        <v>0</v>
      </c>
      <c r="BJ250" s="29">
        <v>0</v>
      </c>
      <c r="BK250" s="29">
        <v>0</v>
      </c>
      <c r="BL250" s="29">
        <v>0</v>
      </c>
      <c r="BM250" s="29">
        <v>0</v>
      </c>
      <c r="BN250" s="29">
        <v>0</v>
      </c>
      <c r="BO250" s="29">
        <v>0</v>
      </c>
      <c r="BP250" s="29">
        <v>0</v>
      </c>
      <c r="BQ250" s="29">
        <v>0</v>
      </c>
      <c r="BR250" s="29">
        <v>0</v>
      </c>
      <c r="BS250" s="29">
        <v>0</v>
      </c>
      <c r="BT250" s="29">
        <v>0</v>
      </c>
      <c r="BU250" s="29">
        <v>0</v>
      </c>
      <c r="BV250" s="29">
        <v>0</v>
      </c>
      <c r="BW250" s="29">
        <v>0</v>
      </c>
      <c r="BX250" s="29">
        <v>0</v>
      </c>
      <c r="BY250" s="29">
        <v>0</v>
      </c>
      <c r="BZ250" s="29">
        <v>0</v>
      </c>
      <c r="CA250" s="29">
        <v>0</v>
      </c>
      <c r="CB250" s="29">
        <v>0</v>
      </c>
      <c r="CC250" s="29">
        <v>0</v>
      </c>
      <c r="CD250" s="29">
        <v>0</v>
      </c>
      <c r="CE250" s="29">
        <v>0</v>
      </c>
      <c r="CF250" s="29">
        <v>0</v>
      </c>
      <c r="CG250" s="11">
        <v>0</v>
      </c>
      <c r="CH250" s="30">
        <v>0</v>
      </c>
      <c r="CI250" s="28"/>
      <c r="CJ250" s="16"/>
      <c r="CK250" s="16"/>
    </row>
    <row r="251" spans="1:89" x14ac:dyDescent="0.25">
      <c r="A251" s="31"/>
      <c r="B251" s="31" t="s">
        <v>21</v>
      </c>
      <c r="C251" s="31">
        <v>0</v>
      </c>
      <c r="D251" s="31" t="s">
        <v>210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32">
        <v>0</v>
      </c>
      <c r="AB251" s="32">
        <v>0</v>
      </c>
      <c r="AC251" s="32">
        <v>0</v>
      </c>
      <c r="AD251" s="32">
        <v>0</v>
      </c>
      <c r="AE251" s="32">
        <v>0</v>
      </c>
      <c r="AF251" s="32">
        <v>0</v>
      </c>
      <c r="AG251" s="32">
        <v>0</v>
      </c>
      <c r="AH251" s="32">
        <v>0</v>
      </c>
      <c r="AI251" s="32">
        <v>0</v>
      </c>
      <c r="AJ251" s="32">
        <v>0</v>
      </c>
      <c r="AK251" s="32">
        <v>0</v>
      </c>
      <c r="AL251" s="32">
        <v>0</v>
      </c>
      <c r="AM251" s="32">
        <v>0</v>
      </c>
      <c r="AN251" s="32">
        <v>0</v>
      </c>
      <c r="AO251" s="32">
        <v>0</v>
      </c>
      <c r="AP251" s="32">
        <v>0</v>
      </c>
      <c r="AQ251" s="32">
        <v>0</v>
      </c>
      <c r="AR251" s="32">
        <v>0</v>
      </c>
      <c r="AS251" s="32">
        <v>0</v>
      </c>
      <c r="AT251" s="32">
        <v>0</v>
      </c>
      <c r="AU251" s="32">
        <v>0</v>
      </c>
      <c r="AV251" s="32">
        <v>0</v>
      </c>
      <c r="AW251" s="32">
        <v>0</v>
      </c>
      <c r="AX251" s="32">
        <v>0</v>
      </c>
      <c r="AY251" s="32">
        <v>0</v>
      </c>
      <c r="AZ251" s="32">
        <v>0</v>
      </c>
      <c r="BA251" s="32">
        <v>0</v>
      </c>
      <c r="BB251" s="32">
        <v>0</v>
      </c>
      <c r="BC251" s="32">
        <v>0</v>
      </c>
      <c r="BD251" s="32">
        <v>0</v>
      </c>
      <c r="BE251" s="32">
        <v>0</v>
      </c>
      <c r="BF251" s="32">
        <v>0</v>
      </c>
      <c r="BG251" s="32">
        <v>0</v>
      </c>
      <c r="BH251" s="32">
        <v>0</v>
      </c>
      <c r="BI251" s="32">
        <v>0</v>
      </c>
      <c r="BJ251" s="32">
        <v>0</v>
      </c>
      <c r="BK251" s="32">
        <v>0</v>
      </c>
      <c r="BL251" s="32">
        <v>0</v>
      </c>
      <c r="BM251" s="32">
        <v>0</v>
      </c>
      <c r="BN251" s="32">
        <v>0</v>
      </c>
      <c r="BO251" s="32">
        <v>0</v>
      </c>
      <c r="BP251" s="32">
        <v>0</v>
      </c>
      <c r="BQ251" s="32">
        <v>0</v>
      </c>
      <c r="BR251" s="32">
        <v>0</v>
      </c>
      <c r="BS251" s="32">
        <v>0</v>
      </c>
      <c r="BT251" s="32">
        <v>0</v>
      </c>
      <c r="BU251" s="32">
        <v>0</v>
      </c>
      <c r="BV251" s="32">
        <v>0</v>
      </c>
      <c r="BW251" s="32">
        <v>0</v>
      </c>
      <c r="BX251" s="32">
        <v>0</v>
      </c>
      <c r="BY251" s="32">
        <v>0</v>
      </c>
      <c r="BZ251" s="32">
        <v>0</v>
      </c>
      <c r="CA251" s="32">
        <v>0</v>
      </c>
      <c r="CB251" s="32">
        <v>0</v>
      </c>
      <c r="CC251" s="32">
        <v>0</v>
      </c>
      <c r="CD251" s="32">
        <v>0</v>
      </c>
      <c r="CE251" s="32">
        <v>0</v>
      </c>
      <c r="CF251" s="32">
        <v>0</v>
      </c>
      <c r="CG251" s="33">
        <v>0</v>
      </c>
      <c r="CH251" s="34">
        <v>0</v>
      </c>
      <c r="CI251" s="28"/>
      <c r="CJ251" s="16"/>
      <c r="CK251" s="16"/>
    </row>
    <row r="252" spans="1:89" x14ac:dyDescent="0.25">
      <c r="A252" s="9" t="s">
        <v>184</v>
      </c>
      <c r="B252" s="9" t="s">
        <v>20</v>
      </c>
      <c r="C252" s="19">
        <v>0</v>
      </c>
      <c r="D252" s="19" t="s">
        <v>210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  <c r="S252" s="19">
        <v>0</v>
      </c>
      <c r="T252" s="19">
        <v>0</v>
      </c>
      <c r="U252" s="29">
        <v>1</v>
      </c>
      <c r="V252" s="29">
        <v>0</v>
      </c>
      <c r="W252" s="29">
        <v>0</v>
      </c>
      <c r="X252" s="29">
        <v>0</v>
      </c>
      <c r="Y252" s="29">
        <v>0</v>
      </c>
      <c r="Z252" s="29">
        <v>0</v>
      </c>
      <c r="AA252" s="29">
        <v>0</v>
      </c>
      <c r="AB252" s="29">
        <v>0</v>
      </c>
      <c r="AC252" s="29">
        <v>0</v>
      </c>
      <c r="AD252" s="29">
        <v>0</v>
      </c>
      <c r="AE252" s="29">
        <v>0</v>
      </c>
      <c r="AF252" s="29">
        <v>0</v>
      </c>
      <c r="AG252" s="29">
        <v>0</v>
      </c>
      <c r="AH252" s="29">
        <v>0</v>
      </c>
      <c r="AI252" s="29">
        <v>0</v>
      </c>
      <c r="AJ252" s="29">
        <v>0</v>
      </c>
      <c r="AK252" s="29">
        <v>0</v>
      </c>
      <c r="AL252" s="29">
        <v>0</v>
      </c>
      <c r="AM252" s="29">
        <v>0</v>
      </c>
      <c r="AN252" s="29">
        <v>0</v>
      </c>
      <c r="AO252" s="29">
        <v>0</v>
      </c>
      <c r="AP252" s="29">
        <v>0</v>
      </c>
      <c r="AQ252" s="29">
        <v>0</v>
      </c>
      <c r="AR252" s="29">
        <v>2</v>
      </c>
      <c r="AS252" s="29">
        <v>0</v>
      </c>
      <c r="AT252" s="29">
        <v>0</v>
      </c>
      <c r="AU252" s="29">
        <v>0</v>
      </c>
      <c r="AV252" s="29">
        <v>0</v>
      </c>
      <c r="AW252" s="29">
        <v>0</v>
      </c>
      <c r="AX252" s="29">
        <v>0</v>
      </c>
      <c r="AY252" s="29">
        <v>0</v>
      </c>
      <c r="AZ252" s="29">
        <v>0</v>
      </c>
      <c r="BA252" s="29">
        <v>0</v>
      </c>
      <c r="BB252" s="29">
        <v>0</v>
      </c>
      <c r="BC252" s="29">
        <v>0</v>
      </c>
      <c r="BD252" s="29">
        <v>0</v>
      </c>
      <c r="BE252" s="29">
        <v>0</v>
      </c>
      <c r="BF252" s="29">
        <v>0</v>
      </c>
      <c r="BG252" s="29">
        <v>0</v>
      </c>
      <c r="BH252" s="29">
        <v>1</v>
      </c>
      <c r="BI252" s="29">
        <v>0</v>
      </c>
      <c r="BJ252" s="29">
        <v>1</v>
      </c>
      <c r="BK252" s="29">
        <v>1</v>
      </c>
      <c r="BL252" s="29">
        <v>0</v>
      </c>
      <c r="BM252" s="29">
        <v>0</v>
      </c>
      <c r="BN252" s="29">
        <v>0</v>
      </c>
      <c r="BO252" s="29">
        <v>0</v>
      </c>
      <c r="BP252" s="29">
        <v>0</v>
      </c>
      <c r="BQ252" s="29">
        <v>0</v>
      </c>
      <c r="BR252" s="29">
        <v>0</v>
      </c>
      <c r="BS252" s="29">
        <v>0</v>
      </c>
      <c r="BT252" s="29">
        <v>0</v>
      </c>
      <c r="BU252" s="29">
        <v>0</v>
      </c>
      <c r="BV252" s="29">
        <v>1</v>
      </c>
      <c r="BW252" s="29">
        <v>0</v>
      </c>
      <c r="BX252" s="29">
        <v>0</v>
      </c>
      <c r="BY252" s="29">
        <v>0</v>
      </c>
      <c r="BZ252" s="29">
        <v>0</v>
      </c>
      <c r="CA252" s="29">
        <v>0</v>
      </c>
      <c r="CB252" s="29">
        <v>0</v>
      </c>
      <c r="CC252" s="29">
        <v>0</v>
      </c>
      <c r="CD252" s="29">
        <v>0</v>
      </c>
      <c r="CE252" s="29">
        <v>0</v>
      </c>
      <c r="CF252" s="29">
        <v>0</v>
      </c>
      <c r="CG252" s="11">
        <v>2</v>
      </c>
      <c r="CH252" s="30">
        <v>9</v>
      </c>
      <c r="CI252" s="28"/>
      <c r="CJ252" s="16"/>
      <c r="CK252" s="16"/>
    </row>
    <row r="253" spans="1:89" x14ac:dyDescent="0.25">
      <c r="A253" s="31"/>
      <c r="B253" s="31" t="s">
        <v>21</v>
      </c>
      <c r="C253" s="31">
        <v>0</v>
      </c>
      <c r="D253" s="31" t="s">
        <v>210</v>
      </c>
      <c r="E253" s="31">
        <v>0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32">
        <v>0</v>
      </c>
      <c r="Z253" s="32">
        <v>0</v>
      </c>
      <c r="AA253" s="32">
        <v>0</v>
      </c>
      <c r="AB253" s="32">
        <v>0</v>
      </c>
      <c r="AC253" s="32">
        <v>0</v>
      </c>
      <c r="AD253" s="32">
        <v>1</v>
      </c>
      <c r="AE253" s="32">
        <v>0</v>
      </c>
      <c r="AF253" s="32">
        <v>0</v>
      </c>
      <c r="AG253" s="32">
        <v>0</v>
      </c>
      <c r="AH253" s="32">
        <v>0</v>
      </c>
      <c r="AI253" s="32">
        <v>0</v>
      </c>
      <c r="AJ253" s="32">
        <v>0</v>
      </c>
      <c r="AK253" s="32">
        <v>0</v>
      </c>
      <c r="AL253" s="32">
        <v>0</v>
      </c>
      <c r="AM253" s="32">
        <v>0</v>
      </c>
      <c r="AN253" s="32">
        <v>0</v>
      </c>
      <c r="AO253" s="32">
        <v>0</v>
      </c>
      <c r="AP253" s="32">
        <v>0</v>
      </c>
      <c r="AQ253" s="32">
        <v>0</v>
      </c>
      <c r="AR253" s="32">
        <v>0</v>
      </c>
      <c r="AS253" s="32">
        <v>1</v>
      </c>
      <c r="AT253" s="32">
        <v>0</v>
      </c>
      <c r="AU253" s="32">
        <v>0</v>
      </c>
      <c r="AV253" s="32">
        <v>0</v>
      </c>
      <c r="AW253" s="32">
        <v>0</v>
      </c>
      <c r="AX253" s="32">
        <v>0</v>
      </c>
      <c r="AY253" s="32">
        <v>0</v>
      </c>
      <c r="AZ253" s="32">
        <v>0</v>
      </c>
      <c r="BA253" s="32">
        <v>0</v>
      </c>
      <c r="BB253" s="32">
        <v>0</v>
      </c>
      <c r="BC253" s="32">
        <v>0</v>
      </c>
      <c r="BD253" s="32">
        <v>0</v>
      </c>
      <c r="BE253" s="32">
        <v>0</v>
      </c>
      <c r="BF253" s="32">
        <v>0</v>
      </c>
      <c r="BG253" s="32">
        <v>0</v>
      </c>
      <c r="BH253" s="32">
        <v>0</v>
      </c>
      <c r="BI253" s="32">
        <v>2</v>
      </c>
      <c r="BJ253" s="32">
        <v>1</v>
      </c>
      <c r="BK253" s="32">
        <v>0</v>
      </c>
      <c r="BL253" s="32">
        <v>0</v>
      </c>
      <c r="BM253" s="32">
        <v>0</v>
      </c>
      <c r="BN253" s="32">
        <v>0</v>
      </c>
      <c r="BO253" s="32">
        <v>0</v>
      </c>
      <c r="BP253" s="32">
        <v>0</v>
      </c>
      <c r="BQ253" s="32">
        <v>0</v>
      </c>
      <c r="BR253" s="32">
        <v>0</v>
      </c>
      <c r="BS253" s="32">
        <v>0</v>
      </c>
      <c r="BT253" s="32">
        <v>3</v>
      </c>
      <c r="BU253" s="32">
        <v>0</v>
      </c>
      <c r="BV253" s="32">
        <v>1</v>
      </c>
      <c r="BW253" s="32">
        <v>0</v>
      </c>
      <c r="BX253" s="32">
        <v>0</v>
      </c>
      <c r="BY253" s="32">
        <v>2</v>
      </c>
      <c r="BZ253" s="32">
        <v>0</v>
      </c>
      <c r="CA253" s="32">
        <v>0</v>
      </c>
      <c r="CB253" s="32">
        <v>0</v>
      </c>
      <c r="CC253" s="32">
        <v>0</v>
      </c>
      <c r="CD253" s="32">
        <v>0</v>
      </c>
      <c r="CE253" s="32">
        <v>0</v>
      </c>
      <c r="CF253" s="32">
        <v>0</v>
      </c>
      <c r="CG253" s="33">
        <v>0</v>
      </c>
      <c r="CH253" s="34">
        <v>11</v>
      </c>
      <c r="CI253" s="28"/>
      <c r="CJ253" s="16"/>
      <c r="CK253" s="16"/>
    </row>
    <row r="254" spans="1:89" x14ac:dyDescent="0.25">
      <c r="A254" s="9" t="s">
        <v>185</v>
      </c>
      <c r="B254" s="9" t="s">
        <v>20</v>
      </c>
      <c r="C254" s="19">
        <v>0</v>
      </c>
      <c r="D254" s="19" t="s">
        <v>210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29">
        <v>0</v>
      </c>
      <c r="V254" s="29">
        <v>0</v>
      </c>
      <c r="W254" s="29">
        <v>0</v>
      </c>
      <c r="X254" s="29">
        <v>0</v>
      </c>
      <c r="Y254" s="29">
        <v>0</v>
      </c>
      <c r="Z254" s="29">
        <v>0</v>
      </c>
      <c r="AA254" s="29">
        <v>0</v>
      </c>
      <c r="AB254" s="29">
        <v>0</v>
      </c>
      <c r="AC254" s="29">
        <v>0</v>
      </c>
      <c r="AD254" s="29">
        <v>0</v>
      </c>
      <c r="AE254" s="29">
        <v>0</v>
      </c>
      <c r="AF254" s="29">
        <v>0</v>
      </c>
      <c r="AG254" s="29">
        <v>0</v>
      </c>
      <c r="AH254" s="29">
        <v>0</v>
      </c>
      <c r="AI254" s="29">
        <v>0</v>
      </c>
      <c r="AJ254" s="29">
        <v>0</v>
      </c>
      <c r="AK254" s="29">
        <v>0</v>
      </c>
      <c r="AL254" s="29">
        <v>0</v>
      </c>
      <c r="AM254" s="29">
        <v>0</v>
      </c>
      <c r="AN254" s="29">
        <v>0</v>
      </c>
      <c r="AO254" s="29">
        <v>0</v>
      </c>
      <c r="AP254" s="29">
        <v>0</v>
      </c>
      <c r="AQ254" s="29">
        <v>0</v>
      </c>
      <c r="AR254" s="29">
        <v>0</v>
      </c>
      <c r="AS254" s="29">
        <v>0</v>
      </c>
      <c r="AT254" s="29">
        <v>0</v>
      </c>
      <c r="AU254" s="29">
        <v>0</v>
      </c>
      <c r="AV254" s="29">
        <v>0</v>
      </c>
      <c r="AW254" s="29">
        <v>0</v>
      </c>
      <c r="AX254" s="29">
        <v>0</v>
      </c>
      <c r="AY254" s="29">
        <v>0</v>
      </c>
      <c r="AZ254" s="29">
        <v>0</v>
      </c>
      <c r="BA254" s="29">
        <v>0</v>
      </c>
      <c r="BB254" s="29">
        <v>0</v>
      </c>
      <c r="BC254" s="29">
        <v>0</v>
      </c>
      <c r="BD254" s="29">
        <v>0</v>
      </c>
      <c r="BE254" s="29">
        <v>0</v>
      </c>
      <c r="BF254" s="29">
        <v>0</v>
      </c>
      <c r="BG254" s="29">
        <v>0</v>
      </c>
      <c r="BH254" s="29">
        <v>0</v>
      </c>
      <c r="BI254" s="29">
        <v>0</v>
      </c>
      <c r="BJ254" s="29">
        <v>0</v>
      </c>
      <c r="BK254" s="29">
        <v>0</v>
      </c>
      <c r="BL254" s="29">
        <v>0</v>
      </c>
      <c r="BM254" s="29">
        <v>0</v>
      </c>
      <c r="BN254" s="29">
        <v>0</v>
      </c>
      <c r="BO254" s="29">
        <v>0</v>
      </c>
      <c r="BP254" s="29">
        <v>0</v>
      </c>
      <c r="BQ254" s="29">
        <v>0</v>
      </c>
      <c r="BR254" s="29">
        <v>0</v>
      </c>
      <c r="BS254" s="29">
        <v>0</v>
      </c>
      <c r="BT254" s="29">
        <v>0</v>
      </c>
      <c r="BU254" s="29">
        <v>0</v>
      </c>
      <c r="BV254" s="29">
        <v>0</v>
      </c>
      <c r="BW254" s="29">
        <v>0</v>
      </c>
      <c r="BX254" s="29">
        <v>0</v>
      </c>
      <c r="BY254" s="29">
        <v>0</v>
      </c>
      <c r="BZ254" s="29">
        <v>0</v>
      </c>
      <c r="CA254" s="29">
        <v>0</v>
      </c>
      <c r="CB254" s="29">
        <v>0</v>
      </c>
      <c r="CC254" s="29">
        <v>0</v>
      </c>
      <c r="CD254" s="29">
        <v>0</v>
      </c>
      <c r="CE254" s="29">
        <v>0</v>
      </c>
      <c r="CF254" s="29">
        <v>0</v>
      </c>
      <c r="CG254" s="11">
        <v>0</v>
      </c>
      <c r="CH254" s="30">
        <v>0</v>
      </c>
      <c r="CI254" s="28"/>
      <c r="CJ254" s="16"/>
      <c r="CK254" s="16"/>
    </row>
    <row r="255" spans="1:89" x14ac:dyDescent="0.25">
      <c r="A255" s="31"/>
      <c r="B255" s="31" t="s">
        <v>21</v>
      </c>
      <c r="C255" s="31">
        <v>0</v>
      </c>
      <c r="D255" s="31" t="s">
        <v>210</v>
      </c>
      <c r="E255" s="31">
        <v>0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2">
        <v>1</v>
      </c>
      <c r="U255" s="32">
        <v>0</v>
      </c>
      <c r="V255" s="32">
        <v>0</v>
      </c>
      <c r="W255" s="32">
        <v>0</v>
      </c>
      <c r="X255" s="32">
        <v>0</v>
      </c>
      <c r="Y255" s="32">
        <v>0</v>
      </c>
      <c r="Z255" s="32">
        <v>0</v>
      </c>
      <c r="AA255" s="32">
        <v>0</v>
      </c>
      <c r="AB255" s="32">
        <v>0</v>
      </c>
      <c r="AC255" s="32">
        <v>0</v>
      </c>
      <c r="AD255" s="32">
        <v>0</v>
      </c>
      <c r="AE255" s="32">
        <v>0</v>
      </c>
      <c r="AF255" s="32">
        <v>0</v>
      </c>
      <c r="AG255" s="32">
        <v>0</v>
      </c>
      <c r="AH255" s="32">
        <v>0</v>
      </c>
      <c r="AI255" s="32">
        <v>0</v>
      </c>
      <c r="AJ255" s="32">
        <v>0</v>
      </c>
      <c r="AK255" s="32">
        <v>0</v>
      </c>
      <c r="AL255" s="32">
        <v>0</v>
      </c>
      <c r="AM255" s="32">
        <v>0</v>
      </c>
      <c r="AN255" s="32">
        <v>0</v>
      </c>
      <c r="AO255" s="32">
        <v>0</v>
      </c>
      <c r="AP255" s="32">
        <v>0</v>
      </c>
      <c r="AQ255" s="32">
        <v>0</v>
      </c>
      <c r="AR255" s="32">
        <v>1</v>
      </c>
      <c r="AS255" s="32">
        <v>3</v>
      </c>
      <c r="AT255" s="32">
        <v>0</v>
      </c>
      <c r="AU255" s="32">
        <v>0</v>
      </c>
      <c r="AV255" s="32">
        <v>0</v>
      </c>
      <c r="AW255" s="32">
        <v>0</v>
      </c>
      <c r="AX255" s="32">
        <v>1</v>
      </c>
      <c r="AY255" s="32">
        <v>0</v>
      </c>
      <c r="AZ255" s="32">
        <v>0</v>
      </c>
      <c r="BA255" s="32">
        <v>0</v>
      </c>
      <c r="BB255" s="32">
        <v>0</v>
      </c>
      <c r="BC255" s="32">
        <v>1</v>
      </c>
      <c r="BD255" s="32">
        <v>0</v>
      </c>
      <c r="BE255" s="32">
        <v>4</v>
      </c>
      <c r="BF255" s="32">
        <v>0</v>
      </c>
      <c r="BG255" s="32">
        <v>0</v>
      </c>
      <c r="BH255" s="32">
        <v>0</v>
      </c>
      <c r="BI255" s="32">
        <v>0</v>
      </c>
      <c r="BJ255" s="32">
        <v>21</v>
      </c>
      <c r="BK255" s="32">
        <v>0</v>
      </c>
      <c r="BL255" s="32">
        <v>0</v>
      </c>
      <c r="BM255" s="32">
        <v>0</v>
      </c>
      <c r="BN255" s="32">
        <v>0</v>
      </c>
      <c r="BO255" s="32">
        <v>0</v>
      </c>
      <c r="BP255" s="32">
        <v>0</v>
      </c>
      <c r="BQ255" s="32">
        <v>0</v>
      </c>
      <c r="BR255" s="32">
        <v>0</v>
      </c>
      <c r="BS255" s="32">
        <v>0</v>
      </c>
      <c r="BT255" s="32">
        <v>16</v>
      </c>
      <c r="BU255" s="32">
        <v>0</v>
      </c>
      <c r="BV255" s="32">
        <v>0</v>
      </c>
      <c r="BW255" s="32">
        <v>0</v>
      </c>
      <c r="BX255" s="32">
        <v>0</v>
      </c>
      <c r="BY255" s="32">
        <v>5</v>
      </c>
      <c r="BZ255" s="32">
        <v>0</v>
      </c>
      <c r="CA255" s="32">
        <v>1</v>
      </c>
      <c r="CB255" s="32">
        <v>3</v>
      </c>
      <c r="CC255" s="32">
        <v>0</v>
      </c>
      <c r="CD255" s="32">
        <v>0</v>
      </c>
      <c r="CE255" s="32">
        <v>0</v>
      </c>
      <c r="CF255" s="32">
        <v>0</v>
      </c>
      <c r="CG255" s="33">
        <v>0</v>
      </c>
      <c r="CH255" s="34">
        <v>57</v>
      </c>
      <c r="CI255" s="28"/>
      <c r="CJ255" s="16"/>
      <c r="CK255" s="16"/>
    </row>
    <row r="256" spans="1:89" x14ac:dyDescent="0.25">
      <c r="A256" s="9" t="s">
        <v>40</v>
      </c>
      <c r="B256" s="9" t="s">
        <v>20</v>
      </c>
      <c r="C256" s="19">
        <v>0</v>
      </c>
      <c r="D256" s="19" t="s">
        <v>210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29">
        <v>0</v>
      </c>
      <c r="V256" s="29">
        <v>0</v>
      </c>
      <c r="W256" s="29">
        <v>0</v>
      </c>
      <c r="X256" s="29">
        <v>0</v>
      </c>
      <c r="Y256" s="29">
        <v>0</v>
      </c>
      <c r="Z256" s="29">
        <v>0</v>
      </c>
      <c r="AA256" s="29">
        <v>0</v>
      </c>
      <c r="AB256" s="29">
        <v>0</v>
      </c>
      <c r="AC256" s="29">
        <v>0</v>
      </c>
      <c r="AD256" s="29">
        <v>0</v>
      </c>
      <c r="AE256" s="29">
        <v>0</v>
      </c>
      <c r="AF256" s="29">
        <v>0</v>
      </c>
      <c r="AG256" s="29">
        <v>0</v>
      </c>
      <c r="AH256" s="29">
        <v>0</v>
      </c>
      <c r="AI256" s="29">
        <v>0</v>
      </c>
      <c r="AJ256" s="29">
        <v>0</v>
      </c>
      <c r="AK256" s="29">
        <v>0</v>
      </c>
      <c r="AL256" s="29">
        <v>0</v>
      </c>
      <c r="AM256" s="29">
        <v>0</v>
      </c>
      <c r="AN256" s="29">
        <v>0</v>
      </c>
      <c r="AO256" s="29">
        <v>0</v>
      </c>
      <c r="AP256" s="29">
        <v>0</v>
      </c>
      <c r="AQ256" s="29">
        <v>0</v>
      </c>
      <c r="AR256" s="29">
        <v>0</v>
      </c>
      <c r="AS256" s="29">
        <v>0</v>
      </c>
      <c r="AT256" s="29">
        <v>0</v>
      </c>
      <c r="AU256" s="29">
        <v>0</v>
      </c>
      <c r="AV256" s="29">
        <v>0</v>
      </c>
      <c r="AW256" s="29">
        <v>0</v>
      </c>
      <c r="AX256" s="29">
        <v>0</v>
      </c>
      <c r="AY256" s="29">
        <v>0</v>
      </c>
      <c r="AZ256" s="29">
        <v>0</v>
      </c>
      <c r="BA256" s="29">
        <v>0</v>
      </c>
      <c r="BB256" s="29">
        <v>0</v>
      </c>
      <c r="BC256" s="29">
        <v>0</v>
      </c>
      <c r="BD256" s="29">
        <v>0</v>
      </c>
      <c r="BE256" s="29">
        <v>0</v>
      </c>
      <c r="BF256" s="29">
        <v>0</v>
      </c>
      <c r="BG256" s="29">
        <v>0</v>
      </c>
      <c r="BH256" s="29">
        <v>0</v>
      </c>
      <c r="BI256" s="29">
        <v>0</v>
      </c>
      <c r="BJ256" s="29">
        <v>0</v>
      </c>
      <c r="BK256" s="29">
        <v>0</v>
      </c>
      <c r="BL256" s="29">
        <v>0</v>
      </c>
      <c r="BM256" s="29">
        <v>0</v>
      </c>
      <c r="BN256" s="29">
        <v>0</v>
      </c>
      <c r="BO256" s="29">
        <v>0</v>
      </c>
      <c r="BP256" s="29">
        <v>0</v>
      </c>
      <c r="BQ256" s="29">
        <v>0</v>
      </c>
      <c r="BR256" s="29">
        <v>0</v>
      </c>
      <c r="BS256" s="29">
        <v>0</v>
      </c>
      <c r="BT256" s="29">
        <v>0</v>
      </c>
      <c r="BU256" s="29">
        <v>0</v>
      </c>
      <c r="BV256" s="29">
        <v>0</v>
      </c>
      <c r="BW256" s="29">
        <v>0</v>
      </c>
      <c r="BX256" s="29">
        <v>0</v>
      </c>
      <c r="BY256" s="29">
        <v>0</v>
      </c>
      <c r="BZ256" s="29">
        <v>0</v>
      </c>
      <c r="CA256" s="29">
        <v>0</v>
      </c>
      <c r="CB256" s="29">
        <v>0</v>
      </c>
      <c r="CC256" s="29">
        <v>0</v>
      </c>
      <c r="CD256" s="29">
        <v>0</v>
      </c>
      <c r="CE256" s="29">
        <v>0</v>
      </c>
      <c r="CF256" s="29">
        <v>0</v>
      </c>
      <c r="CG256" s="11">
        <v>0</v>
      </c>
      <c r="CH256" s="30">
        <v>0</v>
      </c>
    </row>
    <row r="257" spans="1:86" x14ac:dyDescent="0.25">
      <c r="A257" s="31"/>
      <c r="B257" s="31" t="s">
        <v>21</v>
      </c>
      <c r="C257" s="31">
        <v>0</v>
      </c>
      <c r="D257" s="31" t="s">
        <v>210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32">
        <v>0</v>
      </c>
      <c r="Z257" s="32">
        <v>0</v>
      </c>
      <c r="AA257" s="32">
        <v>0</v>
      </c>
      <c r="AB257" s="32">
        <v>0</v>
      </c>
      <c r="AC257" s="32">
        <v>0</v>
      </c>
      <c r="AD257" s="32">
        <v>0</v>
      </c>
      <c r="AE257" s="32">
        <v>0</v>
      </c>
      <c r="AF257" s="32">
        <v>0</v>
      </c>
      <c r="AG257" s="32">
        <v>0</v>
      </c>
      <c r="AH257" s="32">
        <v>0</v>
      </c>
      <c r="AI257" s="32">
        <v>0</v>
      </c>
      <c r="AJ257" s="32">
        <v>0</v>
      </c>
      <c r="AK257" s="32">
        <v>0</v>
      </c>
      <c r="AL257" s="32">
        <v>0</v>
      </c>
      <c r="AM257" s="32">
        <v>0</v>
      </c>
      <c r="AN257" s="32">
        <v>0</v>
      </c>
      <c r="AO257" s="32">
        <v>0</v>
      </c>
      <c r="AP257" s="32">
        <v>0</v>
      </c>
      <c r="AQ257" s="32">
        <v>0</v>
      </c>
      <c r="AR257" s="32">
        <v>0</v>
      </c>
      <c r="AS257" s="32">
        <v>0</v>
      </c>
      <c r="AT257" s="32">
        <v>0</v>
      </c>
      <c r="AU257" s="32">
        <v>0</v>
      </c>
      <c r="AV257" s="32">
        <v>0</v>
      </c>
      <c r="AW257" s="32">
        <v>0</v>
      </c>
      <c r="AX257" s="32">
        <v>0</v>
      </c>
      <c r="AY257" s="32">
        <v>0</v>
      </c>
      <c r="AZ257" s="32">
        <v>0</v>
      </c>
      <c r="BA257" s="32">
        <v>0</v>
      </c>
      <c r="BB257" s="32">
        <v>0</v>
      </c>
      <c r="BC257" s="32">
        <v>0</v>
      </c>
      <c r="BD257" s="32">
        <v>0</v>
      </c>
      <c r="BE257" s="32">
        <v>0</v>
      </c>
      <c r="BF257" s="32">
        <v>0</v>
      </c>
      <c r="BG257" s="32">
        <v>0</v>
      </c>
      <c r="BH257" s="32">
        <v>0</v>
      </c>
      <c r="BI257" s="32">
        <v>0</v>
      </c>
      <c r="BJ257" s="32">
        <v>0</v>
      </c>
      <c r="BK257" s="32">
        <v>0</v>
      </c>
      <c r="BL257" s="32">
        <v>0</v>
      </c>
      <c r="BM257" s="32">
        <v>0</v>
      </c>
      <c r="BN257" s="32">
        <v>0</v>
      </c>
      <c r="BO257" s="32">
        <v>0</v>
      </c>
      <c r="BP257" s="32">
        <v>0</v>
      </c>
      <c r="BQ257" s="32">
        <v>0</v>
      </c>
      <c r="BR257" s="32">
        <v>0</v>
      </c>
      <c r="BS257" s="32">
        <v>0</v>
      </c>
      <c r="BT257" s="32">
        <v>0</v>
      </c>
      <c r="BU257" s="32">
        <v>0</v>
      </c>
      <c r="BV257" s="32">
        <v>0</v>
      </c>
      <c r="BW257" s="32">
        <v>0</v>
      </c>
      <c r="BX257" s="32">
        <v>0</v>
      </c>
      <c r="BY257" s="32">
        <v>0</v>
      </c>
      <c r="BZ257" s="32">
        <v>0</v>
      </c>
      <c r="CA257" s="32">
        <v>0</v>
      </c>
      <c r="CB257" s="32">
        <v>0</v>
      </c>
      <c r="CC257" s="32">
        <v>0</v>
      </c>
      <c r="CD257" s="32">
        <v>0</v>
      </c>
      <c r="CE257" s="32">
        <v>0</v>
      </c>
      <c r="CF257" s="32">
        <v>0</v>
      </c>
      <c r="CG257" s="33">
        <v>0</v>
      </c>
      <c r="CH257" s="34">
        <v>0</v>
      </c>
    </row>
    <row r="258" spans="1:86" x14ac:dyDescent="0.25">
      <c r="A258" s="9" t="s">
        <v>139</v>
      </c>
      <c r="B258" s="9" t="s">
        <v>20</v>
      </c>
      <c r="C258" s="19">
        <v>0</v>
      </c>
      <c r="D258" s="19" t="s">
        <v>210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29">
        <v>0</v>
      </c>
      <c r="V258" s="29">
        <v>0</v>
      </c>
      <c r="W258" s="29">
        <v>0</v>
      </c>
      <c r="X258" s="29">
        <v>0</v>
      </c>
      <c r="Y258" s="29">
        <v>0</v>
      </c>
      <c r="Z258" s="29">
        <v>0</v>
      </c>
      <c r="AA258" s="29">
        <v>0</v>
      </c>
      <c r="AB258" s="29">
        <v>0</v>
      </c>
      <c r="AC258" s="29">
        <v>0</v>
      </c>
      <c r="AD258" s="29">
        <v>0</v>
      </c>
      <c r="AE258" s="29">
        <v>0</v>
      </c>
      <c r="AF258" s="29">
        <v>0</v>
      </c>
      <c r="AG258" s="29">
        <v>0</v>
      </c>
      <c r="AH258" s="29">
        <v>0</v>
      </c>
      <c r="AI258" s="29">
        <v>0</v>
      </c>
      <c r="AJ258" s="29">
        <v>0</v>
      </c>
      <c r="AK258" s="29">
        <v>0</v>
      </c>
      <c r="AL258" s="29">
        <v>0</v>
      </c>
      <c r="AM258" s="29">
        <v>0</v>
      </c>
      <c r="AN258" s="29">
        <v>0</v>
      </c>
      <c r="AO258" s="29">
        <v>0</v>
      </c>
      <c r="AP258" s="29">
        <v>0</v>
      </c>
      <c r="AQ258" s="29">
        <v>0</v>
      </c>
      <c r="AR258" s="29">
        <v>0</v>
      </c>
      <c r="AS258" s="29">
        <v>0</v>
      </c>
      <c r="AT258" s="29">
        <v>0</v>
      </c>
      <c r="AU258" s="29">
        <v>0</v>
      </c>
      <c r="AV258" s="29">
        <v>0</v>
      </c>
      <c r="AW258" s="29">
        <v>0</v>
      </c>
      <c r="AX258" s="29">
        <v>0</v>
      </c>
      <c r="AY258" s="29">
        <v>0</v>
      </c>
      <c r="AZ258" s="29">
        <v>0</v>
      </c>
      <c r="BA258" s="29">
        <v>0</v>
      </c>
      <c r="BB258" s="29">
        <v>0</v>
      </c>
      <c r="BC258" s="29">
        <v>0</v>
      </c>
      <c r="BD258" s="29">
        <v>0</v>
      </c>
      <c r="BE258" s="29">
        <v>0</v>
      </c>
      <c r="BF258" s="29">
        <v>0</v>
      </c>
      <c r="BG258" s="29">
        <v>0</v>
      </c>
      <c r="BH258" s="29">
        <v>0</v>
      </c>
      <c r="BI258" s="29">
        <v>0</v>
      </c>
      <c r="BJ258" s="29">
        <v>0</v>
      </c>
      <c r="BK258" s="29">
        <v>0</v>
      </c>
      <c r="BL258" s="29">
        <v>0</v>
      </c>
      <c r="BM258" s="29">
        <v>0</v>
      </c>
      <c r="BN258" s="29">
        <v>0</v>
      </c>
      <c r="BO258" s="29">
        <v>0</v>
      </c>
      <c r="BP258" s="29">
        <v>0</v>
      </c>
      <c r="BQ258" s="29">
        <v>0</v>
      </c>
      <c r="BR258" s="29">
        <v>0</v>
      </c>
      <c r="BS258" s="29">
        <v>0</v>
      </c>
      <c r="BT258" s="29">
        <v>0</v>
      </c>
      <c r="BU258" s="29">
        <v>0</v>
      </c>
      <c r="BV258" s="29">
        <v>0</v>
      </c>
      <c r="BW258" s="29">
        <v>0</v>
      </c>
      <c r="BX258" s="29">
        <v>0</v>
      </c>
      <c r="BY258" s="29">
        <v>0</v>
      </c>
      <c r="BZ258" s="29">
        <v>0</v>
      </c>
      <c r="CA258" s="29">
        <v>0</v>
      </c>
      <c r="CB258" s="29">
        <v>0</v>
      </c>
      <c r="CC258" s="29">
        <v>0</v>
      </c>
      <c r="CD258" s="29">
        <v>0</v>
      </c>
      <c r="CE258" s="29">
        <v>0</v>
      </c>
      <c r="CF258" s="29">
        <v>0</v>
      </c>
      <c r="CG258" s="11">
        <v>0</v>
      </c>
      <c r="CH258" s="30">
        <v>0</v>
      </c>
    </row>
    <row r="259" spans="1:86" x14ac:dyDescent="0.25">
      <c r="A259" s="31"/>
      <c r="B259" s="31" t="s">
        <v>21</v>
      </c>
      <c r="C259" s="31">
        <v>0</v>
      </c>
      <c r="D259" s="31" t="s">
        <v>210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32">
        <v>0</v>
      </c>
      <c r="Z259" s="32">
        <v>0</v>
      </c>
      <c r="AA259" s="32">
        <v>0</v>
      </c>
      <c r="AB259" s="32">
        <v>0</v>
      </c>
      <c r="AC259" s="32">
        <v>0</v>
      </c>
      <c r="AD259" s="32">
        <v>0</v>
      </c>
      <c r="AE259" s="32">
        <v>0</v>
      </c>
      <c r="AF259" s="32">
        <v>0</v>
      </c>
      <c r="AG259" s="32">
        <v>0</v>
      </c>
      <c r="AH259" s="32">
        <v>0</v>
      </c>
      <c r="AI259" s="32">
        <v>0</v>
      </c>
      <c r="AJ259" s="32">
        <v>0</v>
      </c>
      <c r="AK259" s="32">
        <v>0</v>
      </c>
      <c r="AL259" s="32">
        <v>0</v>
      </c>
      <c r="AM259" s="32">
        <v>0</v>
      </c>
      <c r="AN259" s="32">
        <v>0</v>
      </c>
      <c r="AO259" s="32">
        <v>0</v>
      </c>
      <c r="AP259" s="32">
        <v>0</v>
      </c>
      <c r="AQ259" s="32">
        <v>0</v>
      </c>
      <c r="AR259" s="32">
        <v>0</v>
      </c>
      <c r="AS259" s="32">
        <v>0</v>
      </c>
      <c r="AT259" s="32">
        <v>0</v>
      </c>
      <c r="AU259" s="32">
        <v>0</v>
      </c>
      <c r="AV259" s="32">
        <v>0</v>
      </c>
      <c r="AW259" s="32">
        <v>0</v>
      </c>
      <c r="AX259" s="32">
        <v>0</v>
      </c>
      <c r="AY259" s="32">
        <v>0</v>
      </c>
      <c r="AZ259" s="32">
        <v>0</v>
      </c>
      <c r="BA259" s="32">
        <v>0</v>
      </c>
      <c r="BB259" s="32">
        <v>0</v>
      </c>
      <c r="BC259" s="32">
        <v>0</v>
      </c>
      <c r="BD259" s="32">
        <v>0</v>
      </c>
      <c r="BE259" s="32">
        <v>0</v>
      </c>
      <c r="BF259" s="32">
        <v>0</v>
      </c>
      <c r="BG259" s="32">
        <v>0</v>
      </c>
      <c r="BH259" s="32">
        <v>0</v>
      </c>
      <c r="BI259" s="32">
        <v>0</v>
      </c>
      <c r="BJ259" s="32">
        <v>1</v>
      </c>
      <c r="BK259" s="32">
        <v>0</v>
      </c>
      <c r="BL259" s="32">
        <v>0</v>
      </c>
      <c r="BM259" s="32">
        <v>0</v>
      </c>
      <c r="BN259" s="32">
        <v>0</v>
      </c>
      <c r="BO259" s="32">
        <v>0</v>
      </c>
      <c r="BP259" s="32">
        <v>0</v>
      </c>
      <c r="BQ259" s="32">
        <v>0</v>
      </c>
      <c r="BR259" s="32">
        <v>0</v>
      </c>
      <c r="BS259" s="32">
        <v>0</v>
      </c>
      <c r="BT259" s="32">
        <v>2</v>
      </c>
      <c r="BU259" s="32">
        <v>0</v>
      </c>
      <c r="BV259" s="32">
        <v>0</v>
      </c>
      <c r="BW259" s="32">
        <v>0</v>
      </c>
      <c r="BX259" s="32">
        <v>0</v>
      </c>
      <c r="BY259" s="32">
        <v>0</v>
      </c>
      <c r="BZ259" s="32">
        <v>0</v>
      </c>
      <c r="CA259" s="32">
        <v>0</v>
      </c>
      <c r="CB259" s="32">
        <v>0</v>
      </c>
      <c r="CC259" s="32">
        <v>0</v>
      </c>
      <c r="CD259" s="32">
        <v>0</v>
      </c>
      <c r="CE259" s="32">
        <v>0</v>
      </c>
      <c r="CF259" s="32">
        <v>0</v>
      </c>
      <c r="CG259" s="33">
        <v>0</v>
      </c>
      <c r="CH259" s="34">
        <v>3</v>
      </c>
    </row>
    <row r="260" spans="1:86" x14ac:dyDescent="0.25">
      <c r="A260" s="9" t="s">
        <v>42</v>
      </c>
      <c r="B260" s="9" t="s">
        <v>20</v>
      </c>
      <c r="C260" s="19">
        <v>0</v>
      </c>
      <c r="D260" s="19" t="s">
        <v>210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29">
        <v>0</v>
      </c>
      <c r="V260" s="29">
        <v>0</v>
      </c>
      <c r="W260" s="29">
        <v>0</v>
      </c>
      <c r="X260" s="29">
        <v>0</v>
      </c>
      <c r="Y260" s="29">
        <v>0</v>
      </c>
      <c r="Z260" s="29">
        <v>0</v>
      </c>
      <c r="AA260" s="29">
        <v>0</v>
      </c>
      <c r="AB260" s="29">
        <v>0</v>
      </c>
      <c r="AC260" s="29">
        <v>0</v>
      </c>
      <c r="AD260" s="29">
        <v>0</v>
      </c>
      <c r="AE260" s="29">
        <v>0</v>
      </c>
      <c r="AF260" s="29">
        <v>0</v>
      </c>
      <c r="AG260" s="29">
        <v>0</v>
      </c>
      <c r="AH260" s="29">
        <v>0</v>
      </c>
      <c r="AI260" s="29">
        <v>0</v>
      </c>
      <c r="AJ260" s="29">
        <v>0</v>
      </c>
      <c r="AK260" s="29">
        <v>0</v>
      </c>
      <c r="AL260" s="29">
        <v>0</v>
      </c>
      <c r="AM260" s="29">
        <v>0</v>
      </c>
      <c r="AN260" s="29">
        <v>0</v>
      </c>
      <c r="AO260" s="29">
        <v>0</v>
      </c>
      <c r="AP260" s="29">
        <v>0</v>
      </c>
      <c r="AQ260" s="29">
        <v>0</v>
      </c>
      <c r="AR260" s="29">
        <v>0</v>
      </c>
      <c r="AS260" s="29">
        <v>0</v>
      </c>
      <c r="AT260" s="29">
        <v>0</v>
      </c>
      <c r="AU260" s="29">
        <v>0</v>
      </c>
      <c r="AV260" s="29">
        <v>0</v>
      </c>
      <c r="AW260" s="29">
        <v>0</v>
      </c>
      <c r="AX260" s="29">
        <v>0</v>
      </c>
      <c r="AY260" s="29">
        <v>0</v>
      </c>
      <c r="AZ260" s="29">
        <v>0</v>
      </c>
      <c r="BA260" s="29">
        <v>0</v>
      </c>
      <c r="BB260" s="29">
        <v>0</v>
      </c>
      <c r="BC260" s="29">
        <v>0</v>
      </c>
      <c r="BD260" s="29">
        <v>0</v>
      </c>
      <c r="BE260" s="29">
        <v>0</v>
      </c>
      <c r="BF260" s="29">
        <v>0</v>
      </c>
      <c r="BG260" s="29">
        <v>0</v>
      </c>
      <c r="BH260" s="29">
        <v>0</v>
      </c>
      <c r="BI260" s="29">
        <v>0</v>
      </c>
      <c r="BJ260" s="29">
        <v>0</v>
      </c>
      <c r="BK260" s="29">
        <v>0</v>
      </c>
      <c r="BL260" s="29">
        <v>0</v>
      </c>
      <c r="BM260" s="29">
        <v>0</v>
      </c>
      <c r="BN260" s="29">
        <v>0</v>
      </c>
      <c r="BO260" s="29">
        <v>0</v>
      </c>
      <c r="BP260" s="29">
        <v>0</v>
      </c>
      <c r="BQ260" s="29">
        <v>0</v>
      </c>
      <c r="BR260" s="29">
        <v>0</v>
      </c>
      <c r="BS260" s="29">
        <v>0</v>
      </c>
      <c r="BT260" s="29">
        <v>0</v>
      </c>
      <c r="BU260" s="29">
        <v>0</v>
      </c>
      <c r="BV260" s="29">
        <v>0</v>
      </c>
      <c r="BW260" s="29">
        <v>0</v>
      </c>
      <c r="BX260" s="29">
        <v>0</v>
      </c>
      <c r="BY260" s="29">
        <v>0</v>
      </c>
      <c r="BZ260" s="29">
        <v>0</v>
      </c>
      <c r="CA260" s="29">
        <v>0</v>
      </c>
      <c r="CB260" s="29">
        <v>0</v>
      </c>
      <c r="CC260" s="29">
        <v>0</v>
      </c>
      <c r="CD260" s="29">
        <v>0</v>
      </c>
      <c r="CE260" s="29">
        <v>0</v>
      </c>
      <c r="CF260" s="29">
        <v>0</v>
      </c>
      <c r="CG260" s="11">
        <v>0</v>
      </c>
      <c r="CH260" s="30">
        <v>0</v>
      </c>
    </row>
    <row r="261" spans="1:86" ht="15.75" thickBot="1" x14ac:dyDescent="0.3">
      <c r="A261" s="17"/>
      <c r="B261" s="17" t="s">
        <v>21</v>
      </c>
      <c r="C261" s="17">
        <v>0</v>
      </c>
      <c r="D261" s="17" t="s">
        <v>210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0</v>
      </c>
      <c r="AL261" s="35">
        <v>0</v>
      </c>
      <c r="AM261" s="35">
        <v>0</v>
      </c>
      <c r="AN261" s="35">
        <v>0</v>
      </c>
      <c r="AO261" s="35">
        <v>0</v>
      </c>
      <c r="AP261" s="35">
        <v>0</v>
      </c>
      <c r="AQ261" s="35">
        <v>0</v>
      </c>
      <c r="AR261" s="35">
        <v>0</v>
      </c>
      <c r="AS261" s="35">
        <v>0</v>
      </c>
      <c r="AT261" s="35">
        <v>0</v>
      </c>
      <c r="AU261" s="35">
        <v>0</v>
      </c>
      <c r="AV261" s="35">
        <v>0</v>
      </c>
      <c r="AW261" s="35">
        <v>0</v>
      </c>
      <c r="AX261" s="35">
        <v>0</v>
      </c>
      <c r="AY261" s="35">
        <v>0</v>
      </c>
      <c r="AZ261" s="35">
        <v>0</v>
      </c>
      <c r="BA261" s="35">
        <v>0</v>
      </c>
      <c r="BB261" s="35">
        <v>0</v>
      </c>
      <c r="BC261" s="35">
        <v>0</v>
      </c>
      <c r="BD261" s="35">
        <v>0</v>
      </c>
      <c r="BE261" s="35">
        <v>0</v>
      </c>
      <c r="BF261" s="35">
        <v>0</v>
      </c>
      <c r="BG261" s="35">
        <v>0</v>
      </c>
      <c r="BH261" s="35">
        <v>0</v>
      </c>
      <c r="BI261" s="35">
        <v>0</v>
      </c>
      <c r="BJ261" s="35">
        <v>0</v>
      </c>
      <c r="BK261" s="35">
        <v>0</v>
      </c>
      <c r="BL261" s="35">
        <v>0</v>
      </c>
      <c r="BM261" s="35">
        <v>0</v>
      </c>
      <c r="BN261" s="35">
        <v>0</v>
      </c>
      <c r="BO261" s="35">
        <v>0</v>
      </c>
      <c r="BP261" s="35">
        <v>0</v>
      </c>
      <c r="BQ261" s="35">
        <v>0</v>
      </c>
      <c r="BR261" s="35">
        <v>0</v>
      </c>
      <c r="BS261" s="35">
        <v>0</v>
      </c>
      <c r="BT261" s="35">
        <v>0</v>
      </c>
      <c r="BU261" s="35">
        <v>0</v>
      </c>
      <c r="BV261" s="35">
        <v>0</v>
      </c>
      <c r="BW261" s="35">
        <v>0</v>
      </c>
      <c r="BX261" s="35">
        <v>0</v>
      </c>
      <c r="BY261" s="35">
        <v>0</v>
      </c>
      <c r="BZ261" s="35">
        <v>0</v>
      </c>
      <c r="CA261" s="35">
        <v>0</v>
      </c>
      <c r="CB261" s="35">
        <v>0</v>
      </c>
      <c r="CC261" s="35">
        <v>0</v>
      </c>
      <c r="CD261" s="35">
        <v>0</v>
      </c>
      <c r="CE261" s="35">
        <v>0</v>
      </c>
      <c r="CF261" s="35">
        <v>0</v>
      </c>
      <c r="CG261" s="36">
        <v>0</v>
      </c>
      <c r="CH261" s="34">
        <v>0</v>
      </c>
    </row>
    <row r="262" spans="1:86" ht="15.75" thickTop="1" x14ac:dyDescent="0.25">
      <c r="A262" s="19" t="s">
        <v>44</v>
      </c>
      <c r="B262" s="19" t="s">
        <v>20</v>
      </c>
      <c r="C262" s="19">
        <v>0</v>
      </c>
      <c r="D262" s="19">
        <v>0</v>
      </c>
      <c r="E262" s="19">
        <v>2</v>
      </c>
      <c r="F262" s="19">
        <v>0</v>
      </c>
      <c r="G262" s="19">
        <v>2</v>
      </c>
      <c r="H262" s="19">
        <v>5</v>
      </c>
      <c r="I262" s="19">
        <v>5</v>
      </c>
      <c r="J262" s="19">
        <v>4</v>
      </c>
      <c r="K262" s="19">
        <v>11</v>
      </c>
      <c r="L262" s="19">
        <v>2</v>
      </c>
      <c r="M262" s="19">
        <v>6</v>
      </c>
      <c r="N262" s="19">
        <v>3</v>
      </c>
      <c r="O262" s="19">
        <v>5</v>
      </c>
      <c r="P262" s="19">
        <v>3</v>
      </c>
      <c r="Q262" s="19">
        <v>2</v>
      </c>
      <c r="R262" s="19">
        <v>10</v>
      </c>
      <c r="S262" s="19">
        <v>5</v>
      </c>
      <c r="T262" s="19">
        <v>0</v>
      </c>
      <c r="U262" s="19">
        <v>6</v>
      </c>
      <c r="V262" s="19">
        <v>1</v>
      </c>
      <c r="W262" s="19">
        <v>2</v>
      </c>
      <c r="X262" s="19">
        <v>0</v>
      </c>
      <c r="Y262" s="19">
        <v>1</v>
      </c>
      <c r="Z262" s="19">
        <v>0</v>
      </c>
      <c r="AA262" s="19">
        <v>0</v>
      </c>
      <c r="AB262" s="19">
        <v>1</v>
      </c>
      <c r="AC262" s="19">
        <v>5</v>
      </c>
      <c r="AD262" s="19">
        <v>3</v>
      </c>
      <c r="AE262" s="19">
        <v>7</v>
      </c>
      <c r="AF262" s="19">
        <v>1</v>
      </c>
      <c r="AG262" s="19">
        <v>2</v>
      </c>
      <c r="AH262" s="19">
        <v>1</v>
      </c>
      <c r="AI262" s="19">
        <v>0</v>
      </c>
      <c r="AJ262" s="19">
        <v>2</v>
      </c>
      <c r="AK262" s="19">
        <v>3</v>
      </c>
      <c r="AL262" s="19">
        <v>7</v>
      </c>
      <c r="AM262" s="19">
        <v>1</v>
      </c>
      <c r="AN262" s="19">
        <v>0</v>
      </c>
      <c r="AO262" s="19">
        <v>25</v>
      </c>
      <c r="AP262" s="19">
        <v>10</v>
      </c>
      <c r="AQ262" s="19">
        <v>0</v>
      </c>
      <c r="AR262" s="19">
        <v>13</v>
      </c>
      <c r="AS262" s="19">
        <v>10</v>
      </c>
      <c r="AT262" s="19">
        <v>4</v>
      </c>
      <c r="AU262" s="19">
        <v>3</v>
      </c>
      <c r="AV262" s="19">
        <v>0</v>
      </c>
      <c r="AW262" s="19">
        <v>4</v>
      </c>
      <c r="AX262" s="19">
        <v>0</v>
      </c>
      <c r="AY262" s="19">
        <v>2</v>
      </c>
      <c r="AZ262" s="19">
        <v>0</v>
      </c>
      <c r="BA262" s="19">
        <v>1</v>
      </c>
      <c r="BB262" s="19">
        <v>1</v>
      </c>
      <c r="BC262" s="19">
        <v>1</v>
      </c>
      <c r="BD262" s="19">
        <v>0</v>
      </c>
      <c r="BE262" s="19">
        <v>61</v>
      </c>
      <c r="BF262" s="19">
        <v>2</v>
      </c>
      <c r="BG262" s="19">
        <v>13</v>
      </c>
      <c r="BH262" s="19">
        <v>4</v>
      </c>
      <c r="BI262" s="19">
        <v>0</v>
      </c>
      <c r="BJ262" s="19">
        <v>319</v>
      </c>
      <c r="BK262" s="19">
        <v>7</v>
      </c>
      <c r="BL262" s="19">
        <v>0</v>
      </c>
      <c r="BM262" s="19">
        <v>1</v>
      </c>
      <c r="BN262" s="19">
        <v>16</v>
      </c>
      <c r="BO262" s="19">
        <v>0</v>
      </c>
      <c r="BP262" s="19">
        <v>1</v>
      </c>
      <c r="BQ262" s="19">
        <v>2</v>
      </c>
      <c r="BR262" s="19">
        <v>4</v>
      </c>
      <c r="BS262" s="19">
        <v>9</v>
      </c>
      <c r="BT262" s="19">
        <v>66</v>
      </c>
      <c r="BU262" s="19">
        <v>15</v>
      </c>
      <c r="BV262" s="19">
        <v>25</v>
      </c>
      <c r="BW262" s="19">
        <v>0</v>
      </c>
      <c r="BX262" s="19">
        <v>0</v>
      </c>
      <c r="BY262" s="19">
        <v>45</v>
      </c>
      <c r="BZ262" s="19">
        <v>1</v>
      </c>
      <c r="CA262" s="19">
        <v>10</v>
      </c>
      <c r="CB262" s="19">
        <v>36</v>
      </c>
      <c r="CC262" s="19">
        <v>6</v>
      </c>
      <c r="CD262" s="19">
        <v>55</v>
      </c>
      <c r="CE262" s="19">
        <v>5</v>
      </c>
      <c r="CF262" s="19">
        <v>2</v>
      </c>
      <c r="CG262" s="19">
        <v>2</v>
      </c>
      <c r="CH262" s="21">
        <v>889</v>
      </c>
    </row>
    <row r="263" spans="1:86" ht="15.75" thickBot="1" x14ac:dyDescent="0.3">
      <c r="A263" s="31"/>
      <c r="B263" s="31" t="s">
        <v>21</v>
      </c>
      <c r="C263" s="31">
        <v>0</v>
      </c>
      <c r="D263" s="31">
        <v>0</v>
      </c>
      <c r="E263" s="31">
        <v>0</v>
      </c>
      <c r="F263" s="31">
        <v>0</v>
      </c>
      <c r="G263" s="31">
        <v>0</v>
      </c>
      <c r="H263" s="31">
        <v>19</v>
      </c>
      <c r="I263" s="31">
        <v>1</v>
      </c>
      <c r="J263" s="31">
        <v>1</v>
      </c>
      <c r="K263" s="31">
        <v>2</v>
      </c>
      <c r="L263" s="31">
        <v>2</v>
      </c>
      <c r="M263" s="31">
        <v>1</v>
      </c>
      <c r="N263" s="31">
        <v>0</v>
      </c>
      <c r="O263" s="31">
        <v>2</v>
      </c>
      <c r="P263" s="31">
        <v>0</v>
      </c>
      <c r="Q263" s="31">
        <v>0</v>
      </c>
      <c r="R263" s="31">
        <v>0</v>
      </c>
      <c r="S263" s="31">
        <v>1</v>
      </c>
      <c r="T263" s="31">
        <v>1</v>
      </c>
      <c r="U263" s="31">
        <v>0</v>
      </c>
      <c r="V263" s="31">
        <v>0</v>
      </c>
      <c r="W263" s="31">
        <v>0</v>
      </c>
      <c r="X263" s="31">
        <v>0</v>
      </c>
      <c r="Y263" s="31">
        <v>0</v>
      </c>
      <c r="Z263" s="31">
        <v>0</v>
      </c>
      <c r="AA263" s="31">
        <v>0</v>
      </c>
      <c r="AB263" s="31">
        <v>0</v>
      </c>
      <c r="AC263" s="31">
        <v>0</v>
      </c>
      <c r="AD263" s="31">
        <v>2</v>
      </c>
      <c r="AE263" s="31">
        <v>0</v>
      </c>
      <c r="AF263" s="31">
        <v>0</v>
      </c>
      <c r="AG263" s="31">
        <v>1</v>
      </c>
      <c r="AH263" s="31">
        <v>1</v>
      </c>
      <c r="AI263" s="31">
        <v>0</v>
      </c>
      <c r="AJ263" s="31">
        <v>0</v>
      </c>
      <c r="AK263" s="31">
        <v>0</v>
      </c>
      <c r="AL263" s="31">
        <v>0</v>
      </c>
      <c r="AM263" s="31">
        <v>0</v>
      </c>
      <c r="AN263" s="31">
        <v>0</v>
      </c>
      <c r="AO263" s="31">
        <v>12</v>
      </c>
      <c r="AP263" s="31">
        <v>1</v>
      </c>
      <c r="AQ263" s="31">
        <v>0</v>
      </c>
      <c r="AR263" s="31">
        <v>5</v>
      </c>
      <c r="AS263" s="31">
        <v>4</v>
      </c>
      <c r="AT263" s="31">
        <v>1</v>
      </c>
      <c r="AU263" s="31">
        <v>4</v>
      </c>
      <c r="AV263" s="31">
        <v>0</v>
      </c>
      <c r="AW263" s="31">
        <v>1</v>
      </c>
      <c r="AX263" s="31">
        <v>3</v>
      </c>
      <c r="AY263" s="31">
        <v>1</v>
      </c>
      <c r="AZ263" s="31">
        <v>0</v>
      </c>
      <c r="BA263" s="31">
        <v>0</v>
      </c>
      <c r="BB263" s="31">
        <v>0</v>
      </c>
      <c r="BC263" s="31">
        <v>2</v>
      </c>
      <c r="BD263" s="31">
        <v>0</v>
      </c>
      <c r="BE263" s="31">
        <v>11</v>
      </c>
      <c r="BF263" s="31">
        <v>0</v>
      </c>
      <c r="BG263" s="31">
        <v>0</v>
      </c>
      <c r="BH263" s="31">
        <v>1</v>
      </c>
      <c r="BI263" s="31">
        <v>4</v>
      </c>
      <c r="BJ263" s="31">
        <v>223</v>
      </c>
      <c r="BK263" s="31">
        <v>0</v>
      </c>
      <c r="BL263" s="31">
        <v>0</v>
      </c>
      <c r="BM263" s="31">
        <v>0</v>
      </c>
      <c r="BN263" s="31">
        <v>1</v>
      </c>
      <c r="BO263" s="31">
        <v>0</v>
      </c>
      <c r="BP263" s="31">
        <v>0</v>
      </c>
      <c r="BQ263" s="31">
        <v>0</v>
      </c>
      <c r="BR263" s="31">
        <v>0</v>
      </c>
      <c r="BS263" s="31">
        <v>0</v>
      </c>
      <c r="BT263" s="31">
        <v>216</v>
      </c>
      <c r="BU263" s="31">
        <v>0</v>
      </c>
      <c r="BV263" s="31">
        <v>6</v>
      </c>
      <c r="BW263" s="31">
        <v>2</v>
      </c>
      <c r="BX263" s="31">
        <v>1</v>
      </c>
      <c r="BY263" s="31">
        <v>15</v>
      </c>
      <c r="BZ263" s="31">
        <v>1</v>
      </c>
      <c r="CA263" s="31">
        <v>3</v>
      </c>
      <c r="CB263" s="31">
        <v>13</v>
      </c>
      <c r="CC263" s="31">
        <v>1</v>
      </c>
      <c r="CD263" s="31">
        <v>0</v>
      </c>
      <c r="CE263" s="31">
        <v>1</v>
      </c>
      <c r="CF263" s="31">
        <v>0</v>
      </c>
      <c r="CG263" s="31">
        <v>0</v>
      </c>
      <c r="CH263" s="37">
        <v>567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63"/>
  <sheetViews>
    <sheetView zoomScale="80" zoomScaleNormal="80" workbookViewId="0"/>
  </sheetViews>
  <sheetFormatPr defaultColWidth="4.7109375" defaultRowHeight="15" x14ac:dyDescent="0.25"/>
  <cols>
    <col min="1" max="1" width="46.5703125" style="8" bestFit="1" customWidth="1"/>
    <col min="2" max="2" width="11" style="8" customWidth="1"/>
    <col min="3" max="3" width="4.5703125" style="8" bestFit="1" customWidth="1"/>
    <col min="4" max="4" width="5.85546875" style="8" bestFit="1" customWidth="1"/>
    <col min="5" max="6" width="4.85546875" style="8" bestFit="1" customWidth="1"/>
    <col min="7" max="7" width="4.5703125" style="8" bestFit="1" customWidth="1"/>
    <col min="8" max="8" width="4.85546875" style="8" bestFit="1" customWidth="1"/>
    <col min="9" max="12" width="4.5703125" style="8" bestFit="1" customWidth="1"/>
    <col min="13" max="13" width="4.85546875" style="8" bestFit="1" customWidth="1"/>
    <col min="14" max="17" width="4.5703125" style="8" bestFit="1" customWidth="1"/>
    <col min="18" max="18" width="4.85546875" style="8" bestFit="1" customWidth="1"/>
    <col min="19" max="22" width="4.5703125" style="8" bestFit="1" customWidth="1"/>
    <col min="23" max="23" width="5.85546875" style="8" bestFit="1" customWidth="1"/>
    <col min="24" max="24" width="4.5703125" style="8" bestFit="1" customWidth="1"/>
    <col min="25" max="28" width="4.85546875" style="8" bestFit="1" customWidth="1"/>
    <col min="29" max="31" width="4.5703125" style="8" bestFit="1" customWidth="1"/>
    <col min="32" max="32" width="5.85546875" style="8" bestFit="1" customWidth="1"/>
    <col min="33" max="33" width="4.85546875" style="8" bestFit="1" customWidth="1"/>
    <col min="34" max="35" width="4.5703125" style="8" bestFit="1" customWidth="1"/>
    <col min="36" max="37" width="4.85546875" style="8" bestFit="1" customWidth="1"/>
    <col min="38" max="40" width="4.5703125" style="8" bestFit="1" customWidth="1"/>
    <col min="41" max="44" width="4.85546875" style="8" bestFit="1" customWidth="1"/>
    <col min="45" max="46" width="4.5703125" style="8" bestFit="1" customWidth="1"/>
    <col min="47" max="47" width="5.85546875" style="8" bestFit="1" customWidth="1"/>
    <col min="48" max="56" width="4.5703125" style="8" bestFit="1" customWidth="1"/>
    <col min="57" max="57" width="4.85546875" style="8" bestFit="1" customWidth="1"/>
    <col min="58" max="58" width="4.5703125" style="8" bestFit="1" customWidth="1"/>
    <col min="59" max="59" width="4.85546875" style="8" bestFit="1" customWidth="1"/>
    <col min="60" max="61" width="4.5703125" style="8" bestFit="1" customWidth="1"/>
    <col min="62" max="62" width="5.85546875" style="8" bestFit="1" customWidth="1"/>
    <col min="63" max="65" width="4.5703125" style="8" bestFit="1" customWidth="1"/>
    <col min="66" max="66" width="4.85546875" style="8" bestFit="1" customWidth="1"/>
    <col min="67" max="71" width="4.5703125" style="8" bestFit="1" customWidth="1"/>
    <col min="72" max="72" width="5.85546875" style="8" bestFit="1" customWidth="1"/>
    <col min="73" max="74" width="4.85546875" style="8" bestFit="1" customWidth="1"/>
    <col min="75" max="76" width="4.5703125" style="8" bestFit="1" customWidth="1"/>
    <col min="77" max="77" width="4.85546875" style="8" bestFit="1" customWidth="1"/>
    <col min="78" max="78" width="4.5703125" style="8" bestFit="1" customWidth="1"/>
    <col min="79" max="81" width="4.85546875" style="8" bestFit="1" customWidth="1"/>
    <col min="82" max="85" width="4.5703125" style="8" bestFit="1" customWidth="1"/>
    <col min="86" max="86" width="5.85546875" style="8" bestFit="1" customWidth="1"/>
    <col min="87" max="16384" width="4.7109375" style="8"/>
  </cols>
  <sheetData>
    <row r="1" spans="1:47" s="1" customFormat="1" ht="15.75" x14ac:dyDescent="0.25">
      <c r="A1" s="1" t="s">
        <v>133</v>
      </c>
    </row>
    <row r="2" spans="1:47" s="1" customFormat="1" ht="15.75" x14ac:dyDescent="0.25">
      <c r="A2" s="40" t="s">
        <v>199</v>
      </c>
    </row>
    <row r="3" spans="1:47" ht="157.5" x14ac:dyDescent="0.25">
      <c r="A3" s="2" t="s">
        <v>46</v>
      </c>
      <c r="B3" s="3" t="s">
        <v>45</v>
      </c>
      <c r="C3" s="3" t="s">
        <v>28</v>
      </c>
      <c r="D3" s="3" t="s">
        <v>23</v>
      </c>
      <c r="E3" s="3" t="s">
        <v>6</v>
      </c>
      <c r="F3" s="3" t="s">
        <v>7</v>
      </c>
      <c r="G3" s="3" t="s">
        <v>24</v>
      </c>
      <c r="H3" s="3" t="s">
        <v>8</v>
      </c>
      <c r="I3" s="3" t="s">
        <v>193</v>
      </c>
      <c r="J3" s="3" t="s">
        <v>25</v>
      </c>
      <c r="K3" s="3" t="s">
        <v>26</v>
      </c>
      <c r="L3" s="3" t="s">
        <v>5</v>
      </c>
      <c r="M3" s="3" t="s">
        <v>27</v>
      </c>
      <c r="N3" s="3" t="s">
        <v>131</v>
      </c>
      <c r="O3" s="3" t="s">
        <v>194</v>
      </c>
      <c r="P3" s="3" t="s">
        <v>9</v>
      </c>
      <c r="Q3" s="3" t="s">
        <v>0</v>
      </c>
      <c r="R3" s="3" t="s">
        <v>29</v>
      </c>
      <c r="S3" s="3" t="s">
        <v>10</v>
      </c>
      <c r="T3" s="3" t="s">
        <v>32</v>
      </c>
      <c r="U3" s="3" t="s">
        <v>30</v>
      </c>
      <c r="V3" s="3" t="s">
        <v>31</v>
      </c>
      <c r="W3" s="3" t="s">
        <v>11</v>
      </c>
      <c r="X3" s="3" t="s">
        <v>195</v>
      </c>
      <c r="Y3" s="3" t="s">
        <v>12</v>
      </c>
      <c r="Z3" s="3" t="s">
        <v>13</v>
      </c>
      <c r="AA3" s="3" t="s">
        <v>14</v>
      </c>
      <c r="AB3" s="3" t="s">
        <v>132</v>
      </c>
      <c r="AC3" s="3" t="s">
        <v>33</v>
      </c>
      <c r="AD3" s="3" t="s">
        <v>35</v>
      </c>
      <c r="AE3" s="3" t="s">
        <v>36</v>
      </c>
      <c r="AF3" s="3" t="s">
        <v>37</v>
      </c>
      <c r="AG3" s="3" t="s">
        <v>16</v>
      </c>
      <c r="AH3" s="3" t="s">
        <v>38</v>
      </c>
      <c r="AI3" s="3" t="s">
        <v>39</v>
      </c>
      <c r="AJ3" s="3" t="s">
        <v>3</v>
      </c>
      <c r="AK3" s="3" t="s">
        <v>17</v>
      </c>
      <c r="AL3" s="3" t="s">
        <v>18</v>
      </c>
      <c r="AM3" s="4" t="s">
        <v>4</v>
      </c>
      <c r="AN3" s="3" t="s">
        <v>1</v>
      </c>
      <c r="AO3" s="3" t="s">
        <v>41</v>
      </c>
      <c r="AP3" s="3" t="s">
        <v>19</v>
      </c>
      <c r="AQ3" s="3" t="s">
        <v>2</v>
      </c>
      <c r="AR3" s="3" t="s">
        <v>40</v>
      </c>
      <c r="AS3" s="3" t="s">
        <v>138</v>
      </c>
      <c r="AT3" s="39" t="s">
        <v>42</v>
      </c>
      <c r="AU3" s="7" t="s">
        <v>22</v>
      </c>
    </row>
    <row r="4" spans="1:47" x14ac:dyDescent="0.25">
      <c r="A4" s="9" t="s">
        <v>186</v>
      </c>
      <c r="B4" s="9" t="s">
        <v>20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10">
        <v>0</v>
      </c>
      <c r="AR4" s="9">
        <v>0</v>
      </c>
      <c r="AS4" s="9">
        <v>0</v>
      </c>
      <c r="AT4" s="11">
        <v>0</v>
      </c>
      <c r="AU4" s="12">
        <v>0</v>
      </c>
    </row>
    <row r="5" spans="1:47" x14ac:dyDescent="0.25">
      <c r="A5" s="2"/>
      <c r="B5" s="2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13">
        <v>0</v>
      </c>
      <c r="AR5" s="2">
        <v>0</v>
      </c>
      <c r="AS5" s="2">
        <v>0</v>
      </c>
      <c r="AT5" s="14">
        <v>0</v>
      </c>
      <c r="AU5" s="15">
        <v>0</v>
      </c>
    </row>
    <row r="6" spans="1:47" x14ac:dyDescent="0.25">
      <c r="A6" s="9" t="s">
        <v>192</v>
      </c>
      <c r="B6" s="9" t="s">
        <v>20</v>
      </c>
      <c r="C6" s="44" t="s">
        <v>210</v>
      </c>
      <c r="D6" s="44" t="s">
        <v>210</v>
      </c>
      <c r="E6" s="44" t="s">
        <v>210</v>
      </c>
      <c r="F6" s="44" t="s">
        <v>210</v>
      </c>
      <c r="G6" s="44" t="s">
        <v>210</v>
      </c>
      <c r="H6" s="44" t="s">
        <v>210</v>
      </c>
      <c r="I6" s="44" t="s">
        <v>210</v>
      </c>
      <c r="J6" s="44" t="s">
        <v>210</v>
      </c>
      <c r="K6" s="44" t="s">
        <v>210</v>
      </c>
      <c r="L6" s="44" t="s">
        <v>210</v>
      </c>
      <c r="M6" s="44" t="s">
        <v>210</v>
      </c>
      <c r="N6" s="44" t="s">
        <v>210</v>
      </c>
      <c r="O6" s="44" t="s">
        <v>210</v>
      </c>
      <c r="P6" s="44" t="s">
        <v>210</v>
      </c>
      <c r="Q6" s="44" t="s">
        <v>210</v>
      </c>
      <c r="R6" s="44" t="s">
        <v>210</v>
      </c>
      <c r="S6" s="44" t="s">
        <v>210</v>
      </c>
      <c r="T6" s="44" t="s">
        <v>210</v>
      </c>
      <c r="U6" s="44" t="s">
        <v>210</v>
      </c>
      <c r="V6" s="44" t="s">
        <v>210</v>
      </c>
      <c r="W6" s="44" t="s">
        <v>210</v>
      </c>
      <c r="X6" s="44" t="s">
        <v>210</v>
      </c>
      <c r="Y6" s="44" t="s">
        <v>210</v>
      </c>
      <c r="Z6" s="44" t="s">
        <v>210</v>
      </c>
      <c r="AA6" s="44" t="s">
        <v>210</v>
      </c>
      <c r="AB6" s="44" t="s">
        <v>210</v>
      </c>
      <c r="AC6" s="44" t="s">
        <v>210</v>
      </c>
      <c r="AD6" s="44" t="s">
        <v>210</v>
      </c>
      <c r="AE6" s="44" t="s">
        <v>210</v>
      </c>
      <c r="AF6" s="44" t="s">
        <v>210</v>
      </c>
      <c r="AG6" s="44" t="s">
        <v>210</v>
      </c>
      <c r="AH6" s="44" t="s">
        <v>210</v>
      </c>
      <c r="AI6" s="44" t="s">
        <v>210</v>
      </c>
      <c r="AJ6" s="44" t="s">
        <v>210</v>
      </c>
      <c r="AK6" s="44" t="s">
        <v>210</v>
      </c>
      <c r="AL6" s="44" t="s">
        <v>210</v>
      </c>
      <c r="AM6" s="44" t="s">
        <v>210</v>
      </c>
      <c r="AN6" s="44" t="s">
        <v>210</v>
      </c>
      <c r="AO6" s="44" t="s">
        <v>210</v>
      </c>
      <c r="AP6" s="44" t="s">
        <v>210</v>
      </c>
      <c r="AQ6" s="44" t="s">
        <v>210</v>
      </c>
      <c r="AR6" s="44" t="s">
        <v>210</v>
      </c>
      <c r="AS6" s="44" t="s">
        <v>210</v>
      </c>
      <c r="AT6" s="46" t="s">
        <v>210</v>
      </c>
      <c r="AU6" s="12">
        <v>0</v>
      </c>
    </row>
    <row r="7" spans="1:47" x14ac:dyDescent="0.25">
      <c r="A7" s="2"/>
      <c r="B7" s="2" t="s">
        <v>21</v>
      </c>
      <c r="C7" s="45" t="s">
        <v>210</v>
      </c>
      <c r="D7" s="45" t="s">
        <v>210</v>
      </c>
      <c r="E7" s="45" t="s">
        <v>210</v>
      </c>
      <c r="F7" s="45" t="s">
        <v>210</v>
      </c>
      <c r="G7" s="45" t="s">
        <v>210</v>
      </c>
      <c r="H7" s="45" t="s">
        <v>210</v>
      </c>
      <c r="I7" s="45" t="s">
        <v>210</v>
      </c>
      <c r="J7" s="45" t="s">
        <v>210</v>
      </c>
      <c r="K7" s="45" t="s">
        <v>210</v>
      </c>
      <c r="L7" s="45" t="s">
        <v>210</v>
      </c>
      <c r="M7" s="45" t="s">
        <v>210</v>
      </c>
      <c r="N7" s="45" t="s">
        <v>210</v>
      </c>
      <c r="O7" s="45" t="s">
        <v>210</v>
      </c>
      <c r="P7" s="45" t="s">
        <v>210</v>
      </c>
      <c r="Q7" s="45" t="s">
        <v>210</v>
      </c>
      <c r="R7" s="45" t="s">
        <v>210</v>
      </c>
      <c r="S7" s="45" t="s">
        <v>210</v>
      </c>
      <c r="T7" s="45" t="s">
        <v>210</v>
      </c>
      <c r="U7" s="45" t="s">
        <v>210</v>
      </c>
      <c r="V7" s="45" t="s">
        <v>210</v>
      </c>
      <c r="W7" s="45" t="s">
        <v>210</v>
      </c>
      <c r="X7" s="45" t="s">
        <v>210</v>
      </c>
      <c r="Y7" s="45" t="s">
        <v>210</v>
      </c>
      <c r="Z7" s="45" t="s">
        <v>210</v>
      </c>
      <c r="AA7" s="45" t="s">
        <v>210</v>
      </c>
      <c r="AB7" s="45" t="s">
        <v>210</v>
      </c>
      <c r="AC7" s="45" t="s">
        <v>210</v>
      </c>
      <c r="AD7" s="45" t="s">
        <v>210</v>
      </c>
      <c r="AE7" s="45" t="s">
        <v>210</v>
      </c>
      <c r="AF7" s="45" t="s">
        <v>210</v>
      </c>
      <c r="AG7" s="45" t="s">
        <v>210</v>
      </c>
      <c r="AH7" s="45" t="s">
        <v>210</v>
      </c>
      <c r="AI7" s="45" t="s">
        <v>210</v>
      </c>
      <c r="AJ7" s="45" t="s">
        <v>210</v>
      </c>
      <c r="AK7" s="45" t="s">
        <v>210</v>
      </c>
      <c r="AL7" s="45" t="s">
        <v>210</v>
      </c>
      <c r="AM7" s="45" t="s">
        <v>210</v>
      </c>
      <c r="AN7" s="45" t="s">
        <v>210</v>
      </c>
      <c r="AO7" s="45" t="s">
        <v>210</v>
      </c>
      <c r="AP7" s="45" t="s">
        <v>210</v>
      </c>
      <c r="AQ7" s="45" t="s">
        <v>210</v>
      </c>
      <c r="AR7" s="45" t="s">
        <v>210</v>
      </c>
      <c r="AS7" s="45" t="s">
        <v>210</v>
      </c>
      <c r="AT7" s="47" t="s">
        <v>210</v>
      </c>
      <c r="AU7" s="15">
        <v>0</v>
      </c>
    </row>
    <row r="8" spans="1:47" x14ac:dyDescent="0.25">
      <c r="A8" s="9" t="s">
        <v>48</v>
      </c>
      <c r="B8" s="9" t="s">
        <v>20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11">
        <v>0</v>
      </c>
      <c r="AU8" s="12">
        <v>0</v>
      </c>
    </row>
    <row r="9" spans="1:47" x14ac:dyDescent="0.25">
      <c r="A9" s="2"/>
      <c r="B9" s="2" t="s">
        <v>21</v>
      </c>
      <c r="C9" s="2">
        <v>0</v>
      </c>
      <c r="D9" s="2">
        <v>0</v>
      </c>
      <c r="E9" s="2">
        <v>0</v>
      </c>
      <c r="F9" s="2">
        <v>1</v>
      </c>
      <c r="G9" s="2">
        <v>0</v>
      </c>
      <c r="H9" s="2">
        <v>1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1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1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13">
        <v>0</v>
      </c>
      <c r="AR9" s="2">
        <v>0</v>
      </c>
      <c r="AS9" s="2">
        <v>0</v>
      </c>
      <c r="AT9" s="14">
        <v>0</v>
      </c>
      <c r="AU9" s="15">
        <v>4</v>
      </c>
    </row>
    <row r="10" spans="1:47" x14ac:dyDescent="0.25">
      <c r="A10" s="9" t="s">
        <v>49</v>
      </c>
      <c r="B10" s="9" t="s">
        <v>20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10">
        <v>0</v>
      </c>
      <c r="AR10" s="9">
        <v>0</v>
      </c>
      <c r="AS10" s="9">
        <v>0</v>
      </c>
      <c r="AT10" s="11">
        <v>0</v>
      </c>
      <c r="AU10" s="12">
        <v>0</v>
      </c>
    </row>
    <row r="11" spans="1:47" x14ac:dyDescent="0.25">
      <c r="A11" s="2"/>
      <c r="B11" s="2" t="s">
        <v>21</v>
      </c>
      <c r="C11" s="2">
        <v>0</v>
      </c>
      <c r="D11" s="2">
        <v>0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1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1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13">
        <v>0</v>
      </c>
      <c r="AR11" s="2">
        <v>0</v>
      </c>
      <c r="AS11" s="2">
        <v>0</v>
      </c>
      <c r="AT11" s="14">
        <v>0</v>
      </c>
      <c r="AU11" s="15">
        <v>3</v>
      </c>
    </row>
    <row r="12" spans="1:47" x14ac:dyDescent="0.25">
      <c r="A12" s="9" t="s">
        <v>51</v>
      </c>
      <c r="B12" s="9" t="s">
        <v>20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10">
        <v>0</v>
      </c>
      <c r="AR12" s="9">
        <v>0</v>
      </c>
      <c r="AS12" s="9">
        <v>0</v>
      </c>
      <c r="AT12" s="11">
        <v>0</v>
      </c>
      <c r="AU12" s="12">
        <v>0</v>
      </c>
    </row>
    <row r="13" spans="1:47" x14ac:dyDescent="0.25">
      <c r="A13" s="18"/>
      <c r="B13" s="18" t="s">
        <v>21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13">
        <v>0</v>
      </c>
      <c r="AR13" s="2">
        <v>0</v>
      </c>
      <c r="AS13" s="2">
        <v>0</v>
      </c>
      <c r="AT13" s="14">
        <v>0</v>
      </c>
      <c r="AU13" s="15">
        <v>0</v>
      </c>
    </row>
    <row r="14" spans="1:47" x14ac:dyDescent="0.25">
      <c r="A14" s="9" t="s">
        <v>50</v>
      </c>
      <c r="B14" s="9" t="s">
        <v>20</v>
      </c>
      <c r="C14" s="9">
        <v>0</v>
      </c>
      <c r="D14" s="9">
        <v>7</v>
      </c>
      <c r="E14" s="9">
        <v>0</v>
      </c>
      <c r="F14" s="9">
        <v>5</v>
      </c>
      <c r="G14" s="9">
        <v>0</v>
      </c>
      <c r="H14" s="9">
        <v>2</v>
      </c>
      <c r="I14" s="9">
        <v>0</v>
      </c>
      <c r="J14" s="9">
        <v>0</v>
      </c>
      <c r="K14" s="9">
        <v>1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4</v>
      </c>
      <c r="X14" s="9">
        <v>0</v>
      </c>
      <c r="Y14" s="9">
        <v>1</v>
      </c>
      <c r="Z14" s="9">
        <v>1</v>
      </c>
      <c r="AA14" s="9">
        <v>0</v>
      </c>
      <c r="AB14" s="9">
        <v>1</v>
      </c>
      <c r="AC14" s="9">
        <v>0</v>
      </c>
      <c r="AD14" s="9">
        <v>0</v>
      </c>
      <c r="AE14" s="9">
        <v>0</v>
      </c>
      <c r="AF14" s="9">
        <v>3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3</v>
      </c>
      <c r="AQ14" s="10">
        <v>0</v>
      </c>
      <c r="AR14" s="9">
        <v>0</v>
      </c>
      <c r="AS14" s="9">
        <v>0</v>
      </c>
      <c r="AT14" s="11">
        <v>0</v>
      </c>
      <c r="AU14" s="12">
        <v>28</v>
      </c>
    </row>
    <row r="15" spans="1:47" x14ac:dyDescent="0.25">
      <c r="A15" s="2"/>
      <c r="B15" s="2" t="s">
        <v>21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1</v>
      </c>
      <c r="X15" s="2">
        <v>0</v>
      </c>
      <c r="Y15" s="2">
        <v>1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13">
        <v>0</v>
      </c>
      <c r="AR15" s="2">
        <v>0</v>
      </c>
      <c r="AS15" s="2">
        <v>0</v>
      </c>
      <c r="AT15" s="14">
        <v>0</v>
      </c>
      <c r="AU15" s="15">
        <v>2</v>
      </c>
    </row>
    <row r="16" spans="1:47" x14ac:dyDescent="0.25">
      <c r="A16" s="19" t="s">
        <v>52</v>
      </c>
      <c r="B16" s="19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1">
        <v>0</v>
      </c>
      <c r="AU16" s="12">
        <v>0</v>
      </c>
    </row>
    <row r="17" spans="1:47" x14ac:dyDescent="0.25">
      <c r="A17" s="18"/>
      <c r="B17" s="18" t="s">
        <v>21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14">
        <v>0</v>
      </c>
      <c r="AU17" s="15">
        <v>0</v>
      </c>
    </row>
    <row r="18" spans="1:47" x14ac:dyDescent="0.25">
      <c r="A18" s="9" t="s">
        <v>53</v>
      </c>
      <c r="B18" s="9" t="s">
        <v>20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10">
        <v>0</v>
      </c>
      <c r="AR18" s="9">
        <v>0</v>
      </c>
      <c r="AS18" s="9">
        <v>0</v>
      </c>
      <c r="AT18" s="11">
        <v>0</v>
      </c>
      <c r="AU18" s="12">
        <v>0</v>
      </c>
    </row>
    <row r="19" spans="1:47" x14ac:dyDescent="0.25">
      <c r="A19" s="2"/>
      <c r="B19" s="2" t="s">
        <v>21</v>
      </c>
      <c r="C19" s="2">
        <v>0</v>
      </c>
      <c r="D19" s="2">
        <v>0</v>
      </c>
      <c r="E19" s="2">
        <v>0</v>
      </c>
      <c r="F19" s="2">
        <v>2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2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13">
        <v>0</v>
      </c>
      <c r="AR19" s="2">
        <v>0</v>
      </c>
      <c r="AS19" s="2">
        <v>0</v>
      </c>
      <c r="AT19" s="14">
        <v>0</v>
      </c>
      <c r="AU19" s="15">
        <v>5</v>
      </c>
    </row>
    <row r="20" spans="1:47" x14ac:dyDescent="0.25">
      <c r="A20" s="19" t="s">
        <v>54</v>
      </c>
      <c r="B20" s="19" t="s">
        <v>20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29">
        <v>0</v>
      </c>
      <c r="AR20" s="19">
        <v>0</v>
      </c>
      <c r="AS20" s="19">
        <v>0</v>
      </c>
      <c r="AT20" s="38">
        <v>0</v>
      </c>
      <c r="AU20" s="12">
        <v>0</v>
      </c>
    </row>
    <row r="21" spans="1:47" x14ac:dyDescent="0.25">
      <c r="A21" s="2"/>
      <c r="B21" s="2" t="s">
        <v>21</v>
      </c>
      <c r="C21" s="2">
        <v>0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1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1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3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13">
        <v>0</v>
      </c>
      <c r="AR21" s="2">
        <v>0</v>
      </c>
      <c r="AS21" s="2">
        <v>0</v>
      </c>
      <c r="AT21" s="14">
        <v>0</v>
      </c>
      <c r="AU21" s="15">
        <v>6</v>
      </c>
    </row>
    <row r="22" spans="1:47" x14ac:dyDescent="0.25">
      <c r="A22" s="9" t="s">
        <v>55</v>
      </c>
      <c r="B22" s="9" t="s">
        <v>20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10">
        <v>0</v>
      </c>
      <c r="AR22" s="9">
        <v>0</v>
      </c>
      <c r="AS22" s="9">
        <v>0</v>
      </c>
      <c r="AT22" s="11">
        <v>0</v>
      </c>
      <c r="AU22" s="12">
        <v>0</v>
      </c>
    </row>
    <row r="23" spans="1:47" x14ac:dyDescent="0.25">
      <c r="A23" s="2"/>
      <c r="B23" s="2" t="s">
        <v>21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13">
        <v>0</v>
      </c>
      <c r="AR23" s="2">
        <v>0</v>
      </c>
      <c r="AS23" s="2">
        <v>0</v>
      </c>
      <c r="AT23" s="14">
        <v>0</v>
      </c>
      <c r="AU23" s="15">
        <v>0</v>
      </c>
    </row>
    <row r="24" spans="1:47" x14ac:dyDescent="0.25">
      <c r="A24" s="9" t="s">
        <v>148</v>
      </c>
      <c r="B24" s="9" t="s">
        <v>20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3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29">
        <v>2</v>
      </c>
      <c r="AR24" s="19">
        <v>0</v>
      </c>
      <c r="AS24" s="19">
        <v>0</v>
      </c>
      <c r="AT24" s="38">
        <v>0</v>
      </c>
      <c r="AU24" s="12">
        <v>5</v>
      </c>
    </row>
    <row r="25" spans="1:47" x14ac:dyDescent="0.25">
      <c r="A25" s="2"/>
      <c r="B25" s="2" t="s">
        <v>21</v>
      </c>
      <c r="C25" s="2">
        <v>0</v>
      </c>
      <c r="D25" s="2">
        <v>4</v>
      </c>
      <c r="E25" s="2">
        <v>0</v>
      </c>
      <c r="F25" s="2">
        <v>1</v>
      </c>
      <c r="G25" s="2">
        <v>0</v>
      </c>
      <c r="H25" s="2">
        <v>0</v>
      </c>
      <c r="I25" s="2">
        <v>0</v>
      </c>
      <c r="J25" s="2">
        <v>0</v>
      </c>
      <c r="K25" s="2">
        <v>1</v>
      </c>
      <c r="L25" s="2">
        <v>1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4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4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13">
        <v>0</v>
      </c>
      <c r="AR25" s="2">
        <v>0</v>
      </c>
      <c r="AS25" s="2">
        <v>0</v>
      </c>
      <c r="AT25" s="14">
        <v>0</v>
      </c>
      <c r="AU25" s="15">
        <v>15</v>
      </c>
    </row>
    <row r="26" spans="1:47" x14ac:dyDescent="0.25">
      <c r="A26" s="9" t="s">
        <v>57</v>
      </c>
      <c r="B26" s="9" t="s">
        <v>20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11">
        <v>0</v>
      </c>
      <c r="AU26" s="12">
        <v>0</v>
      </c>
    </row>
    <row r="27" spans="1:47" x14ac:dyDescent="0.25">
      <c r="A27" s="18"/>
      <c r="B27" s="18" t="s">
        <v>21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13">
        <v>0</v>
      </c>
      <c r="AR27" s="2">
        <v>0</v>
      </c>
      <c r="AS27" s="2">
        <v>0</v>
      </c>
      <c r="AT27" s="14">
        <v>0</v>
      </c>
      <c r="AU27" s="15">
        <v>0</v>
      </c>
    </row>
    <row r="28" spans="1:47" x14ac:dyDescent="0.25">
      <c r="A28" s="9" t="s">
        <v>150</v>
      </c>
      <c r="B28" s="9" t="s">
        <v>20</v>
      </c>
      <c r="C28" s="9">
        <v>0</v>
      </c>
      <c r="D28" s="9">
        <v>2</v>
      </c>
      <c r="E28" s="9">
        <v>0</v>
      </c>
      <c r="F28" s="9">
        <v>1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1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1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1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11">
        <v>0</v>
      </c>
      <c r="AU28" s="12">
        <v>6</v>
      </c>
    </row>
    <row r="29" spans="1:47" x14ac:dyDescent="0.25">
      <c r="A29" s="2" t="s">
        <v>149</v>
      </c>
      <c r="B29" s="2" t="s">
        <v>21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1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13">
        <v>0</v>
      </c>
      <c r="AR29" s="2">
        <v>0</v>
      </c>
      <c r="AS29" s="2">
        <v>0</v>
      </c>
      <c r="AT29" s="14">
        <v>0</v>
      </c>
      <c r="AU29" s="15">
        <v>1</v>
      </c>
    </row>
    <row r="30" spans="1:47" x14ac:dyDescent="0.25">
      <c r="A30" s="19" t="s">
        <v>59</v>
      </c>
      <c r="B30" s="19" t="s">
        <v>20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1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10">
        <v>0</v>
      </c>
      <c r="AR30" s="9">
        <v>0</v>
      </c>
      <c r="AS30" s="9">
        <v>0</v>
      </c>
      <c r="AT30" s="11">
        <v>0</v>
      </c>
      <c r="AU30" s="12">
        <v>1</v>
      </c>
    </row>
    <row r="31" spans="1:47" x14ac:dyDescent="0.25">
      <c r="A31" s="2"/>
      <c r="B31" s="2" t="s">
        <v>21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1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1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13">
        <v>0</v>
      </c>
      <c r="AR31" s="2">
        <v>0</v>
      </c>
      <c r="AS31" s="2">
        <v>0</v>
      </c>
      <c r="AT31" s="14">
        <v>0</v>
      </c>
      <c r="AU31" s="15">
        <v>2</v>
      </c>
    </row>
    <row r="32" spans="1:47" x14ac:dyDescent="0.25">
      <c r="A32" s="9" t="s">
        <v>60</v>
      </c>
      <c r="B32" s="9" t="s">
        <v>20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11">
        <v>0</v>
      </c>
      <c r="AU32" s="12">
        <v>0</v>
      </c>
    </row>
    <row r="33" spans="1:47" x14ac:dyDescent="0.25">
      <c r="A33" s="2"/>
      <c r="B33" s="2" t="s">
        <v>21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1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3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1</v>
      </c>
      <c r="AG33" s="2">
        <v>0</v>
      </c>
      <c r="AH33" s="2">
        <v>0</v>
      </c>
      <c r="AI33" s="2">
        <v>0</v>
      </c>
      <c r="AJ33" s="2">
        <v>0</v>
      </c>
      <c r="AK33" s="2">
        <v>1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13">
        <v>0</v>
      </c>
      <c r="AR33" s="2">
        <v>0</v>
      </c>
      <c r="AS33" s="2">
        <v>0</v>
      </c>
      <c r="AT33" s="14">
        <v>0</v>
      </c>
      <c r="AU33" s="15">
        <v>6</v>
      </c>
    </row>
    <row r="34" spans="1:47" x14ac:dyDescent="0.25">
      <c r="A34" s="9" t="s">
        <v>61</v>
      </c>
      <c r="B34" s="9" t="s">
        <v>20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10">
        <v>0</v>
      </c>
      <c r="AR34" s="9">
        <v>0</v>
      </c>
      <c r="AS34" s="9">
        <v>0</v>
      </c>
      <c r="AT34" s="11">
        <v>0</v>
      </c>
      <c r="AU34" s="12">
        <v>0</v>
      </c>
    </row>
    <row r="35" spans="1:47" x14ac:dyDescent="0.25">
      <c r="A35" s="2"/>
      <c r="B35" s="2" t="s">
        <v>21</v>
      </c>
      <c r="C35" s="2">
        <v>0</v>
      </c>
      <c r="D35" s="2">
        <v>0</v>
      </c>
      <c r="E35" s="2">
        <v>0</v>
      </c>
      <c r="F35" s="2">
        <v>1</v>
      </c>
      <c r="G35" s="2">
        <v>0</v>
      </c>
      <c r="H35" s="2">
        <v>0</v>
      </c>
      <c r="I35" s="2">
        <v>0</v>
      </c>
      <c r="J35" s="2">
        <v>0</v>
      </c>
      <c r="K35" s="2">
        <v>2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7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3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13">
        <v>0</v>
      </c>
      <c r="AR35" s="2">
        <v>0</v>
      </c>
      <c r="AS35" s="2">
        <v>0</v>
      </c>
      <c r="AT35" s="14">
        <v>0</v>
      </c>
      <c r="AU35" s="15">
        <v>13</v>
      </c>
    </row>
    <row r="36" spans="1:47" x14ac:dyDescent="0.25">
      <c r="A36" s="9" t="s">
        <v>62</v>
      </c>
      <c r="B36" s="9" t="s">
        <v>20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2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1</v>
      </c>
      <c r="AL36" s="19">
        <v>0</v>
      </c>
      <c r="AM36" s="19">
        <v>0</v>
      </c>
      <c r="AN36" s="19">
        <v>0</v>
      </c>
      <c r="AO36" s="19">
        <v>0</v>
      </c>
      <c r="AP36" s="19">
        <v>2</v>
      </c>
      <c r="AQ36" s="29">
        <v>1</v>
      </c>
      <c r="AR36" s="19">
        <v>0</v>
      </c>
      <c r="AS36" s="19">
        <v>0</v>
      </c>
      <c r="AT36" s="38">
        <v>0</v>
      </c>
      <c r="AU36" s="12">
        <v>6</v>
      </c>
    </row>
    <row r="37" spans="1:47" x14ac:dyDescent="0.25">
      <c r="A37" s="18"/>
      <c r="B37" s="18" t="s">
        <v>21</v>
      </c>
      <c r="C37" s="2">
        <v>0</v>
      </c>
      <c r="D37" s="2">
        <v>0</v>
      </c>
      <c r="E37" s="2">
        <v>0</v>
      </c>
      <c r="F37" s="2">
        <v>1</v>
      </c>
      <c r="G37" s="2">
        <v>0</v>
      </c>
      <c r="H37" s="2">
        <v>1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3</v>
      </c>
      <c r="X37" s="2">
        <v>0</v>
      </c>
      <c r="Y37" s="2">
        <v>1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2</v>
      </c>
      <c r="AG37" s="2">
        <v>0</v>
      </c>
      <c r="AH37" s="2">
        <v>0</v>
      </c>
      <c r="AI37" s="2">
        <v>0</v>
      </c>
      <c r="AJ37" s="2">
        <v>1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13">
        <v>0</v>
      </c>
      <c r="AR37" s="2">
        <v>0</v>
      </c>
      <c r="AS37" s="2">
        <v>0</v>
      </c>
      <c r="AT37" s="14">
        <v>0</v>
      </c>
      <c r="AU37" s="15">
        <v>9</v>
      </c>
    </row>
    <row r="38" spans="1:47" x14ac:dyDescent="0.25">
      <c r="A38" s="9" t="s">
        <v>63</v>
      </c>
      <c r="B38" s="9" t="s">
        <v>20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1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11">
        <v>0</v>
      </c>
      <c r="AU38" s="12">
        <v>1</v>
      </c>
    </row>
    <row r="39" spans="1:47" x14ac:dyDescent="0.25">
      <c r="A39" s="2"/>
      <c r="B39" s="2" t="s">
        <v>21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13">
        <v>0</v>
      </c>
      <c r="AR39" s="2">
        <v>0</v>
      </c>
      <c r="AS39" s="2">
        <v>0</v>
      </c>
      <c r="AT39" s="14">
        <v>0</v>
      </c>
      <c r="AU39" s="15">
        <v>0</v>
      </c>
    </row>
    <row r="40" spans="1:47" x14ac:dyDescent="0.25">
      <c r="A40" s="19" t="s">
        <v>151</v>
      </c>
      <c r="B40" s="19" t="s">
        <v>20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10">
        <v>0</v>
      </c>
      <c r="AR40" s="9">
        <v>0</v>
      </c>
      <c r="AS40" s="9">
        <v>0</v>
      </c>
      <c r="AT40" s="11">
        <v>0</v>
      </c>
      <c r="AU40" s="12">
        <v>0</v>
      </c>
    </row>
    <row r="41" spans="1:47" x14ac:dyDescent="0.25">
      <c r="A41" s="2"/>
      <c r="B41" s="2" t="s">
        <v>21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2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1</v>
      </c>
      <c r="AQ41" s="13">
        <v>0</v>
      </c>
      <c r="AR41" s="2">
        <v>0</v>
      </c>
      <c r="AS41" s="2">
        <v>0</v>
      </c>
      <c r="AT41" s="14">
        <v>0</v>
      </c>
      <c r="AU41" s="15">
        <v>3</v>
      </c>
    </row>
    <row r="42" spans="1:47" x14ac:dyDescent="0.25">
      <c r="A42" s="9" t="s">
        <v>65</v>
      </c>
      <c r="B42" s="9" t="s">
        <v>20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29">
        <v>0</v>
      </c>
      <c r="AR42" s="19">
        <v>0</v>
      </c>
      <c r="AS42" s="19">
        <v>0</v>
      </c>
      <c r="AT42" s="38">
        <v>0</v>
      </c>
      <c r="AU42" s="12">
        <v>0</v>
      </c>
    </row>
    <row r="43" spans="1:47" x14ac:dyDescent="0.25">
      <c r="A43" s="2"/>
      <c r="B43" s="2" t="s">
        <v>21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13">
        <v>0</v>
      </c>
      <c r="AR43" s="2">
        <v>0</v>
      </c>
      <c r="AS43" s="2">
        <v>0</v>
      </c>
      <c r="AT43" s="14">
        <v>0</v>
      </c>
      <c r="AU43" s="15">
        <v>0</v>
      </c>
    </row>
    <row r="44" spans="1:47" x14ac:dyDescent="0.25">
      <c r="A44" s="9" t="s">
        <v>66</v>
      </c>
      <c r="B44" s="9" t="s">
        <v>20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10">
        <v>0</v>
      </c>
      <c r="AR44" s="9">
        <v>0</v>
      </c>
      <c r="AS44" s="9">
        <v>0</v>
      </c>
      <c r="AT44" s="11">
        <v>0</v>
      </c>
      <c r="AU44" s="12">
        <v>0</v>
      </c>
    </row>
    <row r="45" spans="1:47" x14ac:dyDescent="0.25">
      <c r="A45" s="18"/>
      <c r="B45" s="18" t="s">
        <v>21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2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13">
        <v>0</v>
      </c>
      <c r="AR45" s="2">
        <v>0</v>
      </c>
      <c r="AS45" s="2">
        <v>0</v>
      </c>
      <c r="AT45" s="14">
        <v>0</v>
      </c>
      <c r="AU45" s="15">
        <v>2</v>
      </c>
    </row>
    <row r="46" spans="1:47" x14ac:dyDescent="0.25">
      <c r="A46" s="9" t="s">
        <v>67</v>
      </c>
      <c r="B46" s="9" t="s">
        <v>20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10">
        <v>0</v>
      </c>
      <c r="AR46" s="9">
        <v>0</v>
      </c>
      <c r="AS46" s="9">
        <v>0</v>
      </c>
      <c r="AT46" s="11">
        <v>0</v>
      </c>
      <c r="AU46" s="12">
        <v>0</v>
      </c>
    </row>
    <row r="47" spans="1:47" x14ac:dyDescent="0.25">
      <c r="A47" s="2"/>
      <c r="B47" s="2" t="s">
        <v>21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13">
        <v>0</v>
      </c>
      <c r="AR47" s="2">
        <v>0</v>
      </c>
      <c r="AS47" s="2">
        <v>0</v>
      </c>
      <c r="AT47" s="14">
        <v>0</v>
      </c>
      <c r="AU47" s="15">
        <v>0</v>
      </c>
    </row>
    <row r="48" spans="1:47" x14ac:dyDescent="0.25">
      <c r="A48" s="19" t="s">
        <v>187</v>
      </c>
      <c r="B48" s="9" t="s">
        <v>20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10">
        <v>0</v>
      </c>
      <c r="AR48" s="9">
        <v>0</v>
      </c>
      <c r="AS48" s="9">
        <v>0</v>
      </c>
      <c r="AT48" s="11">
        <v>0</v>
      </c>
      <c r="AU48" s="12">
        <v>0</v>
      </c>
    </row>
    <row r="49" spans="1:47" x14ac:dyDescent="0.25">
      <c r="A49" s="31"/>
      <c r="B49" s="2" t="s">
        <v>21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13">
        <v>0</v>
      </c>
      <c r="AR49" s="2">
        <v>0</v>
      </c>
      <c r="AS49" s="2">
        <v>0</v>
      </c>
      <c r="AT49" s="14">
        <v>0</v>
      </c>
      <c r="AU49" s="15">
        <v>0</v>
      </c>
    </row>
    <row r="50" spans="1:47" x14ac:dyDescent="0.25">
      <c r="A50" s="19" t="s">
        <v>152</v>
      </c>
      <c r="B50" s="19" t="s">
        <v>20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29">
        <v>0</v>
      </c>
      <c r="AR50" s="19">
        <v>0</v>
      </c>
      <c r="AS50" s="19">
        <v>0</v>
      </c>
      <c r="AT50" s="38">
        <v>0</v>
      </c>
      <c r="AU50" s="12">
        <v>0</v>
      </c>
    </row>
    <row r="51" spans="1:47" x14ac:dyDescent="0.25">
      <c r="A51" s="2"/>
      <c r="B51" s="2" t="s">
        <v>21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13">
        <v>0</v>
      </c>
      <c r="AR51" s="2">
        <v>0</v>
      </c>
      <c r="AS51" s="2">
        <v>0</v>
      </c>
      <c r="AT51" s="14">
        <v>0</v>
      </c>
      <c r="AU51" s="15">
        <v>0</v>
      </c>
    </row>
    <row r="52" spans="1:47" x14ac:dyDescent="0.25">
      <c r="A52" s="9" t="s">
        <v>69</v>
      </c>
      <c r="B52" s="9" t="s">
        <v>20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1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1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2</v>
      </c>
      <c r="AR52" s="9">
        <v>0</v>
      </c>
      <c r="AS52" s="9">
        <v>0</v>
      </c>
      <c r="AT52" s="11">
        <v>0</v>
      </c>
      <c r="AU52" s="12">
        <v>4</v>
      </c>
    </row>
    <row r="53" spans="1:47" x14ac:dyDescent="0.25">
      <c r="A53" s="2"/>
      <c r="B53" s="2" t="s">
        <v>21</v>
      </c>
      <c r="C53" s="2">
        <v>0</v>
      </c>
      <c r="D53" s="2">
        <v>0</v>
      </c>
      <c r="E53" s="2">
        <v>1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14">
        <v>0</v>
      </c>
      <c r="AU53" s="15">
        <v>1</v>
      </c>
    </row>
    <row r="54" spans="1:47" x14ac:dyDescent="0.25">
      <c r="A54" s="9" t="s">
        <v>70</v>
      </c>
      <c r="B54" s="9" t="s">
        <v>20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29">
        <v>0</v>
      </c>
      <c r="AR54" s="19">
        <v>0</v>
      </c>
      <c r="AS54" s="19">
        <v>0</v>
      </c>
      <c r="AT54" s="38">
        <v>0</v>
      </c>
      <c r="AU54" s="12">
        <v>0</v>
      </c>
    </row>
    <row r="55" spans="1:47" x14ac:dyDescent="0.25">
      <c r="A55" s="2"/>
      <c r="B55" s="2" t="s">
        <v>21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1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1</v>
      </c>
      <c r="X55" s="2">
        <v>0</v>
      </c>
      <c r="Y55" s="2">
        <v>1</v>
      </c>
      <c r="Z55" s="2">
        <v>0</v>
      </c>
      <c r="AA55" s="2">
        <v>1</v>
      </c>
      <c r="AB55" s="2">
        <v>0</v>
      </c>
      <c r="AC55" s="2">
        <v>0</v>
      </c>
      <c r="AD55" s="2">
        <v>0</v>
      </c>
      <c r="AE55" s="2">
        <v>0</v>
      </c>
      <c r="AF55" s="2">
        <v>1</v>
      </c>
      <c r="AG55" s="2">
        <v>1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13">
        <v>0</v>
      </c>
      <c r="AR55" s="2">
        <v>0</v>
      </c>
      <c r="AS55" s="2">
        <v>0</v>
      </c>
      <c r="AT55" s="14">
        <v>0</v>
      </c>
      <c r="AU55" s="15">
        <v>6</v>
      </c>
    </row>
    <row r="56" spans="1:47" x14ac:dyDescent="0.25">
      <c r="A56" s="9" t="s">
        <v>71</v>
      </c>
      <c r="B56" s="9" t="s">
        <v>20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29">
        <v>0</v>
      </c>
      <c r="AR56" s="19">
        <v>0</v>
      </c>
      <c r="AS56" s="19">
        <v>0</v>
      </c>
      <c r="AT56" s="38">
        <v>0</v>
      </c>
      <c r="AU56" s="12">
        <v>0</v>
      </c>
    </row>
    <row r="57" spans="1:47" x14ac:dyDescent="0.25">
      <c r="A57" s="2"/>
      <c r="B57" s="2" t="s">
        <v>21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1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13">
        <v>0</v>
      </c>
      <c r="AR57" s="2">
        <v>0</v>
      </c>
      <c r="AS57" s="2">
        <v>0</v>
      </c>
      <c r="AT57" s="14">
        <v>0</v>
      </c>
      <c r="AU57" s="15">
        <v>1</v>
      </c>
    </row>
    <row r="58" spans="1:47" x14ac:dyDescent="0.25">
      <c r="A58" s="9" t="s">
        <v>72</v>
      </c>
      <c r="B58" s="9" t="s">
        <v>20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1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29">
        <v>0</v>
      </c>
      <c r="AR58" s="19">
        <v>0</v>
      </c>
      <c r="AS58" s="19">
        <v>0</v>
      </c>
      <c r="AT58" s="38">
        <v>0</v>
      </c>
      <c r="AU58" s="12">
        <v>1</v>
      </c>
    </row>
    <row r="59" spans="1:47" x14ac:dyDescent="0.25">
      <c r="A59" s="2"/>
      <c r="B59" s="2" t="s">
        <v>21</v>
      </c>
      <c r="C59" s="2">
        <v>0</v>
      </c>
      <c r="D59" s="2">
        <v>0</v>
      </c>
      <c r="E59" s="2">
        <v>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13">
        <v>0</v>
      </c>
      <c r="AR59" s="2">
        <v>0</v>
      </c>
      <c r="AS59" s="2">
        <v>0</v>
      </c>
      <c r="AT59" s="14">
        <v>0</v>
      </c>
      <c r="AU59" s="15">
        <v>1</v>
      </c>
    </row>
    <row r="60" spans="1:47" x14ac:dyDescent="0.25">
      <c r="A60" s="9" t="s">
        <v>73</v>
      </c>
      <c r="B60" s="9" t="s">
        <v>20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10">
        <v>0</v>
      </c>
      <c r="AR60" s="9">
        <v>0</v>
      </c>
      <c r="AS60" s="9">
        <v>0</v>
      </c>
      <c r="AT60" s="11">
        <v>0</v>
      </c>
      <c r="AU60" s="12">
        <v>0</v>
      </c>
    </row>
    <row r="61" spans="1:47" x14ac:dyDescent="0.25">
      <c r="A61" s="2"/>
      <c r="B61" s="2" t="s">
        <v>21</v>
      </c>
      <c r="C61" s="2">
        <v>0</v>
      </c>
      <c r="D61" s="2">
        <v>1</v>
      </c>
      <c r="E61" s="2">
        <v>0</v>
      </c>
      <c r="F61" s="2">
        <v>2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1</v>
      </c>
      <c r="AG61" s="2">
        <v>2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13">
        <v>0</v>
      </c>
      <c r="AR61" s="2">
        <v>0</v>
      </c>
      <c r="AS61" s="2">
        <v>0</v>
      </c>
      <c r="AT61" s="14">
        <v>0</v>
      </c>
      <c r="AU61" s="15">
        <v>6</v>
      </c>
    </row>
    <row r="62" spans="1:47" x14ac:dyDescent="0.25">
      <c r="A62" s="9" t="s">
        <v>191</v>
      </c>
      <c r="B62" s="9" t="s">
        <v>20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10">
        <v>0</v>
      </c>
      <c r="AR62" s="9">
        <v>0</v>
      </c>
      <c r="AS62" s="9">
        <v>0</v>
      </c>
      <c r="AT62" s="11">
        <v>0</v>
      </c>
      <c r="AU62" s="12">
        <v>0</v>
      </c>
    </row>
    <row r="63" spans="1:47" x14ac:dyDescent="0.25">
      <c r="A63" s="2"/>
      <c r="B63" s="2" t="s">
        <v>21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13">
        <v>0</v>
      </c>
      <c r="AR63" s="2">
        <v>0</v>
      </c>
      <c r="AS63" s="2">
        <v>0</v>
      </c>
      <c r="AT63" s="14">
        <v>0</v>
      </c>
      <c r="AU63" s="15">
        <v>0</v>
      </c>
    </row>
    <row r="64" spans="1:47" x14ac:dyDescent="0.25">
      <c r="A64" s="9" t="s">
        <v>75</v>
      </c>
      <c r="B64" s="9" t="s">
        <v>20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10">
        <v>1</v>
      </c>
      <c r="AR64" s="9">
        <v>0</v>
      </c>
      <c r="AS64" s="9">
        <v>0</v>
      </c>
      <c r="AT64" s="11">
        <v>0</v>
      </c>
      <c r="AU64" s="12">
        <v>1</v>
      </c>
    </row>
    <row r="65" spans="1:47" x14ac:dyDescent="0.25">
      <c r="A65" s="2"/>
      <c r="B65" s="2" t="s">
        <v>21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13">
        <v>0</v>
      </c>
      <c r="AR65" s="2">
        <v>0</v>
      </c>
      <c r="AS65" s="2">
        <v>0</v>
      </c>
      <c r="AT65" s="14">
        <v>0</v>
      </c>
      <c r="AU65" s="15">
        <v>0</v>
      </c>
    </row>
    <row r="66" spans="1:47" x14ac:dyDescent="0.25">
      <c r="A66" s="9" t="s">
        <v>125</v>
      </c>
      <c r="B66" s="9" t="s">
        <v>20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1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10">
        <v>0</v>
      </c>
      <c r="AR66" s="9">
        <v>0</v>
      </c>
      <c r="AS66" s="9">
        <v>0</v>
      </c>
      <c r="AT66" s="11">
        <v>0</v>
      </c>
      <c r="AU66" s="12">
        <v>1</v>
      </c>
    </row>
    <row r="67" spans="1:47" x14ac:dyDescent="0.25">
      <c r="A67" s="2"/>
      <c r="B67" s="2" t="s">
        <v>21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13">
        <v>0</v>
      </c>
      <c r="AR67" s="2">
        <v>0</v>
      </c>
      <c r="AS67" s="2">
        <v>0</v>
      </c>
      <c r="AT67" s="14">
        <v>0</v>
      </c>
      <c r="AU67" s="15">
        <v>0</v>
      </c>
    </row>
    <row r="68" spans="1:47" x14ac:dyDescent="0.25">
      <c r="A68" s="9" t="s">
        <v>76</v>
      </c>
      <c r="B68" s="9" t="s">
        <v>20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1</v>
      </c>
      <c r="AQ68" s="10">
        <v>6</v>
      </c>
      <c r="AR68" s="9">
        <v>0</v>
      </c>
      <c r="AS68" s="9">
        <v>0</v>
      </c>
      <c r="AT68" s="11">
        <v>0</v>
      </c>
      <c r="AU68" s="12">
        <v>7</v>
      </c>
    </row>
    <row r="69" spans="1:47" x14ac:dyDescent="0.25">
      <c r="A69" s="2"/>
      <c r="B69" s="2" t="s">
        <v>21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1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13">
        <v>0</v>
      </c>
      <c r="AR69" s="2">
        <v>0</v>
      </c>
      <c r="AS69" s="2">
        <v>0</v>
      </c>
      <c r="AT69" s="14">
        <v>0</v>
      </c>
      <c r="AU69" s="15">
        <v>1</v>
      </c>
    </row>
    <row r="70" spans="1:47" x14ac:dyDescent="0.25">
      <c r="A70" s="9" t="s">
        <v>153</v>
      </c>
      <c r="B70" s="9" t="s">
        <v>20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10">
        <v>0</v>
      </c>
      <c r="AR70" s="9">
        <v>0</v>
      </c>
      <c r="AS70" s="9">
        <v>0</v>
      </c>
      <c r="AT70" s="11">
        <v>0</v>
      </c>
      <c r="AU70" s="12">
        <v>0</v>
      </c>
    </row>
    <row r="71" spans="1:47" x14ac:dyDescent="0.25">
      <c r="A71" s="18"/>
      <c r="B71" s="18" t="s">
        <v>21</v>
      </c>
      <c r="C71" s="2">
        <v>0</v>
      </c>
      <c r="D71" s="2">
        <v>1</v>
      </c>
      <c r="E71" s="2">
        <v>0</v>
      </c>
      <c r="F71" s="2">
        <v>1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13">
        <v>0</v>
      </c>
      <c r="AR71" s="2">
        <v>0</v>
      </c>
      <c r="AS71" s="2">
        <v>0</v>
      </c>
      <c r="AT71" s="14">
        <v>0</v>
      </c>
      <c r="AU71" s="15">
        <v>2</v>
      </c>
    </row>
    <row r="72" spans="1:47" x14ac:dyDescent="0.25">
      <c r="A72" s="9" t="s">
        <v>78</v>
      </c>
      <c r="B72" s="9" t="s">
        <v>20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10">
        <v>0</v>
      </c>
      <c r="AR72" s="9">
        <v>0</v>
      </c>
      <c r="AS72" s="9">
        <v>0</v>
      </c>
      <c r="AT72" s="11">
        <v>0</v>
      </c>
      <c r="AU72" s="12">
        <v>0</v>
      </c>
    </row>
    <row r="73" spans="1:47" x14ac:dyDescent="0.25">
      <c r="A73" s="2"/>
      <c r="B73" s="2" t="s">
        <v>21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13">
        <v>0</v>
      </c>
      <c r="AR73" s="2">
        <v>0</v>
      </c>
      <c r="AS73" s="2">
        <v>0</v>
      </c>
      <c r="AT73" s="14">
        <v>0</v>
      </c>
      <c r="AU73" s="15">
        <v>0</v>
      </c>
    </row>
    <row r="74" spans="1:47" x14ac:dyDescent="0.25">
      <c r="A74" s="19" t="s">
        <v>154</v>
      </c>
      <c r="B74" s="19" t="s">
        <v>20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9">
        <v>0</v>
      </c>
      <c r="AP74" s="19">
        <v>0</v>
      </c>
      <c r="AQ74" s="29">
        <v>1</v>
      </c>
      <c r="AR74" s="19">
        <v>0</v>
      </c>
      <c r="AS74" s="19">
        <v>0</v>
      </c>
      <c r="AT74" s="38">
        <v>0</v>
      </c>
      <c r="AU74" s="12">
        <v>1</v>
      </c>
    </row>
    <row r="75" spans="1:47" x14ac:dyDescent="0.25">
      <c r="A75" s="2"/>
      <c r="B75" s="2" t="s">
        <v>21</v>
      </c>
      <c r="C75" s="2">
        <v>0</v>
      </c>
      <c r="D75" s="2">
        <v>0</v>
      </c>
      <c r="E75" s="2">
        <v>0</v>
      </c>
      <c r="F75" s="2">
        <v>1</v>
      </c>
      <c r="G75" s="2">
        <v>0</v>
      </c>
      <c r="H75" s="2">
        <v>2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1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1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13">
        <v>0</v>
      </c>
      <c r="AR75" s="2">
        <v>0</v>
      </c>
      <c r="AS75" s="2">
        <v>0</v>
      </c>
      <c r="AT75" s="14">
        <v>0</v>
      </c>
      <c r="AU75" s="15">
        <v>5</v>
      </c>
    </row>
    <row r="76" spans="1:47" x14ac:dyDescent="0.25">
      <c r="A76" s="19" t="s">
        <v>155</v>
      </c>
      <c r="B76" s="19" t="s">
        <v>20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10">
        <v>0</v>
      </c>
      <c r="AR76" s="9">
        <v>0</v>
      </c>
      <c r="AS76" s="9">
        <v>0</v>
      </c>
      <c r="AT76" s="11">
        <v>0</v>
      </c>
      <c r="AU76" s="12">
        <v>0</v>
      </c>
    </row>
    <row r="77" spans="1:47" x14ac:dyDescent="0.25">
      <c r="A77" s="2"/>
      <c r="B77" s="2" t="s">
        <v>21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13">
        <v>0</v>
      </c>
      <c r="AR77" s="2">
        <v>0</v>
      </c>
      <c r="AS77" s="2">
        <v>0</v>
      </c>
      <c r="AT77" s="14">
        <v>0</v>
      </c>
      <c r="AU77" s="15">
        <v>0</v>
      </c>
    </row>
    <row r="78" spans="1:47" x14ac:dyDescent="0.25">
      <c r="A78" s="9" t="s">
        <v>81</v>
      </c>
      <c r="B78" s="9" t="s">
        <v>20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10">
        <v>0</v>
      </c>
      <c r="AR78" s="9">
        <v>0</v>
      </c>
      <c r="AS78" s="9">
        <v>0</v>
      </c>
      <c r="AT78" s="11">
        <v>0</v>
      </c>
      <c r="AU78" s="12">
        <v>0</v>
      </c>
    </row>
    <row r="79" spans="1:47" x14ac:dyDescent="0.25">
      <c r="A79" s="18"/>
      <c r="B79" s="18" t="s">
        <v>21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13">
        <v>0</v>
      </c>
      <c r="AR79" s="2">
        <v>0</v>
      </c>
      <c r="AS79" s="2">
        <v>0</v>
      </c>
      <c r="AT79" s="14">
        <v>0</v>
      </c>
      <c r="AU79" s="15">
        <v>0</v>
      </c>
    </row>
    <row r="80" spans="1:47" x14ac:dyDescent="0.25">
      <c r="A80" s="9" t="s">
        <v>156</v>
      </c>
      <c r="B80" s="9" t="s">
        <v>20</v>
      </c>
      <c r="C80" s="9">
        <v>0</v>
      </c>
      <c r="D80" s="9">
        <v>1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3</v>
      </c>
      <c r="X80" s="9">
        <v>0</v>
      </c>
      <c r="Y80" s="9">
        <v>1</v>
      </c>
      <c r="Z80" s="9">
        <v>1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3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1</v>
      </c>
      <c r="AQ80" s="10">
        <v>0</v>
      </c>
      <c r="AR80" s="9">
        <v>0</v>
      </c>
      <c r="AS80" s="9">
        <v>0</v>
      </c>
      <c r="AT80" s="11">
        <v>0</v>
      </c>
      <c r="AU80" s="12">
        <v>10</v>
      </c>
    </row>
    <row r="81" spans="1:47" x14ac:dyDescent="0.25">
      <c r="A81" s="2"/>
      <c r="B81" s="2" t="s">
        <v>21</v>
      </c>
      <c r="C81" s="2">
        <v>0</v>
      </c>
      <c r="D81" s="2">
        <v>4</v>
      </c>
      <c r="E81" s="2">
        <v>1</v>
      </c>
      <c r="F81" s="2">
        <v>2</v>
      </c>
      <c r="G81" s="2">
        <v>0</v>
      </c>
      <c r="H81" s="2">
        <v>1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1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8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3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13">
        <v>0</v>
      </c>
      <c r="AR81" s="2">
        <v>0</v>
      </c>
      <c r="AS81" s="2">
        <v>0</v>
      </c>
      <c r="AT81" s="14">
        <v>0</v>
      </c>
      <c r="AU81" s="15">
        <v>20</v>
      </c>
    </row>
    <row r="82" spans="1:47" x14ac:dyDescent="0.25">
      <c r="A82" s="19" t="s">
        <v>144</v>
      </c>
      <c r="B82" s="19" t="s">
        <v>20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1</v>
      </c>
      <c r="I82" s="9">
        <v>0</v>
      </c>
      <c r="J82" s="9">
        <v>0</v>
      </c>
      <c r="K82" s="9">
        <v>1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2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3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10">
        <v>1</v>
      </c>
      <c r="AR82" s="9">
        <v>0</v>
      </c>
      <c r="AS82" s="9">
        <v>0</v>
      </c>
      <c r="AT82" s="11">
        <v>0</v>
      </c>
      <c r="AU82" s="12">
        <v>8</v>
      </c>
    </row>
    <row r="83" spans="1:47" x14ac:dyDescent="0.25">
      <c r="A83" s="2"/>
      <c r="B83" s="2" t="s">
        <v>21</v>
      </c>
      <c r="C83" s="2">
        <v>0</v>
      </c>
      <c r="D83" s="2">
        <v>0</v>
      </c>
      <c r="E83" s="2">
        <v>0</v>
      </c>
      <c r="F83" s="2">
        <v>1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6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1</v>
      </c>
      <c r="AG83" s="2">
        <v>1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1</v>
      </c>
      <c r="AQ83" s="13">
        <v>0</v>
      </c>
      <c r="AR83" s="2">
        <v>0</v>
      </c>
      <c r="AS83" s="2">
        <v>0</v>
      </c>
      <c r="AT83" s="14">
        <v>0</v>
      </c>
      <c r="AU83" s="15">
        <v>10</v>
      </c>
    </row>
    <row r="84" spans="1:47" x14ac:dyDescent="0.25">
      <c r="A84" s="9" t="s">
        <v>84</v>
      </c>
      <c r="B84" s="9" t="s">
        <v>20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11">
        <v>0</v>
      </c>
      <c r="AU84" s="12">
        <v>0</v>
      </c>
    </row>
    <row r="85" spans="1:47" x14ac:dyDescent="0.25">
      <c r="A85" s="2"/>
      <c r="B85" s="2" t="s">
        <v>21</v>
      </c>
      <c r="C85" s="2">
        <v>0</v>
      </c>
      <c r="D85" s="2">
        <v>1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1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14">
        <v>0</v>
      </c>
      <c r="AU85" s="15">
        <v>2</v>
      </c>
    </row>
    <row r="86" spans="1:47" x14ac:dyDescent="0.25">
      <c r="A86" s="9" t="s">
        <v>85</v>
      </c>
      <c r="B86" s="9" t="s">
        <v>20</v>
      </c>
      <c r="C86" s="9">
        <v>0</v>
      </c>
      <c r="D86" s="9">
        <v>2</v>
      </c>
      <c r="E86" s="9">
        <v>1</v>
      </c>
      <c r="F86" s="9">
        <v>1</v>
      </c>
      <c r="G86" s="9">
        <v>0</v>
      </c>
      <c r="H86" s="9">
        <v>1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2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1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10">
        <v>2</v>
      </c>
      <c r="AR86" s="9">
        <v>0</v>
      </c>
      <c r="AS86" s="9">
        <v>0</v>
      </c>
      <c r="AT86" s="11">
        <v>0</v>
      </c>
      <c r="AU86" s="12">
        <v>10</v>
      </c>
    </row>
    <row r="87" spans="1:47" x14ac:dyDescent="0.25">
      <c r="A87" s="2"/>
      <c r="B87" s="2" t="s">
        <v>21</v>
      </c>
      <c r="C87" s="2">
        <v>0</v>
      </c>
      <c r="D87" s="2">
        <v>1</v>
      </c>
      <c r="E87" s="2">
        <v>1</v>
      </c>
      <c r="F87" s="2">
        <v>4</v>
      </c>
      <c r="G87" s="2">
        <v>0</v>
      </c>
      <c r="H87" s="2">
        <v>2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4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4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1</v>
      </c>
      <c r="AQ87" s="13">
        <v>0</v>
      </c>
      <c r="AR87" s="2">
        <v>0</v>
      </c>
      <c r="AS87" s="2">
        <v>0</v>
      </c>
      <c r="AT87" s="14">
        <v>0</v>
      </c>
      <c r="AU87" s="15">
        <v>17</v>
      </c>
    </row>
    <row r="88" spans="1:47" x14ac:dyDescent="0.25">
      <c r="A88" s="9" t="s">
        <v>157</v>
      </c>
      <c r="B88" s="9" t="s">
        <v>20</v>
      </c>
      <c r="C88" s="19">
        <v>0</v>
      </c>
      <c r="D88" s="19">
        <v>1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1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0</v>
      </c>
      <c r="AN88" s="19">
        <v>0</v>
      </c>
      <c r="AO88" s="19">
        <v>0</v>
      </c>
      <c r="AP88" s="19">
        <v>0</v>
      </c>
      <c r="AQ88" s="29">
        <v>0</v>
      </c>
      <c r="AR88" s="19">
        <v>0</v>
      </c>
      <c r="AS88" s="19">
        <v>0</v>
      </c>
      <c r="AT88" s="38">
        <v>0</v>
      </c>
      <c r="AU88" s="12">
        <v>2</v>
      </c>
    </row>
    <row r="89" spans="1:47" x14ac:dyDescent="0.25">
      <c r="A89" s="2"/>
      <c r="B89" s="2" t="s">
        <v>21</v>
      </c>
      <c r="C89" s="2">
        <v>0</v>
      </c>
      <c r="D89" s="2">
        <v>1</v>
      </c>
      <c r="E89" s="2">
        <v>0</v>
      </c>
      <c r="F89" s="2">
        <v>0</v>
      </c>
      <c r="G89" s="2">
        <v>0</v>
      </c>
      <c r="H89" s="2">
        <v>1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1</v>
      </c>
      <c r="X89" s="2">
        <v>0</v>
      </c>
      <c r="Y89" s="2">
        <v>3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1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13">
        <v>0</v>
      </c>
      <c r="AR89" s="2">
        <v>0</v>
      </c>
      <c r="AS89" s="2">
        <v>0</v>
      </c>
      <c r="AT89" s="14">
        <v>0</v>
      </c>
      <c r="AU89" s="15">
        <v>7</v>
      </c>
    </row>
    <row r="90" spans="1:47" x14ac:dyDescent="0.25">
      <c r="A90" s="9" t="s">
        <v>87</v>
      </c>
      <c r="B90" s="9" t="s">
        <v>20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1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10">
        <v>0</v>
      </c>
      <c r="AR90" s="9">
        <v>0</v>
      </c>
      <c r="AS90" s="9">
        <v>0</v>
      </c>
      <c r="AT90" s="11">
        <v>0</v>
      </c>
      <c r="AU90" s="12">
        <v>1</v>
      </c>
    </row>
    <row r="91" spans="1:47" x14ac:dyDescent="0.25">
      <c r="A91" s="2"/>
      <c r="B91" s="2" t="s">
        <v>21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1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13">
        <v>0</v>
      </c>
      <c r="AR91" s="2">
        <v>0</v>
      </c>
      <c r="AS91" s="2">
        <v>0</v>
      </c>
      <c r="AT91" s="14">
        <v>0</v>
      </c>
      <c r="AU91" s="15">
        <v>1</v>
      </c>
    </row>
    <row r="92" spans="1:47" x14ac:dyDescent="0.25">
      <c r="A92" s="9" t="s">
        <v>158</v>
      </c>
      <c r="B92" s="9" t="s">
        <v>20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10">
        <v>1</v>
      </c>
      <c r="AR92" s="9">
        <v>0</v>
      </c>
      <c r="AS92" s="9">
        <v>0</v>
      </c>
      <c r="AT92" s="11">
        <v>0</v>
      </c>
      <c r="AU92" s="12">
        <v>1</v>
      </c>
    </row>
    <row r="93" spans="1:47" x14ac:dyDescent="0.25">
      <c r="A93" s="2"/>
      <c r="B93" s="2" t="s">
        <v>21</v>
      </c>
      <c r="C93" s="2">
        <v>0</v>
      </c>
      <c r="D93" s="2">
        <v>1</v>
      </c>
      <c r="E93" s="2">
        <v>0</v>
      </c>
      <c r="F93" s="2">
        <v>0</v>
      </c>
      <c r="G93" s="2">
        <v>0</v>
      </c>
      <c r="H93" s="2">
        <v>1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1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1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13">
        <v>0</v>
      </c>
      <c r="AR93" s="2">
        <v>0</v>
      </c>
      <c r="AS93" s="2">
        <v>0</v>
      </c>
      <c r="AT93" s="14">
        <v>0</v>
      </c>
      <c r="AU93" s="15">
        <v>4</v>
      </c>
    </row>
    <row r="94" spans="1:47" x14ac:dyDescent="0.25">
      <c r="A94" s="9" t="s">
        <v>159</v>
      </c>
      <c r="B94" s="9" t="s">
        <v>20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10">
        <v>0</v>
      </c>
      <c r="AR94" s="9">
        <v>0</v>
      </c>
      <c r="AS94" s="9">
        <v>0</v>
      </c>
      <c r="AT94" s="11">
        <v>0</v>
      </c>
      <c r="AU94" s="12">
        <v>0</v>
      </c>
    </row>
    <row r="95" spans="1:47" x14ac:dyDescent="0.25">
      <c r="A95" s="2"/>
      <c r="B95" s="2" t="s">
        <v>21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1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13">
        <v>0</v>
      </c>
      <c r="AR95" s="2">
        <v>0</v>
      </c>
      <c r="AS95" s="2">
        <v>0</v>
      </c>
      <c r="AT95" s="14">
        <v>0</v>
      </c>
      <c r="AU95" s="15">
        <v>1</v>
      </c>
    </row>
    <row r="96" spans="1:47" x14ac:dyDescent="0.25">
      <c r="A96" s="9" t="s">
        <v>135</v>
      </c>
      <c r="B96" s="9" t="s">
        <v>20</v>
      </c>
      <c r="C96" s="9">
        <v>0</v>
      </c>
      <c r="D96" s="9">
        <v>2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10">
        <v>0</v>
      </c>
      <c r="AR96" s="9">
        <v>0</v>
      </c>
      <c r="AS96" s="9">
        <v>0</v>
      </c>
      <c r="AT96" s="11">
        <v>0</v>
      </c>
      <c r="AU96" s="12">
        <v>2</v>
      </c>
    </row>
    <row r="97" spans="1:47" x14ac:dyDescent="0.25">
      <c r="A97" s="2"/>
      <c r="B97" s="2" t="s">
        <v>21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1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1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13">
        <v>0</v>
      </c>
      <c r="AR97" s="2">
        <v>0</v>
      </c>
      <c r="AS97" s="2">
        <v>0</v>
      </c>
      <c r="AT97" s="14">
        <v>0</v>
      </c>
      <c r="AU97" s="15">
        <v>2</v>
      </c>
    </row>
    <row r="98" spans="1:47" x14ac:dyDescent="0.25">
      <c r="A98" s="9" t="s">
        <v>147</v>
      </c>
      <c r="B98" s="9" t="s">
        <v>20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10">
        <v>1</v>
      </c>
      <c r="AR98" s="9">
        <v>0</v>
      </c>
      <c r="AS98" s="9">
        <v>0</v>
      </c>
      <c r="AT98" s="11">
        <v>0</v>
      </c>
      <c r="AU98" s="12">
        <v>1</v>
      </c>
    </row>
    <row r="99" spans="1:47" x14ac:dyDescent="0.25">
      <c r="A99" s="2"/>
      <c r="B99" s="2" t="s">
        <v>21</v>
      </c>
      <c r="C99" s="2">
        <v>0</v>
      </c>
      <c r="D99" s="2">
        <v>0</v>
      </c>
      <c r="E99" s="2">
        <v>0</v>
      </c>
      <c r="F99" s="2">
        <v>1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13">
        <v>0</v>
      </c>
      <c r="AR99" s="2">
        <v>0</v>
      </c>
      <c r="AS99" s="2">
        <v>0</v>
      </c>
      <c r="AT99" s="14">
        <v>0</v>
      </c>
      <c r="AU99" s="15">
        <v>1</v>
      </c>
    </row>
    <row r="100" spans="1:47" x14ac:dyDescent="0.25">
      <c r="A100" s="9" t="s">
        <v>146</v>
      </c>
      <c r="B100" s="9" t="s">
        <v>20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2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10">
        <v>0</v>
      </c>
      <c r="AR100" s="9">
        <v>0</v>
      </c>
      <c r="AS100" s="9">
        <v>0</v>
      </c>
      <c r="AT100" s="11">
        <v>0</v>
      </c>
      <c r="AU100" s="12">
        <v>2</v>
      </c>
    </row>
    <row r="101" spans="1:47" x14ac:dyDescent="0.25">
      <c r="A101" s="18"/>
      <c r="B101" s="18" t="s">
        <v>21</v>
      </c>
      <c r="C101" s="2">
        <v>0</v>
      </c>
      <c r="D101" s="2">
        <v>1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1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1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13">
        <v>0</v>
      </c>
      <c r="AR101" s="2">
        <v>0</v>
      </c>
      <c r="AS101" s="2">
        <v>0</v>
      </c>
      <c r="AT101" s="14">
        <v>0</v>
      </c>
      <c r="AU101" s="15">
        <v>3</v>
      </c>
    </row>
    <row r="102" spans="1:47" x14ac:dyDescent="0.25">
      <c r="A102" s="9" t="s">
        <v>136</v>
      </c>
      <c r="B102" s="9" t="s">
        <v>20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10">
        <v>0</v>
      </c>
      <c r="AR102" s="9">
        <v>0</v>
      </c>
      <c r="AS102" s="9">
        <v>0</v>
      </c>
      <c r="AT102" s="11">
        <v>0</v>
      </c>
      <c r="AU102" s="12">
        <v>0</v>
      </c>
    </row>
    <row r="103" spans="1:47" x14ac:dyDescent="0.25">
      <c r="A103" s="2"/>
      <c r="B103" s="2" t="s">
        <v>21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13">
        <v>0</v>
      </c>
      <c r="AR103" s="2">
        <v>0</v>
      </c>
      <c r="AS103" s="2">
        <v>0</v>
      </c>
      <c r="AT103" s="14">
        <v>0</v>
      </c>
      <c r="AU103" s="15">
        <v>0</v>
      </c>
    </row>
    <row r="104" spans="1:47" x14ac:dyDescent="0.25">
      <c r="A104" s="19" t="s">
        <v>145</v>
      </c>
      <c r="B104" s="19" t="s">
        <v>20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10">
        <v>0</v>
      </c>
      <c r="AR104" s="9">
        <v>0</v>
      </c>
      <c r="AS104" s="9">
        <v>0</v>
      </c>
      <c r="AT104" s="11">
        <v>0</v>
      </c>
      <c r="AU104" s="12">
        <v>0</v>
      </c>
    </row>
    <row r="105" spans="1:47" x14ac:dyDescent="0.25">
      <c r="A105" s="2"/>
      <c r="B105" s="2" t="s">
        <v>21</v>
      </c>
      <c r="C105" s="2">
        <v>0</v>
      </c>
      <c r="D105" s="2">
        <v>1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1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13">
        <v>0</v>
      </c>
      <c r="AR105" s="2">
        <v>0</v>
      </c>
      <c r="AS105" s="2">
        <v>0</v>
      </c>
      <c r="AT105" s="14">
        <v>0</v>
      </c>
      <c r="AU105" s="15">
        <v>2</v>
      </c>
    </row>
    <row r="106" spans="1:47" x14ac:dyDescent="0.25">
      <c r="A106" s="9" t="s">
        <v>188</v>
      </c>
      <c r="B106" s="19" t="s">
        <v>20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10">
        <v>0</v>
      </c>
      <c r="AR106" s="9">
        <v>0</v>
      </c>
      <c r="AS106" s="9">
        <v>0</v>
      </c>
      <c r="AT106" s="11">
        <v>0</v>
      </c>
      <c r="AU106" s="12">
        <v>0</v>
      </c>
    </row>
    <row r="107" spans="1:47" x14ac:dyDescent="0.25">
      <c r="A107" s="2"/>
      <c r="B107" s="2" t="s">
        <v>21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13">
        <v>0</v>
      </c>
      <c r="AR107" s="2">
        <v>0</v>
      </c>
      <c r="AS107" s="2">
        <v>0</v>
      </c>
      <c r="AT107" s="14">
        <v>0</v>
      </c>
      <c r="AU107" s="15">
        <v>0</v>
      </c>
    </row>
    <row r="108" spans="1:47" x14ac:dyDescent="0.25">
      <c r="A108" s="9" t="s">
        <v>93</v>
      </c>
      <c r="B108" s="9" t="s">
        <v>20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10">
        <v>1</v>
      </c>
      <c r="AR108" s="9">
        <v>0</v>
      </c>
      <c r="AS108" s="9">
        <v>0</v>
      </c>
      <c r="AT108" s="11">
        <v>0</v>
      </c>
      <c r="AU108" s="12">
        <v>1</v>
      </c>
    </row>
    <row r="109" spans="1:47" x14ac:dyDescent="0.25">
      <c r="A109" s="2"/>
      <c r="B109" s="2" t="s">
        <v>21</v>
      </c>
      <c r="C109" s="2">
        <v>0</v>
      </c>
      <c r="D109" s="2">
        <v>0</v>
      </c>
      <c r="E109" s="2">
        <v>1</v>
      </c>
      <c r="F109" s="2">
        <v>0</v>
      </c>
      <c r="G109" s="2">
        <v>0</v>
      </c>
      <c r="H109" s="2">
        <v>1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13">
        <v>0</v>
      </c>
      <c r="AR109" s="2">
        <v>0</v>
      </c>
      <c r="AS109" s="2">
        <v>0</v>
      </c>
      <c r="AT109" s="14">
        <v>0</v>
      </c>
      <c r="AU109" s="15">
        <v>2</v>
      </c>
    </row>
    <row r="110" spans="1:47" x14ac:dyDescent="0.25">
      <c r="A110" s="9" t="s">
        <v>94</v>
      </c>
      <c r="B110" s="9" t="s">
        <v>20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10">
        <v>0</v>
      </c>
      <c r="AR110" s="9">
        <v>0</v>
      </c>
      <c r="AS110" s="9">
        <v>0</v>
      </c>
      <c r="AT110" s="11">
        <v>0</v>
      </c>
      <c r="AU110" s="12">
        <v>0</v>
      </c>
    </row>
    <row r="111" spans="1:47" x14ac:dyDescent="0.25">
      <c r="A111" s="18"/>
      <c r="B111" s="18" t="s">
        <v>21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1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13">
        <v>0</v>
      </c>
      <c r="AR111" s="2">
        <v>0</v>
      </c>
      <c r="AS111" s="2">
        <v>0</v>
      </c>
      <c r="AT111" s="14">
        <v>0</v>
      </c>
      <c r="AU111" s="15">
        <v>1</v>
      </c>
    </row>
    <row r="112" spans="1:47" x14ac:dyDescent="0.25">
      <c r="A112" s="9" t="s">
        <v>96</v>
      </c>
      <c r="B112" s="9" t="s">
        <v>20</v>
      </c>
      <c r="C112" s="9">
        <v>0</v>
      </c>
      <c r="D112" s="9">
        <v>0</v>
      </c>
      <c r="E112" s="9">
        <v>0</v>
      </c>
      <c r="F112" s="9">
        <v>1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1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1</v>
      </c>
      <c r="AG112" s="9">
        <v>2</v>
      </c>
      <c r="AH112" s="9">
        <v>0</v>
      </c>
      <c r="AI112" s="9">
        <v>0</v>
      </c>
      <c r="AJ112" s="9">
        <v>9</v>
      </c>
      <c r="AK112" s="9">
        <v>0</v>
      </c>
      <c r="AL112" s="9">
        <v>0</v>
      </c>
      <c r="AM112" s="9">
        <v>1</v>
      </c>
      <c r="AN112" s="9">
        <v>0</v>
      </c>
      <c r="AO112" s="9">
        <v>0</v>
      </c>
      <c r="AP112" s="9">
        <v>2</v>
      </c>
      <c r="AQ112" s="10">
        <v>9</v>
      </c>
      <c r="AR112" s="9">
        <v>0</v>
      </c>
      <c r="AS112" s="9">
        <v>0</v>
      </c>
      <c r="AT112" s="11">
        <v>0</v>
      </c>
      <c r="AU112" s="12">
        <v>26</v>
      </c>
    </row>
    <row r="113" spans="1:47" x14ac:dyDescent="0.25">
      <c r="A113" s="2"/>
      <c r="B113" s="2" t="s">
        <v>21</v>
      </c>
      <c r="C113" s="2">
        <v>0</v>
      </c>
      <c r="D113" s="2">
        <v>4</v>
      </c>
      <c r="E113" s="2">
        <v>2</v>
      </c>
      <c r="F113" s="2">
        <v>1</v>
      </c>
      <c r="G113" s="2">
        <v>0</v>
      </c>
      <c r="H113" s="2">
        <v>3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1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7</v>
      </c>
      <c r="X113" s="2">
        <v>0</v>
      </c>
      <c r="Y113" s="2">
        <v>2</v>
      </c>
      <c r="Z113" s="2">
        <v>0</v>
      </c>
      <c r="AA113" s="2">
        <v>0</v>
      </c>
      <c r="AB113" s="2">
        <v>1</v>
      </c>
      <c r="AC113" s="2">
        <v>0</v>
      </c>
      <c r="AD113" s="2">
        <v>0</v>
      </c>
      <c r="AE113" s="2">
        <v>0</v>
      </c>
      <c r="AF113" s="2">
        <v>6</v>
      </c>
      <c r="AG113" s="2">
        <v>0</v>
      </c>
      <c r="AH113" s="2">
        <v>0</v>
      </c>
      <c r="AI113" s="2">
        <v>0</v>
      </c>
      <c r="AJ113" s="2">
        <v>4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2</v>
      </c>
      <c r="AQ113" s="13">
        <v>0</v>
      </c>
      <c r="AR113" s="2">
        <v>0</v>
      </c>
      <c r="AS113" s="2">
        <v>0</v>
      </c>
      <c r="AT113" s="14">
        <v>0</v>
      </c>
      <c r="AU113" s="15">
        <v>33</v>
      </c>
    </row>
    <row r="114" spans="1:47" x14ac:dyDescent="0.25">
      <c r="A114" s="19" t="s">
        <v>142</v>
      </c>
      <c r="B114" s="19" t="s">
        <v>20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10">
        <v>0</v>
      </c>
      <c r="AR114" s="9">
        <v>0</v>
      </c>
      <c r="AS114" s="9">
        <v>0</v>
      </c>
      <c r="AT114" s="11">
        <v>0</v>
      </c>
      <c r="AU114" s="12">
        <v>0</v>
      </c>
    </row>
    <row r="115" spans="1:47" x14ac:dyDescent="0.25">
      <c r="A115" s="2"/>
      <c r="B115" s="2" t="s">
        <v>21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13">
        <v>0</v>
      </c>
      <c r="AR115" s="2">
        <v>0</v>
      </c>
      <c r="AS115" s="2">
        <v>0</v>
      </c>
      <c r="AT115" s="14">
        <v>0</v>
      </c>
      <c r="AU115" s="15">
        <v>0</v>
      </c>
    </row>
    <row r="116" spans="1:47" x14ac:dyDescent="0.25">
      <c r="A116" s="9" t="s">
        <v>160</v>
      </c>
      <c r="B116" s="9" t="s">
        <v>20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1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10">
        <v>0</v>
      </c>
      <c r="AR116" s="9">
        <v>0</v>
      </c>
      <c r="AS116" s="9">
        <v>0</v>
      </c>
      <c r="AT116" s="11">
        <v>0</v>
      </c>
      <c r="AU116" s="12">
        <v>1</v>
      </c>
    </row>
    <row r="117" spans="1:47" x14ac:dyDescent="0.25">
      <c r="A117" s="2"/>
      <c r="B117" s="2" t="s">
        <v>21</v>
      </c>
      <c r="C117" s="2">
        <v>0</v>
      </c>
      <c r="D117" s="2">
        <v>1</v>
      </c>
      <c r="E117" s="2">
        <v>2</v>
      </c>
      <c r="F117" s="2">
        <v>1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2</v>
      </c>
      <c r="X117" s="2">
        <v>0</v>
      </c>
      <c r="Y117" s="2">
        <v>0</v>
      </c>
      <c r="Z117" s="2">
        <v>0</v>
      </c>
      <c r="AA117" s="2">
        <v>0</v>
      </c>
      <c r="AB117" s="2">
        <v>1</v>
      </c>
      <c r="AC117" s="2">
        <v>0</v>
      </c>
      <c r="AD117" s="2">
        <v>0</v>
      </c>
      <c r="AE117" s="2">
        <v>0</v>
      </c>
      <c r="AF117" s="2">
        <v>1</v>
      </c>
      <c r="AG117" s="2">
        <v>10</v>
      </c>
      <c r="AH117" s="2">
        <v>0</v>
      </c>
      <c r="AI117" s="2">
        <v>0</v>
      </c>
      <c r="AJ117" s="2">
        <v>1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1</v>
      </c>
      <c r="AQ117" s="13">
        <v>0</v>
      </c>
      <c r="AR117" s="2">
        <v>0</v>
      </c>
      <c r="AS117" s="2">
        <v>0</v>
      </c>
      <c r="AT117" s="14">
        <v>0</v>
      </c>
      <c r="AU117" s="15">
        <v>20</v>
      </c>
    </row>
    <row r="118" spans="1:47" x14ac:dyDescent="0.25">
      <c r="A118" s="9" t="s">
        <v>143</v>
      </c>
      <c r="B118" s="9" t="s">
        <v>20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1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10">
        <v>0</v>
      </c>
      <c r="AR118" s="9">
        <v>0</v>
      </c>
      <c r="AS118" s="9">
        <v>0</v>
      </c>
      <c r="AT118" s="11">
        <v>0</v>
      </c>
      <c r="AU118" s="12">
        <v>1</v>
      </c>
    </row>
    <row r="119" spans="1:47" x14ac:dyDescent="0.25">
      <c r="A119" s="2"/>
      <c r="B119" s="2" t="s">
        <v>21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2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13">
        <v>0</v>
      </c>
      <c r="AR119" s="2">
        <v>0</v>
      </c>
      <c r="AS119" s="2">
        <v>0</v>
      </c>
      <c r="AT119" s="14">
        <v>0</v>
      </c>
      <c r="AU119" s="15">
        <v>2</v>
      </c>
    </row>
    <row r="120" spans="1:47" x14ac:dyDescent="0.25">
      <c r="A120" s="9" t="s">
        <v>137</v>
      </c>
      <c r="B120" s="9" t="s">
        <v>20</v>
      </c>
      <c r="C120" s="9">
        <v>0</v>
      </c>
      <c r="D120" s="9">
        <v>1</v>
      </c>
      <c r="E120" s="9">
        <v>1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1</v>
      </c>
      <c r="AK120" s="9">
        <v>1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10">
        <v>2</v>
      </c>
      <c r="AR120" s="9">
        <v>0</v>
      </c>
      <c r="AS120" s="9">
        <v>0</v>
      </c>
      <c r="AT120" s="11">
        <v>0</v>
      </c>
      <c r="AU120" s="12">
        <v>6</v>
      </c>
    </row>
    <row r="121" spans="1:47" x14ac:dyDescent="0.25">
      <c r="A121" s="2"/>
      <c r="B121" s="2" t="s">
        <v>21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13">
        <v>0</v>
      </c>
      <c r="AR121" s="2">
        <v>0</v>
      </c>
      <c r="AS121" s="2">
        <v>0</v>
      </c>
      <c r="AT121" s="14">
        <v>0</v>
      </c>
      <c r="AU121" s="15">
        <v>0</v>
      </c>
    </row>
    <row r="122" spans="1:47" x14ac:dyDescent="0.25">
      <c r="A122" s="9" t="s">
        <v>161</v>
      </c>
      <c r="B122" s="9" t="s">
        <v>20</v>
      </c>
      <c r="C122" s="9">
        <v>0</v>
      </c>
      <c r="D122" s="9">
        <v>39</v>
      </c>
      <c r="E122" s="9">
        <v>1</v>
      </c>
      <c r="F122" s="9">
        <v>17</v>
      </c>
      <c r="G122" s="9">
        <v>0</v>
      </c>
      <c r="H122" s="9">
        <v>9</v>
      </c>
      <c r="I122" s="9">
        <v>0</v>
      </c>
      <c r="J122" s="9">
        <v>0</v>
      </c>
      <c r="K122" s="9">
        <v>0</v>
      </c>
      <c r="L122" s="9">
        <v>0</v>
      </c>
      <c r="M122" s="9">
        <v>2</v>
      </c>
      <c r="N122" s="9">
        <v>1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38</v>
      </c>
      <c r="X122" s="9">
        <v>3</v>
      </c>
      <c r="Y122" s="9">
        <v>13</v>
      </c>
      <c r="Z122" s="9">
        <v>5</v>
      </c>
      <c r="AA122" s="9">
        <v>12</v>
      </c>
      <c r="AB122" s="9">
        <v>5</v>
      </c>
      <c r="AC122" s="9">
        <v>0</v>
      </c>
      <c r="AD122" s="9">
        <v>0</v>
      </c>
      <c r="AE122" s="9">
        <v>0</v>
      </c>
      <c r="AF122" s="9">
        <v>22</v>
      </c>
      <c r="AG122" s="9">
        <v>0</v>
      </c>
      <c r="AH122" s="9">
        <v>0</v>
      </c>
      <c r="AI122" s="9">
        <v>0</v>
      </c>
      <c r="AJ122" s="9">
        <v>10</v>
      </c>
      <c r="AK122" s="9">
        <v>4</v>
      </c>
      <c r="AL122" s="9">
        <v>0</v>
      </c>
      <c r="AM122" s="9">
        <v>0</v>
      </c>
      <c r="AN122" s="9">
        <v>0</v>
      </c>
      <c r="AO122" s="9">
        <v>0</v>
      </c>
      <c r="AP122" s="9">
        <v>3</v>
      </c>
      <c r="AQ122" s="10">
        <v>7</v>
      </c>
      <c r="AR122" s="9">
        <v>0</v>
      </c>
      <c r="AS122" s="9">
        <v>1</v>
      </c>
      <c r="AT122" s="11">
        <v>0</v>
      </c>
      <c r="AU122" s="12">
        <v>192</v>
      </c>
    </row>
    <row r="123" spans="1:47" x14ac:dyDescent="0.25">
      <c r="A123" s="18"/>
      <c r="B123" s="18" t="s">
        <v>21</v>
      </c>
      <c r="C123" s="2">
        <v>0</v>
      </c>
      <c r="D123" s="2">
        <v>39</v>
      </c>
      <c r="E123" s="2">
        <v>0</v>
      </c>
      <c r="F123" s="2">
        <v>25</v>
      </c>
      <c r="G123" s="2">
        <v>0</v>
      </c>
      <c r="H123" s="2">
        <v>21</v>
      </c>
      <c r="I123" s="2">
        <v>0</v>
      </c>
      <c r="J123" s="2">
        <v>0</v>
      </c>
      <c r="K123" s="2">
        <v>0</v>
      </c>
      <c r="L123" s="2">
        <v>0</v>
      </c>
      <c r="M123" s="2">
        <v>1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117</v>
      </c>
      <c r="X123" s="2">
        <v>0</v>
      </c>
      <c r="Y123" s="2">
        <v>7</v>
      </c>
      <c r="Z123" s="2">
        <v>3</v>
      </c>
      <c r="AA123" s="2">
        <v>3</v>
      </c>
      <c r="AB123" s="2">
        <v>2</v>
      </c>
      <c r="AC123" s="2">
        <v>0</v>
      </c>
      <c r="AD123" s="2">
        <v>0</v>
      </c>
      <c r="AE123" s="2">
        <v>0</v>
      </c>
      <c r="AF123" s="2">
        <v>40</v>
      </c>
      <c r="AG123" s="2">
        <v>3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13">
        <v>0</v>
      </c>
      <c r="AR123" s="2">
        <v>0</v>
      </c>
      <c r="AS123" s="2">
        <v>0</v>
      </c>
      <c r="AT123" s="14">
        <v>0</v>
      </c>
      <c r="AU123" s="15">
        <v>261</v>
      </c>
    </row>
    <row r="124" spans="1:47" s="16" customFormat="1" x14ac:dyDescent="0.25">
      <c r="A124" s="9" t="s">
        <v>162</v>
      </c>
      <c r="B124" s="9" t="s">
        <v>20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10">
        <v>0</v>
      </c>
      <c r="AR124" s="9">
        <v>0</v>
      </c>
      <c r="AS124" s="9">
        <v>0</v>
      </c>
      <c r="AT124" s="11">
        <v>0</v>
      </c>
      <c r="AU124" s="12">
        <v>0</v>
      </c>
    </row>
    <row r="125" spans="1:47" s="16" customFormat="1" x14ac:dyDescent="0.25">
      <c r="A125" s="2"/>
      <c r="B125" s="2" t="s">
        <v>21</v>
      </c>
      <c r="C125" s="2">
        <v>0</v>
      </c>
      <c r="D125" s="2">
        <v>1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3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1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13">
        <v>0</v>
      </c>
      <c r="AR125" s="2">
        <v>0</v>
      </c>
      <c r="AS125" s="2">
        <v>0</v>
      </c>
      <c r="AT125" s="14">
        <v>0</v>
      </c>
      <c r="AU125" s="15">
        <v>5</v>
      </c>
    </row>
    <row r="126" spans="1:47" x14ac:dyDescent="0.25">
      <c r="A126" s="19" t="s">
        <v>101</v>
      </c>
      <c r="B126" s="19" t="s">
        <v>20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10">
        <v>0</v>
      </c>
      <c r="AR126" s="9">
        <v>0</v>
      </c>
      <c r="AS126" s="9">
        <v>0</v>
      </c>
      <c r="AT126" s="11">
        <v>0</v>
      </c>
      <c r="AU126" s="12">
        <v>0</v>
      </c>
    </row>
    <row r="127" spans="1:47" x14ac:dyDescent="0.25">
      <c r="A127" s="2"/>
      <c r="B127" s="2" t="s">
        <v>21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1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13">
        <v>0</v>
      </c>
      <c r="AR127" s="2">
        <v>0</v>
      </c>
      <c r="AS127" s="2">
        <v>0</v>
      </c>
      <c r="AT127" s="14">
        <v>0</v>
      </c>
      <c r="AU127" s="15">
        <v>1</v>
      </c>
    </row>
    <row r="128" spans="1:47" x14ac:dyDescent="0.25">
      <c r="A128" s="9" t="s">
        <v>163</v>
      </c>
      <c r="B128" s="9" t="s">
        <v>20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1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10">
        <v>0</v>
      </c>
      <c r="AR128" s="9">
        <v>0</v>
      </c>
      <c r="AS128" s="9">
        <v>0</v>
      </c>
      <c r="AT128" s="11">
        <v>0</v>
      </c>
      <c r="AU128" s="12">
        <v>1</v>
      </c>
    </row>
    <row r="129" spans="1:47" x14ac:dyDescent="0.25">
      <c r="A129" s="2"/>
      <c r="B129" s="2" t="s">
        <v>21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13">
        <v>0</v>
      </c>
      <c r="AR129" s="2">
        <v>0</v>
      </c>
      <c r="AS129" s="2">
        <v>0</v>
      </c>
      <c r="AT129" s="14">
        <v>0</v>
      </c>
      <c r="AU129" s="15">
        <v>0</v>
      </c>
    </row>
    <row r="130" spans="1:47" x14ac:dyDescent="0.25">
      <c r="A130" s="9" t="s">
        <v>164</v>
      </c>
      <c r="B130" s="9" t="s">
        <v>20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10">
        <v>1</v>
      </c>
      <c r="AR130" s="9">
        <v>0</v>
      </c>
      <c r="AS130" s="9">
        <v>0</v>
      </c>
      <c r="AT130" s="11">
        <v>0</v>
      </c>
      <c r="AU130" s="12">
        <v>1</v>
      </c>
    </row>
    <row r="131" spans="1:47" x14ac:dyDescent="0.25">
      <c r="A131" s="2"/>
      <c r="B131" s="2" t="s">
        <v>21</v>
      </c>
      <c r="C131" s="2">
        <v>0</v>
      </c>
      <c r="D131" s="2">
        <v>1</v>
      </c>
      <c r="E131" s="2">
        <v>2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1</v>
      </c>
      <c r="T131" s="2">
        <v>0</v>
      </c>
      <c r="U131" s="2">
        <v>0</v>
      </c>
      <c r="V131" s="2">
        <v>0</v>
      </c>
      <c r="W131" s="2">
        <v>4</v>
      </c>
      <c r="X131" s="2">
        <v>0</v>
      </c>
      <c r="Y131" s="2">
        <v>0</v>
      </c>
      <c r="Z131" s="2">
        <v>0</v>
      </c>
      <c r="AA131" s="2">
        <v>0</v>
      </c>
      <c r="AB131" s="2">
        <v>1</v>
      </c>
      <c r="AC131" s="2">
        <v>0</v>
      </c>
      <c r="AD131" s="2">
        <v>0</v>
      </c>
      <c r="AE131" s="2">
        <v>0</v>
      </c>
      <c r="AF131" s="2">
        <v>2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13">
        <v>0</v>
      </c>
      <c r="AR131" s="2">
        <v>0</v>
      </c>
      <c r="AS131" s="2">
        <v>0</v>
      </c>
      <c r="AT131" s="14">
        <v>0</v>
      </c>
      <c r="AU131" s="15">
        <v>11</v>
      </c>
    </row>
    <row r="132" spans="1:47" x14ac:dyDescent="0.25">
      <c r="A132" s="9" t="s">
        <v>165</v>
      </c>
      <c r="B132" s="9" t="s">
        <v>20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1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10">
        <v>0</v>
      </c>
      <c r="AR132" s="9">
        <v>0</v>
      </c>
      <c r="AS132" s="9">
        <v>0</v>
      </c>
      <c r="AT132" s="11">
        <v>0</v>
      </c>
      <c r="AU132" s="12">
        <v>1</v>
      </c>
    </row>
    <row r="133" spans="1:47" x14ac:dyDescent="0.25">
      <c r="A133" s="2"/>
      <c r="B133" s="2" t="s">
        <v>21</v>
      </c>
      <c r="C133" s="2">
        <v>0</v>
      </c>
      <c r="D133" s="2">
        <v>0</v>
      </c>
      <c r="E133" s="2">
        <v>1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1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13">
        <v>0</v>
      </c>
      <c r="AR133" s="2">
        <v>0</v>
      </c>
      <c r="AS133" s="2">
        <v>0</v>
      </c>
      <c r="AT133" s="14">
        <v>0</v>
      </c>
      <c r="AU133" s="15">
        <v>2</v>
      </c>
    </row>
    <row r="134" spans="1:47" x14ac:dyDescent="0.25">
      <c r="A134" s="9" t="s">
        <v>105</v>
      </c>
      <c r="B134" s="9" t="s">
        <v>20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10">
        <v>0</v>
      </c>
      <c r="AR134" s="9">
        <v>0</v>
      </c>
      <c r="AS134" s="9">
        <v>0</v>
      </c>
      <c r="AT134" s="11">
        <v>0</v>
      </c>
      <c r="AU134" s="12">
        <v>0</v>
      </c>
    </row>
    <row r="135" spans="1:47" x14ac:dyDescent="0.25">
      <c r="A135" s="2"/>
      <c r="B135" s="2" t="s">
        <v>21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13">
        <v>0</v>
      </c>
      <c r="AR135" s="2">
        <v>0</v>
      </c>
      <c r="AS135" s="2">
        <v>0</v>
      </c>
      <c r="AT135" s="14">
        <v>0</v>
      </c>
      <c r="AU135" s="15">
        <v>0</v>
      </c>
    </row>
    <row r="136" spans="1:47" x14ac:dyDescent="0.25">
      <c r="A136" s="9" t="s">
        <v>106</v>
      </c>
      <c r="B136" s="9" t="s">
        <v>20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1">
        <v>0</v>
      </c>
      <c r="AU136" s="12">
        <v>0</v>
      </c>
    </row>
    <row r="137" spans="1:47" x14ac:dyDescent="0.25">
      <c r="A137" s="2"/>
      <c r="B137" s="2" t="s">
        <v>21</v>
      </c>
      <c r="C137" s="2">
        <v>0</v>
      </c>
      <c r="D137" s="2">
        <v>0</v>
      </c>
      <c r="E137" s="2">
        <v>1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1</v>
      </c>
      <c r="T137" s="2">
        <v>0</v>
      </c>
      <c r="U137" s="2">
        <v>0</v>
      </c>
      <c r="V137" s="2">
        <v>0</v>
      </c>
      <c r="W137" s="2">
        <v>1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14">
        <v>0</v>
      </c>
      <c r="AU137" s="15">
        <v>3</v>
      </c>
    </row>
    <row r="138" spans="1:47" x14ac:dyDescent="0.25">
      <c r="A138" s="9" t="s">
        <v>166</v>
      </c>
      <c r="B138" s="9" t="s">
        <v>20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10">
        <v>0</v>
      </c>
      <c r="AR138" s="9">
        <v>0</v>
      </c>
      <c r="AS138" s="9">
        <v>0</v>
      </c>
      <c r="AT138" s="11">
        <v>0</v>
      </c>
      <c r="AU138" s="12">
        <v>0</v>
      </c>
    </row>
    <row r="139" spans="1:47" x14ac:dyDescent="0.25">
      <c r="A139" s="2"/>
      <c r="B139" s="2" t="s">
        <v>21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1</v>
      </c>
      <c r="I139" s="2">
        <v>0</v>
      </c>
      <c r="J139" s="2">
        <v>0</v>
      </c>
      <c r="K139" s="2">
        <v>0</v>
      </c>
      <c r="L139" s="2">
        <v>0</v>
      </c>
      <c r="M139" s="2">
        <v>3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1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13">
        <v>0</v>
      </c>
      <c r="AR139" s="2">
        <v>0</v>
      </c>
      <c r="AS139" s="2">
        <v>0</v>
      </c>
      <c r="AT139" s="14">
        <v>0</v>
      </c>
      <c r="AU139" s="15">
        <v>5</v>
      </c>
    </row>
    <row r="140" spans="1:47" x14ac:dyDescent="0.25">
      <c r="A140" s="9" t="s">
        <v>108</v>
      </c>
      <c r="B140" s="9" t="s">
        <v>20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1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1</v>
      </c>
      <c r="AQ140" s="10">
        <v>0</v>
      </c>
      <c r="AR140" s="9">
        <v>0</v>
      </c>
      <c r="AS140" s="9">
        <v>0</v>
      </c>
      <c r="AT140" s="11">
        <v>0</v>
      </c>
      <c r="AU140" s="12">
        <v>2</v>
      </c>
    </row>
    <row r="141" spans="1:47" x14ac:dyDescent="0.25">
      <c r="A141" s="2"/>
      <c r="B141" s="2" t="s">
        <v>21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3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13">
        <v>0</v>
      </c>
      <c r="AR141" s="2">
        <v>0</v>
      </c>
      <c r="AS141" s="2">
        <v>0</v>
      </c>
      <c r="AT141" s="14">
        <v>0</v>
      </c>
      <c r="AU141" s="15">
        <v>3</v>
      </c>
    </row>
    <row r="142" spans="1:47" x14ac:dyDescent="0.25">
      <c r="A142" s="9" t="s">
        <v>109</v>
      </c>
      <c r="B142" s="9" t="s">
        <v>20</v>
      </c>
      <c r="C142" s="9">
        <v>0</v>
      </c>
      <c r="D142" s="9">
        <v>52</v>
      </c>
      <c r="E142" s="9">
        <v>0</v>
      </c>
      <c r="F142" s="9">
        <v>14</v>
      </c>
      <c r="G142" s="9">
        <v>0</v>
      </c>
      <c r="H142" s="9">
        <v>18</v>
      </c>
      <c r="I142" s="9">
        <v>0</v>
      </c>
      <c r="J142" s="9">
        <v>0</v>
      </c>
      <c r="K142" s="9">
        <v>3</v>
      </c>
      <c r="L142" s="9">
        <v>0</v>
      </c>
      <c r="M142" s="9">
        <v>2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60</v>
      </c>
      <c r="X142" s="9">
        <v>3</v>
      </c>
      <c r="Y142" s="9">
        <v>28</v>
      </c>
      <c r="Z142" s="9">
        <v>7</v>
      </c>
      <c r="AA142" s="9">
        <v>6</v>
      </c>
      <c r="AB142" s="9">
        <v>12</v>
      </c>
      <c r="AC142" s="9">
        <v>0</v>
      </c>
      <c r="AD142" s="9">
        <v>0</v>
      </c>
      <c r="AE142" s="9">
        <v>0</v>
      </c>
      <c r="AF142" s="9">
        <v>18</v>
      </c>
      <c r="AG142" s="9">
        <v>2</v>
      </c>
      <c r="AH142" s="9">
        <v>0</v>
      </c>
      <c r="AI142" s="9">
        <v>0</v>
      </c>
      <c r="AJ142" s="9">
        <v>9</v>
      </c>
      <c r="AK142" s="9">
        <v>3</v>
      </c>
      <c r="AL142" s="9">
        <v>0</v>
      </c>
      <c r="AM142" s="9">
        <v>0</v>
      </c>
      <c r="AN142" s="9">
        <v>0</v>
      </c>
      <c r="AO142" s="9">
        <v>0</v>
      </c>
      <c r="AP142" s="9">
        <v>3</v>
      </c>
      <c r="AQ142" s="10">
        <v>6</v>
      </c>
      <c r="AR142" s="9">
        <v>0</v>
      </c>
      <c r="AS142" s="9">
        <v>4</v>
      </c>
      <c r="AT142" s="11">
        <v>0</v>
      </c>
      <c r="AU142" s="12">
        <v>250</v>
      </c>
    </row>
    <row r="143" spans="1:47" x14ac:dyDescent="0.25">
      <c r="A143" s="18"/>
      <c r="B143" s="18" t="s">
        <v>21</v>
      </c>
      <c r="C143" s="2">
        <v>0</v>
      </c>
      <c r="D143" s="2">
        <v>5</v>
      </c>
      <c r="E143" s="2">
        <v>1</v>
      </c>
      <c r="F143" s="2">
        <v>7</v>
      </c>
      <c r="G143" s="2">
        <v>0</v>
      </c>
      <c r="H143" s="2">
        <v>3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24</v>
      </c>
      <c r="X143" s="2">
        <v>0</v>
      </c>
      <c r="Y143" s="2">
        <v>4</v>
      </c>
      <c r="Z143" s="2">
        <v>1</v>
      </c>
      <c r="AA143" s="2">
        <v>2</v>
      </c>
      <c r="AB143" s="2">
        <v>2</v>
      </c>
      <c r="AC143" s="2">
        <v>0</v>
      </c>
      <c r="AD143" s="2">
        <v>0</v>
      </c>
      <c r="AE143" s="2">
        <v>0</v>
      </c>
      <c r="AF143" s="2">
        <v>7</v>
      </c>
      <c r="AG143" s="2">
        <v>1</v>
      </c>
      <c r="AH143" s="2">
        <v>0</v>
      </c>
      <c r="AI143" s="2">
        <v>0</v>
      </c>
      <c r="AJ143" s="2">
        <v>1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13">
        <v>0</v>
      </c>
      <c r="AR143" s="2">
        <v>0</v>
      </c>
      <c r="AS143" s="2">
        <v>0</v>
      </c>
      <c r="AT143" s="14">
        <v>0</v>
      </c>
      <c r="AU143" s="15">
        <v>58</v>
      </c>
    </row>
    <row r="144" spans="1:47" x14ac:dyDescent="0.25">
      <c r="A144" s="9" t="s">
        <v>167</v>
      </c>
      <c r="B144" s="9" t="s">
        <v>20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10">
        <v>0</v>
      </c>
      <c r="AR144" s="9">
        <v>0</v>
      </c>
      <c r="AS144" s="9">
        <v>0</v>
      </c>
      <c r="AT144" s="11">
        <v>0</v>
      </c>
      <c r="AU144" s="12">
        <v>0</v>
      </c>
    </row>
    <row r="145" spans="1:47" x14ac:dyDescent="0.25">
      <c r="A145" s="2"/>
      <c r="B145" s="2" t="s">
        <v>21</v>
      </c>
      <c r="C145" s="2">
        <v>1</v>
      </c>
      <c r="D145" s="2">
        <v>2</v>
      </c>
      <c r="E145" s="2">
        <v>1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7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2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13">
        <v>0</v>
      </c>
      <c r="AR145" s="2">
        <v>0</v>
      </c>
      <c r="AS145" s="2">
        <v>0</v>
      </c>
      <c r="AT145" s="14">
        <v>0</v>
      </c>
      <c r="AU145" s="15">
        <v>13</v>
      </c>
    </row>
    <row r="146" spans="1:47" x14ac:dyDescent="0.25">
      <c r="A146" s="19" t="s">
        <v>111</v>
      </c>
      <c r="B146" s="19" t="s">
        <v>20</v>
      </c>
      <c r="C146" s="19">
        <v>0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1</v>
      </c>
      <c r="L146" s="19">
        <v>0</v>
      </c>
      <c r="M146" s="19">
        <v>3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1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>
        <v>0</v>
      </c>
      <c r="AD146" s="19">
        <v>0</v>
      </c>
      <c r="AE146" s="19">
        <v>0</v>
      </c>
      <c r="AF146" s="19">
        <v>1</v>
      </c>
      <c r="AG146" s="19">
        <v>0</v>
      </c>
      <c r="AH146" s="19">
        <v>0</v>
      </c>
      <c r="AI146" s="19">
        <v>0</v>
      </c>
      <c r="AJ146" s="19">
        <v>6</v>
      </c>
      <c r="AK146" s="19">
        <v>5</v>
      </c>
      <c r="AL146" s="19">
        <v>0</v>
      </c>
      <c r="AM146" s="19">
        <v>1</v>
      </c>
      <c r="AN146" s="19">
        <v>0</v>
      </c>
      <c r="AO146" s="19">
        <v>0</v>
      </c>
      <c r="AP146" s="19">
        <v>2</v>
      </c>
      <c r="AQ146" s="29">
        <v>10</v>
      </c>
      <c r="AR146" s="19">
        <v>0</v>
      </c>
      <c r="AS146" s="19">
        <v>0</v>
      </c>
      <c r="AT146" s="38">
        <v>0</v>
      </c>
      <c r="AU146" s="12">
        <v>30</v>
      </c>
    </row>
    <row r="147" spans="1:47" x14ac:dyDescent="0.25">
      <c r="A147" s="2"/>
      <c r="B147" s="2" t="s">
        <v>21</v>
      </c>
      <c r="C147" s="2">
        <v>0</v>
      </c>
      <c r="D147" s="2">
        <v>4</v>
      </c>
      <c r="E147" s="2">
        <v>4</v>
      </c>
      <c r="F147" s="2">
        <v>3</v>
      </c>
      <c r="G147" s="2">
        <v>0</v>
      </c>
      <c r="H147" s="2">
        <v>5</v>
      </c>
      <c r="I147" s="2">
        <v>0</v>
      </c>
      <c r="J147" s="2">
        <v>0</v>
      </c>
      <c r="K147" s="2">
        <v>0</v>
      </c>
      <c r="L147" s="2">
        <v>0</v>
      </c>
      <c r="M147" s="2">
        <v>1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21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5</v>
      </c>
      <c r="AG147" s="2">
        <v>2</v>
      </c>
      <c r="AH147" s="2">
        <v>0</v>
      </c>
      <c r="AI147" s="2">
        <v>0</v>
      </c>
      <c r="AJ147" s="2">
        <v>0</v>
      </c>
      <c r="AK147" s="2">
        <v>2</v>
      </c>
      <c r="AL147" s="2">
        <v>0</v>
      </c>
      <c r="AM147" s="2">
        <v>0</v>
      </c>
      <c r="AN147" s="2">
        <v>0</v>
      </c>
      <c r="AO147" s="2">
        <v>0</v>
      </c>
      <c r="AP147" s="2">
        <v>1</v>
      </c>
      <c r="AQ147" s="13">
        <v>0</v>
      </c>
      <c r="AR147" s="2">
        <v>0</v>
      </c>
      <c r="AS147" s="2">
        <v>0</v>
      </c>
      <c r="AT147" s="14">
        <v>0</v>
      </c>
      <c r="AU147" s="15">
        <v>48</v>
      </c>
    </row>
    <row r="148" spans="1:47" x14ac:dyDescent="0.25">
      <c r="A148" s="19" t="s">
        <v>168</v>
      </c>
      <c r="B148" s="19" t="s">
        <v>20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0</v>
      </c>
      <c r="AI148" s="19">
        <v>0</v>
      </c>
      <c r="AJ148" s="19">
        <v>0</v>
      </c>
      <c r="AK148" s="19">
        <v>0</v>
      </c>
      <c r="AL148" s="19">
        <v>0</v>
      </c>
      <c r="AM148" s="19">
        <v>0</v>
      </c>
      <c r="AN148" s="19">
        <v>0</v>
      </c>
      <c r="AO148" s="19">
        <v>0</v>
      </c>
      <c r="AP148" s="19">
        <v>0</v>
      </c>
      <c r="AQ148" s="29">
        <v>2</v>
      </c>
      <c r="AR148" s="19">
        <v>0</v>
      </c>
      <c r="AS148" s="19">
        <v>0</v>
      </c>
      <c r="AT148" s="38">
        <v>0</v>
      </c>
      <c r="AU148" s="12">
        <v>2</v>
      </c>
    </row>
    <row r="149" spans="1:47" x14ac:dyDescent="0.25">
      <c r="A149" s="2"/>
      <c r="B149" s="2" t="s">
        <v>21</v>
      </c>
      <c r="C149" s="2">
        <v>0</v>
      </c>
      <c r="D149" s="2">
        <v>1</v>
      </c>
      <c r="E149" s="2">
        <v>1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2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13">
        <v>0</v>
      </c>
      <c r="AR149" s="2">
        <v>0</v>
      </c>
      <c r="AS149" s="2">
        <v>0</v>
      </c>
      <c r="AT149" s="14">
        <v>0</v>
      </c>
      <c r="AU149" s="15">
        <v>4</v>
      </c>
    </row>
    <row r="150" spans="1:47" x14ac:dyDescent="0.25">
      <c r="A150" s="9" t="s">
        <v>169</v>
      </c>
      <c r="B150" s="9" t="s">
        <v>20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29">
        <v>0</v>
      </c>
      <c r="AR150" s="19">
        <v>0</v>
      </c>
      <c r="AS150" s="19">
        <v>0</v>
      </c>
      <c r="AT150" s="38">
        <v>0</v>
      </c>
      <c r="AU150" s="12">
        <v>0</v>
      </c>
    </row>
    <row r="151" spans="1:47" x14ac:dyDescent="0.25">
      <c r="A151" s="2"/>
      <c r="B151" s="2" t="s">
        <v>21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1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13">
        <v>0</v>
      </c>
      <c r="AR151" s="2">
        <v>0</v>
      </c>
      <c r="AS151" s="2">
        <v>0</v>
      </c>
      <c r="AT151" s="14">
        <v>0</v>
      </c>
      <c r="AU151" s="15">
        <v>1</v>
      </c>
    </row>
    <row r="152" spans="1:47" x14ac:dyDescent="0.25">
      <c r="A152" s="9" t="s">
        <v>170</v>
      </c>
      <c r="B152" s="9" t="s">
        <v>20</v>
      </c>
      <c r="C152" s="19">
        <v>1</v>
      </c>
      <c r="D152" s="19">
        <v>1</v>
      </c>
      <c r="E152" s="19">
        <v>1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1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1</v>
      </c>
      <c r="X152" s="19">
        <v>0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>
        <v>1</v>
      </c>
      <c r="AG152" s="19">
        <v>0</v>
      </c>
      <c r="AH152" s="19">
        <v>0</v>
      </c>
      <c r="AI152" s="19">
        <v>0</v>
      </c>
      <c r="AJ152" s="19">
        <v>5</v>
      </c>
      <c r="AK152" s="19">
        <v>0</v>
      </c>
      <c r="AL152" s="19">
        <v>0</v>
      </c>
      <c r="AM152" s="19">
        <v>0</v>
      </c>
      <c r="AN152" s="19">
        <v>0</v>
      </c>
      <c r="AO152" s="19">
        <v>0</v>
      </c>
      <c r="AP152" s="19">
        <v>4</v>
      </c>
      <c r="AQ152" s="29">
        <v>6</v>
      </c>
      <c r="AR152" s="19">
        <v>0</v>
      </c>
      <c r="AS152" s="19">
        <v>0</v>
      </c>
      <c r="AT152" s="38">
        <v>0</v>
      </c>
      <c r="AU152" s="12">
        <v>21</v>
      </c>
    </row>
    <row r="153" spans="1:47" x14ac:dyDescent="0.25">
      <c r="A153" s="2"/>
      <c r="B153" s="2" t="s">
        <v>21</v>
      </c>
      <c r="C153" s="2">
        <v>0</v>
      </c>
      <c r="D153" s="2">
        <v>1</v>
      </c>
      <c r="E153" s="2">
        <v>1</v>
      </c>
      <c r="F153" s="2">
        <v>1</v>
      </c>
      <c r="G153" s="2">
        <v>0</v>
      </c>
      <c r="H153" s="2">
        <v>3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9</v>
      </c>
      <c r="X153" s="2">
        <v>0</v>
      </c>
      <c r="Y153" s="2">
        <v>0</v>
      </c>
      <c r="Z153" s="2">
        <v>0</v>
      </c>
      <c r="AA153" s="2">
        <v>1</v>
      </c>
      <c r="AB153" s="2">
        <v>0</v>
      </c>
      <c r="AC153" s="2">
        <v>0</v>
      </c>
      <c r="AD153" s="2">
        <v>0</v>
      </c>
      <c r="AE153" s="2">
        <v>0</v>
      </c>
      <c r="AF153" s="2">
        <v>5</v>
      </c>
      <c r="AG153" s="2">
        <v>4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2</v>
      </c>
      <c r="AQ153" s="13">
        <v>0</v>
      </c>
      <c r="AR153" s="2">
        <v>0</v>
      </c>
      <c r="AS153" s="2">
        <v>0</v>
      </c>
      <c r="AT153" s="14">
        <v>0</v>
      </c>
      <c r="AU153" s="15">
        <v>27</v>
      </c>
    </row>
    <row r="154" spans="1:47" x14ac:dyDescent="0.25">
      <c r="A154" s="9" t="s">
        <v>171</v>
      </c>
      <c r="B154" s="9" t="s">
        <v>20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G154" s="19">
        <v>0</v>
      </c>
      <c r="AH154" s="19">
        <v>0</v>
      </c>
      <c r="AI154" s="19">
        <v>0</v>
      </c>
      <c r="AJ154" s="19">
        <v>0</v>
      </c>
      <c r="AK154" s="19">
        <v>0</v>
      </c>
      <c r="AL154" s="19">
        <v>0</v>
      </c>
      <c r="AM154" s="19">
        <v>0</v>
      </c>
      <c r="AN154" s="19">
        <v>0</v>
      </c>
      <c r="AO154" s="19">
        <v>0</v>
      </c>
      <c r="AP154" s="19">
        <v>0</v>
      </c>
      <c r="AQ154" s="29">
        <v>0</v>
      </c>
      <c r="AR154" s="19">
        <v>0</v>
      </c>
      <c r="AS154" s="19">
        <v>0</v>
      </c>
      <c r="AT154" s="38">
        <v>0</v>
      </c>
      <c r="AU154" s="12">
        <v>0</v>
      </c>
    </row>
    <row r="155" spans="1:47" x14ac:dyDescent="0.25">
      <c r="A155" s="2"/>
      <c r="B155" s="2" t="s">
        <v>21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13">
        <v>0</v>
      </c>
      <c r="AR155" s="2">
        <v>0</v>
      </c>
      <c r="AS155" s="2">
        <v>0</v>
      </c>
      <c r="AT155" s="14">
        <v>0</v>
      </c>
      <c r="AU155" s="15">
        <v>0</v>
      </c>
    </row>
    <row r="156" spans="1:47" x14ac:dyDescent="0.25">
      <c r="A156" s="9" t="s">
        <v>172</v>
      </c>
      <c r="B156" s="9" t="s">
        <v>20</v>
      </c>
      <c r="C156" s="19">
        <v>0</v>
      </c>
      <c r="D156" s="19">
        <v>2</v>
      </c>
      <c r="E156" s="19">
        <v>0</v>
      </c>
      <c r="F156" s="19">
        <v>0</v>
      </c>
      <c r="G156" s="19">
        <v>0</v>
      </c>
      <c r="H156" s="19">
        <v>3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1</v>
      </c>
      <c r="X156" s="19">
        <v>0</v>
      </c>
      <c r="Y156" s="19">
        <v>0</v>
      </c>
      <c r="Z156" s="19">
        <v>0</v>
      </c>
      <c r="AA156" s="19">
        <v>0</v>
      </c>
      <c r="AB156" s="19">
        <v>0</v>
      </c>
      <c r="AC156" s="19">
        <v>0</v>
      </c>
      <c r="AD156" s="19">
        <v>0</v>
      </c>
      <c r="AE156" s="19">
        <v>0</v>
      </c>
      <c r="AF156" s="19">
        <v>3</v>
      </c>
      <c r="AG156" s="19">
        <v>0</v>
      </c>
      <c r="AH156" s="19">
        <v>0</v>
      </c>
      <c r="AI156" s="19">
        <v>0</v>
      </c>
      <c r="AJ156" s="19">
        <v>0</v>
      </c>
      <c r="AK156" s="19">
        <v>0</v>
      </c>
      <c r="AL156" s="19">
        <v>0</v>
      </c>
      <c r="AM156" s="19">
        <v>0</v>
      </c>
      <c r="AN156" s="19">
        <v>0</v>
      </c>
      <c r="AO156" s="19">
        <v>0</v>
      </c>
      <c r="AP156" s="19">
        <v>0</v>
      </c>
      <c r="AQ156" s="29">
        <v>2</v>
      </c>
      <c r="AR156" s="19">
        <v>0</v>
      </c>
      <c r="AS156" s="19">
        <v>0</v>
      </c>
      <c r="AT156" s="38">
        <v>0</v>
      </c>
      <c r="AU156" s="12">
        <v>11</v>
      </c>
    </row>
    <row r="157" spans="1:47" x14ac:dyDescent="0.25">
      <c r="A157" s="2"/>
      <c r="B157" s="2" t="s">
        <v>21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1</v>
      </c>
      <c r="X157" s="2">
        <v>0</v>
      </c>
      <c r="Y157" s="2">
        <v>1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13">
        <v>0</v>
      </c>
      <c r="AR157" s="2">
        <v>0</v>
      </c>
      <c r="AS157" s="2">
        <v>0</v>
      </c>
      <c r="AT157" s="14">
        <v>0</v>
      </c>
      <c r="AU157" s="15">
        <v>2</v>
      </c>
    </row>
    <row r="158" spans="1:47" s="16" customFormat="1" x14ac:dyDescent="0.25">
      <c r="A158" s="9" t="s">
        <v>117</v>
      </c>
      <c r="B158" s="9" t="s">
        <v>20</v>
      </c>
      <c r="C158" s="9">
        <v>0</v>
      </c>
      <c r="D158" s="9">
        <v>1</v>
      </c>
      <c r="E158" s="9">
        <v>0</v>
      </c>
      <c r="F158" s="9">
        <v>1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1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2</v>
      </c>
      <c r="X158" s="9">
        <v>0</v>
      </c>
      <c r="Y158" s="9">
        <v>1</v>
      </c>
      <c r="Z158" s="9">
        <v>1</v>
      </c>
      <c r="AA158" s="9">
        <v>1</v>
      </c>
      <c r="AB158" s="9">
        <v>0</v>
      </c>
      <c r="AC158" s="9">
        <v>0</v>
      </c>
      <c r="AD158" s="9">
        <v>0</v>
      </c>
      <c r="AE158" s="9">
        <v>0</v>
      </c>
      <c r="AF158" s="9">
        <v>1</v>
      </c>
      <c r="AG158" s="9">
        <v>0</v>
      </c>
      <c r="AH158" s="9">
        <v>0</v>
      </c>
      <c r="AI158" s="9">
        <v>0</v>
      </c>
      <c r="AJ158" s="9">
        <v>7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2</v>
      </c>
      <c r="AQ158" s="10">
        <v>4</v>
      </c>
      <c r="AR158" s="9">
        <v>0</v>
      </c>
      <c r="AS158" s="9">
        <v>1</v>
      </c>
      <c r="AT158" s="11">
        <v>0</v>
      </c>
      <c r="AU158" s="12">
        <v>23</v>
      </c>
    </row>
    <row r="159" spans="1:47" s="16" customFormat="1" x14ac:dyDescent="0.25">
      <c r="A159" s="2"/>
      <c r="B159" s="2" t="s">
        <v>21</v>
      </c>
      <c r="C159" s="2">
        <v>0</v>
      </c>
      <c r="D159" s="2">
        <v>3</v>
      </c>
      <c r="E159" s="2">
        <v>3</v>
      </c>
      <c r="F159" s="2">
        <v>0</v>
      </c>
      <c r="G159" s="2">
        <v>0</v>
      </c>
      <c r="H159" s="2">
        <v>4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11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2</v>
      </c>
      <c r="AG159" s="2">
        <v>14</v>
      </c>
      <c r="AH159" s="2">
        <v>0</v>
      </c>
      <c r="AI159" s="2">
        <v>0</v>
      </c>
      <c r="AJ159" s="2">
        <v>1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13">
        <v>0</v>
      </c>
      <c r="AR159" s="2">
        <v>0</v>
      </c>
      <c r="AS159" s="2">
        <v>0</v>
      </c>
      <c r="AT159" s="14">
        <v>0</v>
      </c>
      <c r="AU159" s="15">
        <v>38</v>
      </c>
    </row>
    <row r="160" spans="1:47" s="16" customFormat="1" x14ac:dyDescent="0.25">
      <c r="A160" s="9" t="s">
        <v>175</v>
      </c>
      <c r="B160" s="9" t="s">
        <v>20</v>
      </c>
      <c r="C160" s="19">
        <v>0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1</v>
      </c>
      <c r="X160" s="19">
        <v>0</v>
      </c>
      <c r="Y160" s="19">
        <v>0</v>
      </c>
      <c r="Z160" s="19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19">
        <v>0</v>
      </c>
      <c r="AG160" s="19">
        <v>0</v>
      </c>
      <c r="AH160" s="19">
        <v>0</v>
      </c>
      <c r="AI160" s="19">
        <v>0</v>
      </c>
      <c r="AJ160" s="19">
        <v>2</v>
      </c>
      <c r="AK160" s="19">
        <v>0</v>
      </c>
      <c r="AL160" s="19">
        <v>0</v>
      </c>
      <c r="AM160" s="19">
        <v>0</v>
      </c>
      <c r="AN160" s="19">
        <v>0</v>
      </c>
      <c r="AO160" s="19">
        <v>0</v>
      </c>
      <c r="AP160" s="19">
        <v>0</v>
      </c>
      <c r="AQ160" s="29">
        <v>0</v>
      </c>
      <c r="AR160" s="19">
        <v>0</v>
      </c>
      <c r="AS160" s="19">
        <v>0</v>
      </c>
      <c r="AT160" s="38">
        <v>0</v>
      </c>
      <c r="AU160" s="12">
        <v>3</v>
      </c>
    </row>
    <row r="161" spans="1:89" s="16" customFormat="1" x14ac:dyDescent="0.25">
      <c r="A161" s="18"/>
      <c r="B161" s="18" t="s">
        <v>21</v>
      </c>
      <c r="C161" s="2">
        <v>0</v>
      </c>
      <c r="D161" s="2">
        <v>1</v>
      </c>
      <c r="E161" s="2">
        <v>2</v>
      </c>
      <c r="F161" s="2">
        <v>0</v>
      </c>
      <c r="G161" s="2">
        <v>0</v>
      </c>
      <c r="H161" s="2">
        <v>1</v>
      </c>
      <c r="I161" s="2">
        <v>0</v>
      </c>
      <c r="J161" s="2">
        <v>0</v>
      </c>
      <c r="K161" s="2">
        <v>1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1</v>
      </c>
      <c r="T161" s="2">
        <v>0</v>
      </c>
      <c r="U161" s="2">
        <v>0</v>
      </c>
      <c r="V161" s="2">
        <v>0</v>
      </c>
      <c r="W161" s="2">
        <v>5</v>
      </c>
      <c r="X161" s="2">
        <v>0</v>
      </c>
      <c r="Y161" s="2">
        <v>1</v>
      </c>
      <c r="Z161" s="2">
        <v>0</v>
      </c>
      <c r="AA161" s="2">
        <v>1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4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13">
        <v>0</v>
      </c>
      <c r="AR161" s="2">
        <v>0</v>
      </c>
      <c r="AS161" s="2">
        <v>0</v>
      </c>
      <c r="AT161" s="14">
        <v>0</v>
      </c>
      <c r="AU161" s="15">
        <v>17</v>
      </c>
    </row>
    <row r="162" spans="1:89" s="16" customFormat="1" x14ac:dyDescent="0.25">
      <c r="A162" s="41" t="s">
        <v>189</v>
      </c>
      <c r="B162" s="9" t="s">
        <v>20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10"/>
      <c r="AR162" s="9"/>
      <c r="AS162" s="9"/>
      <c r="AT162" s="11"/>
      <c r="AU162" s="12">
        <v>0</v>
      </c>
    </row>
    <row r="163" spans="1:89" s="16" customFormat="1" x14ac:dyDescent="0.25">
      <c r="A163" s="18"/>
      <c r="B163" s="18" t="s">
        <v>21</v>
      </c>
      <c r="C163" s="2">
        <v>0</v>
      </c>
      <c r="D163" s="2">
        <v>2</v>
      </c>
      <c r="E163" s="2">
        <v>0</v>
      </c>
      <c r="F163" s="2">
        <v>5</v>
      </c>
      <c r="G163" s="2">
        <v>0</v>
      </c>
      <c r="H163" s="2">
        <v>1</v>
      </c>
      <c r="I163" s="2"/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28</v>
      </c>
      <c r="V163" s="2">
        <v>0</v>
      </c>
      <c r="W163" s="2">
        <v>0</v>
      </c>
      <c r="X163" s="2"/>
      <c r="Y163" s="2">
        <v>1</v>
      </c>
      <c r="Z163" s="2">
        <v>1</v>
      </c>
      <c r="AA163" s="2">
        <v>0</v>
      </c>
      <c r="AB163" s="2">
        <v>0</v>
      </c>
      <c r="AC163" s="2">
        <v>0</v>
      </c>
      <c r="AD163" s="2">
        <v>6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13">
        <v>0</v>
      </c>
      <c r="AR163" s="2">
        <v>0</v>
      </c>
      <c r="AS163" s="2">
        <v>0</v>
      </c>
      <c r="AT163" s="14">
        <v>0</v>
      </c>
      <c r="AU163" s="15">
        <v>44</v>
      </c>
    </row>
    <row r="164" spans="1:89" s="16" customFormat="1" x14ac:dyDescent="0.25">
      <c r="A164" s="9" t="s">
        <v>119</v>
      </c>
      <c r="B164" s="9" t="s">
        <v>20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4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11">
        <v>0</v>
      </c>
      <c r="AU164" s="12">
        <v>4</v>
      </c>
    </row>
    <row r="165" spans="1:89" s="16" customFormat="1" x14ac:dyDescent="0.25">
      <c r="A165" s="2"/>
      <c r="B165" s="2" t="s">
        <v>21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2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14">
        <v>0</v>
      </c>
      <c r="AU165" s="15">
        <v>2</v>
      </c>
    </row>
    <row r="166" spans="1:89" s="16" customFormat="1" x14ac:dyDescent="0.25">
      <c r="A166" s="19" t="s">
        <v>173</v>
      </c>
      <c r="B166" s="19" t="s">
        <v>20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3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2</v>
      </c>
      <c r="AQ166" s="10">
        <v>0</v>
      </c>
      <c r="AR166" s="9">
        <v>0</v>
      </c>
      <c r="AS166" s="9">
        <v>0</v>
      </c>
      <c r="AT166" s="11">
        <v>0</v>
      </c>
      <c r="AU166" s="12">
        <v>5</v>
      </c>
    </row>
    <row r="167" spans="1:89" s="16" customFormat="1" x14ac:dyDescent="0.25">
      <c r="A167" s="2"/>
      <c r="B167" s="2" t="s">
        <v>21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1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13">
        <v>0</v>
      </c>
      <c r="AR167" s="2">
        <v>0</v>
      </c>
      <c r="AS167" s="2">
        <v>0</v>
      </c>
      <c r="AT167" s="14">
        <v>0</v>
      </c>
      <c r="AU167" s="15">
        <v>1</v>
      </c>
    </row>
    <row r="168" spans="1:89" s="16" customFormat="1" x14ac:dyDescent="0.25">
      <c r="A168" s="9" t="s">
        <v>174</v>
      </c>
      <c r="B168" s="9" t="s">
        <v>20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11">
        <v>0</v>
      </c>
      <c r="AU168" s="12">
        <v>0</v>
      </c>
    </row>
    <row r="169" spans="1:89" s="16" customFormat="1" ht="15.75" thickBot="1" x14ac:dyDescent="0.3">
      <c r="A169" s="17"/>
      <c r="B169" s="17" t="s">
        <v>21</v>
      </c>
      <c r="C169" s="2">
        <v>0</v>
      </c>
      <c r="D169" s="2">
        <v>1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1</v>
      </c>
      <c r="AB169" s="2">
        <v>0</v>
      </c>
      <c r="AC169" s="2">
        <v>0</v>
      </c>
      <c r="AD169" s="2">
        <v>0</v>
      </c>
      <c r="AE169" s="2">
        <v>0</v>
      </c>
      <c r="AF169" s="2">
        <v>1</v>
      </c>
      <c r="AG169" s="2">
        <v>0</v>
      </c>
      <c r="AH169" s="2">
        <v>0</v>
      </c>
      <c r="AI169" s="2">
        <v>0</v>
      </c>
      <c r="AJ169" s="2">
        <v>0</v>
      </c>
      <c r="AK169" s="2">
        <v>1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14">
        <v>0</v>
      </c>
      <c r="AU169" s="15">
        <v>4</v>
      </c>
    </row>
    <row r="170" spans="1:89" s="16" customFormat="1" ht="15.75" thickTop="1" x14ac:dyDescent="0.25">
      <c r="A170" s="19" t="s">
        <v>43</v>
      </c>
      <c r="B170" s="19" t="s">
        <v>20</v>
      </c>
      <c r="C170" s="20">
        <v>1</v>
      </c>
      <c r="D170" s="20">
        <v>111</v>
      </c>
      <c r="E170" s="20">
        <v>4</v>
      </c>
      <c r="F170" s="20">
        <v>40</v>
      </c>
      <c r="G170" s="20">
        <v>0</v>
      </c>
      <c r="H170" s="20">
        <v>35</v>
      </c>
      <c r="I170" s="20">
        <v>0</v>
      </c>
      <c r="J170" s="20">
        <v>0</v>
      </c>
      <c r="K170" s="20">
        <v>6</v>
      </c>
      <c r="L170" s="20">
        <v>0</v>
      </c>
      <c r="M170" s="20">
        <v>11</v>
      </c>
      <c r="N170" s="20">
        <v>3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118</v>
      </c>
      <c r="X170" s="20">
        <v>6</v>
      </c>
      <c r="Y170" s="20">
        <v>51</v>
      </c>
      <c r="Z170" s="20">
        <v>15</v>
      </c>
      <c r="AA170" s="20">
        <v>20</v>
      </c>
      <c r="AB170" s="20">
        <v>18</v>
      </c>
      <c r="AC170" s="20">
        <v>0</v>
      </c>
      <c r="AD170" s="20">
        <v>0</v>
      </c>
      <c r="AE170" s="20">
        <v>0</v>
      </c>
      <c r="AF170" s="20">
        <v>55</v>
      </c>
      <c r="AG170" s="20">
        <v>6</v>
      </c>
      <c r="AH170" s="20">
        <v>0</v>
      </c>
      <c r="AI170" s="20">
        <v>0</v>
      </c>
      <c r="AJ170" s="20">
        <v>63</v>
      </c>
      <c r="AK170" s="20">
        <v>15</v>
      </c>
      <c r="AL170" s="20">
        <v>0</v>
      </c>
      <c r="AM170" s="20">
        <v>2</v>
      </c>
      <c r="AN170" s="20">
        <v>0</v>
      </c>
      <c r="AO170" s="20">
        <v>0</v>
      </c>
      <c r="AP170" s="20">
        <v>26</v>
      </c>
      <c r="AQ170" s="20">
        <v>68</v>
      </c>
      <c r="AR170" s="20">
        <v>0</v>
      </c>
      <c r="AS170" s="20">
        <v>6</v>
      </c>
      <c r="AT170" s="20">
        <v>0</v>
      </c>
      <c r="AU170" s="21">
        <v>680</v>
      </c>
    </row>
    <row r="171" spans="1:89" s="16" customFormat="1" ht="15.75" thickBot="1" x14ac:dyDescent="0.3">
      <c r="A171" s="2"/>
      <c r="B171" s="2" t="s">
        <v>21</v>
      </c>
      <c r="C171" s="2">
        <v>1</v>
      </c>
      <c r="D171" s="2">
        <v>83</v>
      </c>
      <c r="E171" s="2">
        <v>26</v>
      </c>
      <c r="F171" s="2">
        <v>62</v>
      </c>
      <c r="G171" s="2">
        <v>0</v>
      </c>
      <c r="H171" s="2">
        <v>54</v>
      </c>
      <c r="I171" s="2">
        <v>0</v>
      </c>
      <c r="J171" s="2">
        <v>0</v>
      </c>
      <c r="K171" s="2">
        <v>4</v>
      </c>
      <c r="L171" s="2">
        <v>2</v>
      </c>
      <c r="M171" s="2">
        <v>9</v>
      </c>
      <c r="N171" s="2">
        <v>3</v>
      </c>
      <c r="O171" s="2">
        <v>0</v>
      </c>
      <c r="P171" s="2">
        <v>0</v>
      </c>
      <c r="Q171" s="2">
        <v>0</v>
      </c>
      <c r="R171" s="2">
        <v>0</v>
      </c>
      <c r="S171" s="2">
        <v>4</v>
      </c>
      <c r="T171" s="2">
        <v>0</v>
      </c>
      <c r="U171" s="2">
        <v>28</v>
      </c>
      <c r="V171" s="2">
        <v>0</v>
      </c>
      <c r="W171" s="2">
        <v>271</v>
      </c>
      <c r="X171" s="2">
        <v>0</v>
      </c>
      <c r="Y171" s="2">
        <v>25</v>
      </c>
      <c r="Z171" s="2">
        <v>5</v>
      </c>
      <c r="AA171" s="2">
        <v>9</v>
      </c>
      <c r="AB171" s="2">
        <v>8</v>
      </c>
      <c r="AC171" s="2">
        <v>0</v>
      </c>
      <c r="AD171" s="2">
        <v>6</v>
      </c>
      <c r="AE171" s="2">
        <v>0</v>
      </c>
      <c r="AF171" s="2">
        <v>106</v>
      </c>
      <c r="AG171" s="2">
        <v>44</v>
      </c>
      <c r="AH171" s="2">
        <v>0</v>
      </c>
      <c r="AI171" s="2">
        <v>0</v>
      </c>
      <c r="AJ171" s="2">
        <v>8</v>
      </c>
      <c r="AK171" s="2">
        <v>5</v>
      </c>
      <c r="AL171" s="2">
        <v>0</v>
      </c>
      <c r="AM171" s="2">
        <v>0</v>
      </c>
      <c r="AN171" s="2">
        <v>0</v>
      </c>
      <c r="AO171" s="2">
        <v>0</v>
      </c>
      <c r="AP171" s="2">
        <v>9</v>
      </c>
      <c r="AQ171" s="2">
        <v>0</v>
      </c>
      <c r="AR171" s="2">
        <v>0</v>
      </c>
      <c r="AS171" s="2">
        <v>0</v>
      </c>
      <c r="AT171" s="2">
        <v>0</v>
      </c>
      <c r="AU171" s="22">
        <v>772</v>
      </c>
    </row>
    <row r="172" spans="1:89" s="16" customFormat="1" ht="5.25" customHeight="1" thickBot="1" x14ac:dyDescent="0.3"/>
    <row r="173" spans="1:89" s="16" customFormat="1" ht="164.25" x14ac:dyDescent="0.25">
      <c r="A173" s="23" t="s">
        <v>45</v>
      </c>
      <c r="B173" s="24" t="s">
        <v>46</v>
      </c>
      <c r="C173" s="24" t="s">
        <v>47</v>
      </c>
      <c r="D173" s="24" t="s">
        <v>192</v>
      </c>
      <c r="E173" s="24" t="s">
        <v>48</v>
      </c>
      <c r="F173" s="24" t="s">
        <v>49</v>
      </c>
      <c r="G173" s="24" t="s">
        <v>122</v>
      </c>
      <c r="H173" s="24" t="s">
        <v>50</v>
      </c>
      <c r="I173" s="24" t="s">
        <v>52</v>
      </c>
      <c r="J173" s="24" t="s">
        <v>53</v>
      </c>
      <c r="K173" s="24" t="s">
        <v>54</v>
      </c>
      <c r="L173" s="24" t="s">
        <v>55</v>
      </c>
      <c r="M173" s="24" t="s">
        <v>56</v>
      </c>
      <c r="N173" s="24" t="s">
        <v>57</v>
      </c>
      <c r="O173" s="24" t="s">
        <v>58</v>
      </c>
      <c r="P173" s="24" t="s">
        <v>59</v>
      </c>
      <c r="Q173" s="24" t="s">
        <v>60</v>
      </c>
      <c r="R173" s="24" t="s">
        <v>61</v>
      </c>
      <c r="S173" s="24" t="s">
        <v>62</v>
      </c>
      <c r="T173" s="25" t="s">
        <v>123</v>
      </c>
      <c r="U173" s="25" t="s">
        <v>64</v>
      </c>
      <c r="V173" s="25" t="s">
        <v>124</v>
      </c>
      <c r="W173" s="25" t="s">
        <v>66</v>
      </c>
      <c r="X173" s="25" t="s">
        <v>67</v>
      </c>
      <c r="Y173" s="25" t="s">
        <v>187</v>
      </c>
      <c r="Z173" s="25" t="s">
        <v>68</v>
      </c>
      <c r="AA173" s="25" t="s">
        <v>69</v>
      </c>
      <c r="AB173" s="25" t="s">
        <v>70</v>
      </c>
      <c r="AC173" s="25" t="s">
        <v>71</v>
      </c>
      <c r="AD173" s="25" t="s">
        <v>72</v>
      </c>
      <c r="AE173" s="25" t="s">
        <v>73</v>
      </c>
      <c r="AF173" s="25" t="s">
        <v>74</v>
      </c>
      <c r="AG173" s="25" t="s">
        <v>75</v>
      </c>
      <c r="AH173" s="25" t="s">
        <v>125</v>
      </c>
      <c r="AI173" s="25" t="s">
        <v>76</v>
      </c>
      <c r="AJ173" s="25" t="s">
        <v>77</v>
      </c>
      <c r="AK173" s="25" t="s">
        <v>78</v>
      </c>
      <c r="AL173" s="25" t="s">
        <v>79</v>
      </c>
      <c r="AM173" s="25" t="s">
        <v>126</v>
      </c>
      <c r="AN173" s="25" t="s">
        <v>81</v>
      </c>
      <c r="AO173" s="25" t="s">
        <v>82</v>
      </c>
      <c r="AP173" s="25" t="s">
        <v>83</v>
      </c>
      <c r="AQ173" s="25" t="s">
        <v>84</v>
      </c>
      <c r="AR173" s="25" t="s">
        <v>85</v>
      </c>
      <c r="AS173" s="25" t="s">
        <v>86</v>
      </c>
      <c r="AT173" s="25" t="s">
        <v>87</v>
      </c>
      <c r="AU173" s="25" t="s">
        <v>88</v>
      </c>
      <c r="AV173" s="25" t="s">
        <v>89</v>
      </c>
      <c r="AW173" s="25" t="s">
        <v>140</v>
      </c>
      <c r="AX173" s="25" t="s">
        <v>90</v>
      </c>
      <c r="AY173" s="25" t="s">
        <v>91</v>
      </c>
      <c r="AZ173" s="25" t="s">
        <v>136</v>
      </c>
      <c r="BA173" s="25" t="s">
        <v>92</v>
      </c>
      <c r="BB173" s="25" t="s">
        <v>190</v>
      </c>
      <c r="BC173" s="25" t="s">
        <v>93</v>
      </c>
      <c r="BD173" s="25" t="s">
        <v>94</v>
      </c>
      <c r="BE173" s="25" t="s">
        <v>96</v>
      </c>
      <c r="BF173" s="25" t="s">
        <v>95</v>
      </c>
      <c r="BG173" s="25" t="s">
        <v>97</v>
      </c>
      <c r="BH173" s="25" t="s">
        <v>98</v>
      </c>
      <c r="BI173" s="25" t="s">
        <v>141</v>
      </c>
      <c r="BJ173" s="25" t="s">
        <v>99</v>
      </c>
      <c r="BK173" s="25" t="s">
        <v>100</v>
      </c>
      <c r="BL173" s="25" t="s">
        <v>101</v>
      </c>
      <c r="BM173" s="25" t="s">
        <v>102</v>
      </c>
      <c r="BN173" s="25" t="s">
        <v>103</v>
      </c>
      <c r="BO173" s="25" t="s">
        <v>104</v>
      </c>
      <c r="BP173" s="25" t="s">
        <v>105</v>
      </c>
      <c r="BQ173" s="25" t="s">
        <v>106</v>
      </c>
      <c r="BR173" s="25" t="s">
        <v>107</v>
      </c>
      <c r="BS173" s="25" t="s">
        <v>108</v>
      </c>
      <c r="BT173" s="25" t="s">
        <v>109</v>
      </c>
      <c r="BU173" s="25" t="s">
        <v>127</v>
      </c>
      <c r="BV173" s="25" t="s">
        <v>111</v>
      </c>
      <c r="BW173" s="25" t="s">
        <v>134</v>
      </c>
      <c r="BX173" s="25" t="s">
        <v>113</v>
      </c>
      <c r="BY173" s="25" t="s">
        <v>114</v>
      </c>
      <c r="BZ173" s="25" t="s">
        <v>115</v>
      </c>
      <c r="CA173" s="25" t="s">
        <v>116</v>
      </c>
      <c r="CB173" s="25" t="s">
        <v>117</v>
      </c>
      <c r="CC173" s="25" t="s">
        <v>128</v>
      </c>
      <c r="CD173" s="25" t="s">
        <v>189</v>
      </c>
      <c r="CE173" s="25" t="s">
        <v>119</v>
      </c>
      <c r="CF173" s="25" t="s">
        <v>129</v>
      </c>
      <c r="CG173" s="26" t="s">
        <v>130</v>
      </c>
      <c r="CH173" s="27" t="s">
        <v>22</v>
      </c>
      <c r="CI173" s="28"/>
    </row>
    <row r="174" spans="1:89" s="16" customFormat="1" x14ac:dyDescent="0.25">
      <c r="A174" s="9" t="s">
        <v>28</v>
      </c>
      <c r="B174" s="9" t="s">
        <v>20</v>
      </c>
      <c r="C174" s="19">
        <v>0</v>
      </c>
      <c r="D174" s="19" t="s">
        <v>210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29">
        <v>0</v>
      </c>
      <c r="V174" s="29">
        <v>0</v>
      </c>
      <c r="W174" s="29">
        <v>0</v>
      </c>
      <c r="X174" s="29">
        <v>0</v>
      </c>
      <c r="Y174" s="29">
        <v>0</v>
      </c>
      <c r="Z174" s="29">
        <v>0</v>
      </c>
      <c r="AA174" s="29">
        <v>0</v>
      </c>
      <c r="AB174" s="29">
        <v>0</v>
      </c>
      <c r="AC174" s="29">
        <v>0</v>
      </c>
      <c r="AD174" s="29">
        <v>0</v>
      </c>
      <c r="AE174" s="29">
        <v>0</v>
      </c>
      <c r="AF174" s="29">
        <v>0</v>
      </c>
      <c r="AG174" s="29">
        <v>0</v>
      </c>
      <c r="AH174" s="29">
        <v>0</v>
      </c>
      <c r="AI174" s="29">
        <v>0</v>
      </c>
      <c r="AJ174" s="29">
        <v>0</v>
      </c>
      <c r="AK174" s="29">
        <v>0</v>
      </c>
      <c r="AL174" s="29">
        <v>0</v>
      </c>
      <c r="AM174" s="29">
        <v>0</v>
      </c>
      <c r="AN174" s="29">
        <v>0</v>
      </c>
      <c r="AO174" s="29">
        <v>0</v>
      </c>
      <c r="AP174" s="29">
        <v>0</v>
      </c>
      <c r="AQ174" s="29">
        <v>0</v>
      </c>
      <c r="AR174" s="29">
        <v>0</v>
      </c>
      <c r="AS174" s="29">
        <v>0</v>
      </c>
      <c r="AT174" s="29">
        <v>0</v>
      </c>
      <c r="AU174" s="29">
        <v>0</v>
      </c>
      <c r="AV174" s="29">
        <v>0</v>
      </c>
      <c r="AW174" s="29">
        <v>0</v>
      </c>
      <c r="AX174" s="29">
        <v>0</v>
      </c>
      <c r="AY174" s="29">
        <v>0</v>
      </c>
      <c r="AZ174" s="29">
        <v>0</v>
      </c>
      <c r="BA174" s="29">
        <v>0</v>
      </c>
      <c r="BB174" s="29">
        <v>0</v>
      </c>
      <c r="BC174" s="29">
        <v>0</v>
      </c>
      <c r="BD174" s="29">
        <v>0</v>
      </c>
      <c r="BE174" s="29">
        <v>0</v>
      </c>
      <c r="BF174" s="29">
        <v>0</v>
      </c>
      <c r="BG174" s="29">
        <v>0</v>
      </c>
      <c r="BH174" s="29">
        <v>0</v>
      </c>
      <c r="BI174" s="29">
        <v>0</v>
      </c>
      <c r="BJ174" s="29">
        <v>0</v>
      </c>
      <c r="BK174" s="29">
        <v>0</v>
      </c>
      <c r="BL174" s="29">
        <v>0</v>
      </c>
      <c r="BM174" s="29">
        <v>0</v>
      </c>
      <c r="BN174" s="29">
        <v>0</v>
      </c>
      <c r="BO174" s="29">
        <v>0</v>
      </c>
      <c r="BP174" s="29">
        <v>0</v>
      </c>
      <c r="BQ174" s="29">
        <v>0</v>
      </c>
      <c r="BR174" s="29">
        <v>0</v>
      </c>
      <c r="BS174" s="29">
        <v>0</v>
      </c>
      <c r="BT174" s="29">
        <v>0</v>
      </c>
      <c r="BU174" s="29">
        <v>1</v>
      </c>
      <c r="BV174" s="29">
        <v>0</v>
      </c>
      <c r="BW174" s="29">
        <v>0</v>
      </c>
      <c r="BX174" s="29">
        <v>0</v>
      </c>
      <c r="BY174" s="29">
        <v>0</v>
      </c>
      <c r="BZ174" s="29">
        <v>0</v>
      </c>
      <c r="CA174" s="29">
        <v>0</v>
      </c>
      <c r="CB174" s="29">
        <v>0</v>
      </c>
      <c r="CC174" s="29">
        <v>0</v>
      </c>
      <c r="CD174" s="29">
        <v>0</v>
      </c>
      <c r="CE174" s="29">
        <v>0</v>
      </c>
      <c r="CF174" s="29">
        <v>0</v>
      </c>
      <c r="CG174" s="11">
        <v>0</v>
      </c>
      <c r="CH174" s="30">
        <v>1</v>
      </c>
      <c r="CI174" s="28"/>
    </row>
    <row r="175" spans="1:89" s="16" customFormat="1" x14ac:dyDescent="0.25">
      <c r="A175" s="31"/>
      <c r="B175" s="31" t="s">
        <v>21</v>
      </c>
      <c r="C175" s="31">
        <v>0</v>
      </c>
      <c r="D175" s="31" t="s">
        <v>210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32">
        <v>0</v>
      </c>
      <c r="AG175" s="32">
        <v>0</v>
      </c>
      <c r="AH175" s="32">
        <v>0</v>
      </c>
      <c r="AI175" s="32">
        <v>0</v>
      </c>
      <c r="AJ175" s="32">
        <v>0</v>
      </c>
      <c r="AK175" s="32">
        <v>0</v>
      </c>
      <c r="AL175" s="32">
        <v>0</v>
      </c>
      <c r="AM175" s="32">
        <v>0</v>
      </c>
      <c r="AN175" s="32">
        <v>0</v>
      </c>
      <c r="AO175" s="32">
        <v>0</v>
      </c>
      <c r="AP175" s="32">
        <v>0</v>
      </c>
      <c r="AQ175" s="32">
        <v>0</v>
      </c>
      <c r="AR175" s="32">
        <v>0</v>
      </c>
      <c r="AS175" s="32">
        <v>0</v>
      </c>
      <c r="AT175" s="32">
        <v>0</v>
      </c>
      <c r="AU175" s="32">
        <v>0</v>
      </c>
      <c r="AV175" s="32">
        <v>0</v>
      </c>
      <c r="AW175" s="32">
        <v>0</v>
      </c>
      <c r="AX175" s="32">
        <v>0</v>
      </c>
      <c r="AY175" s="32">
        <v>0</v>
      </c>
      <c r="AZ175" s="32">
        <v>0</v>
      </c>
      <c r="BA175" s="32">
        <v>0</v>
      </c>
      <c r="BB175" s="32">
        <v>0</v>
      </c>
      <c r="BC175" s="32">
        <v>0</v>
      </c>
      <c r="BD175" s="32">
        <v>0</v>
      </c>
      <c r="BE175" s="32">
        <v>0</v>
      </c>
      <c r="BF175" s="32">
        <v>0</v>
      </c>
      <c r="BG175" s="32">
        <v>0</v>
      </c>
      <c r="BH175" s="32">
        <v>0</v>
      </c>
      <c r="BI175" s="32">
        <v>0</v>
      </c>
      <c r="BJ175" s="32">
        <v>0</v>
      </c>
      <c r="BK175" s="32">
        <v>0</v>
      </c>
      <c r="BL175" s="32">
        <v>0</v>
      </c>
      <c r="BM175" s="32">
        <v>0</v>
      </c>
      <c r="BN175" s="32">
        <v>0</v>
      </c>
      <c r="BO175" s="32">
        <v>0</v>
      </c>
      <c r="BP175" s="32">
        <v>0</v>
      </c>
      <c r="BQ175" s="32">
        <v>0</v>
      </c>
      <c r="BR175" s="32">
        <v>0</v>
      </c>
      <c r="BS175" s="32">
        <v>0</v>
      </c>
      <c r="BT175" s="32">
        <v>0</v>
      </c>
      <c r="BU175" s="32">
        <v>0</v>
      </c>
      <c r="BV175" s="32">
        <v>0</v>
      </c>
      <c r="BW175" s="32">
        <v>0</v>
      </c>
      <c r="BX175" s="32">
        <v>0</v>
      </c>
      <c r="BY175" s="32">
        <v>1</v>
      </c>
      <c r="BZ175" s="32">
        <v>0</v>
      </c>
      <c r="CA175" s="32">
        <v>0</v>
      </c>
      <c r="CB175" s="32">
        <v>0</v>
      </c>
      <c r="CC175" s="32">
        <v>0</v>
      </c>
      <c r="CD175" s="32">
        <v>0</v>
      </c>
      <c r="CE175" s="32">
        <v>0</v>
      </c>
      <c r="CF175" s="32">
        <v>0</v>
      </c>
      <c r="CG175" s="33">
        <v>0</v>
      </c>
      <c r="CH175" s="34">
        <v>1</v>
      </c>
      <c r="CI175" s="28"/>
    </row>
    <row r="176" spans="1:89" x14ac:dyDescent="0.25">
      <c r="A176" s="9" t="s">
        <v>23</v>
      </c>
      <c r="B176" s="9" t="s">
        <v>20</v>
      </c>
      <c r="C176" s="19">
        <v>0</v>
      </c>
      <c r="D176" s="19" t="s">
        <v>210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1</v>
      </c>
      <c r="L176" s="19">
        <v>0</v>
      </c>
      <c r="M176" s="19">
        <v>4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29">
        <v>0</v>
      </c>
      <c r="V176" s="29">
        <v>0</v>
      </c>
      <c r="W176" s="29">
        <v>0</v>
      </c>
      <c r="X176" s="29">
        <v>0</v>
      </c>
      <c r="Y176" s="29">
        <v>0</v>
      </c>
      <c r="Z176" s="29">
        <v>0</v>
      </c>
      <c r="AA176" s="29">
        <v>0</v>
      </c>
      <c r="AB176" s="29">
        <v>0</v>
      </c>
      <c r="AC176" s="29">
        <v>0</v>
      </c>
      <c r="AD176" s="29">
        <v>0</v>
      </c>
      <c r="AE176" s="29">
        <v>1</v>
      </c>
      <c r="AF176" s="29">
        <v>0</v>
      </c>
      <c r="AG176" s="29">
        <v>0</v>
      </c>
      <c r="AH176" s="29">
        <v>0</v>
      </c>
      <c r="AI176" s="29">
        <v>0</v>
      </c>
      <c r="AJ176" s="29">
        <v>1</v>
      </c>
      <c r="AK176" s="29">
        <v>0</v>
      </c>
      <c r="AL176" s="29">
        <v>0</v>
      </c>
      <c r="AM176" s="29">
        <v>0</v>
      </c>
      <c r="AN176" s="29">
        <v>0</v>
      </c>
      <c r="AO176" s="29">
        <v>4</v>
      </c>
      <c r="AP176" s="29">
        <v>0</v>
      </c>
      <c r="AQ176" s="29">
        <v>1</v>
      </c>
      <c r="AR176" s="29">
        <v>1</v>
      </c>
      <c r="AS176" s="29">
        <v>1</v>
      </c>
      <c r="AT176" s="29">
        <v>0</v>
      </c>
      <c r="AU176" s="29">
        <v>1</v>
      </c>
      <c r="AV176" s="29">
        <v>0</v>
      </c>
      <c r="AW176" s="29">
        <v>0</v>
      </c>
      <c r="AX176" s="29">
        <v>0</v>
      </c>
      <c r="AY176" s="29">
        <v>1</v>
      </c>
      <c r="AZ176" s="29">
        <v>0</v>
      </c>
      <c r="BA176" s="29">
        <v>1</v>
      </c>
      <c r="BB176" s="29">
        <v>0</v>
      </c>
      <c r="BC176" s="29">
        <v>0</v>
      </c>
      <c r="BD176" s="29">
        <v>0</v>
      </c>
      <c r="BE176" s="29">
        <v>4</v>
      </c>
      <c r="BF176" s="29">
        <v>0</v>
      </c>
      <c r="BG176" s="29">
        <v>1</v>
      </c>
      <c r="BH176" s="29">
        <v>0</v>
      </c>
      <c r="BI176" s="29">
        <v>0</v>
      </c>
      <c r="BJ176" s="29">
        <v>39</v>
      </c>
      <c r="BK176" s="29">
        <v>1</v>
      </c>
      <c r="BL176" s="29">
        <v>0</v>
      </c>
      <c r="BM176" s="29">
        <v>0</v>
      </c>
      <c r="BN176" s="29">
        <v>1</v>
      </c>
      <c r="BO176" s="29">
        <v>0</v>
      </c>
      <c r="BP176" s="29">
        <v>0</v>
      </c>
      <c r="BQ176" s="29">
        <v>0</v>
      </c>
      <c r="BR176" s="29">
        <v>0</v>
      </c>
      <c r="BS176" s="29">
        <v>0</v>
      </c>
      <c r="BT176" s="29">
        <v>5</v>
      </c>
      <c r="BU176" s="29">
        <v>2</v>
      </c>
      <c r="BV176" s="29">
        <v>4</v>
      </c>
      <c r="BW176" s="29">
        <v>1</v>
      </c>
      <c r="BX176" s="29">
        <v>0</v>
      </c>
      <c r="BY176" s="29">
        <v>1</v>
      </c>
      <c r="BZ176" s="29">
        <v>0</v>
      </c>
      <c r="CA176" s="29">
        <v>0</v>
      </c>
      <c r="CB176" s="29">
        <v>3</v>
      </c>
      <c r="CC176" s="29">
        <v>1</v>
      </c>
      <c r="CD176" s="29">
        <v>2</v>
      </c>
      <c r="CE176" s="29">
        <v>0</v>
      </c>
      <c r="CF176" s="29">
        <v>0</v>
      </c>
      <c r="CG176" s="11">
        <v>1</v>
      </c>
      <c r="CH176" s="30">
        <v>83</v>
      </c>
      <c r="CI176" s="28"/>
      <c r="CJ176" s="16"/>
      <c r="CK176" s="16"/>
    </row>
    <row r="177" spans="1:89" x14ac:dyDescent="0.25">
      <c r="A177" s="31"/>
      <c r="B177" s="31" t="s">
        <v>21</v>
      </c>
      <c r="C177" s="31">
        <v>0</v>
      </c>
      <c r="D177" s="31" t="s">
        <v>210</v>
      </c>
      <c r="E177" s="31">
        <v>0</v>
      </c>
      <c r="F177" s="31">
        <v>0</v>
      </c>
      <c r="G177" s="31">
        <v>0</v>
      </c>
      <c r="H177" s="31">
        <v>7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2</v>
      </c>
      <c r="P177" s="31">
        <v>0</v>
      </c>
      <c r="Q177" s="31">
        <v>0</v>
      </c>
      <c r="R177" s="31">
        <v>0</v>
      </c>
      <c r="S177" s="31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32">
        <v>0</v>
      </c>
      <c r="Z177" s="32">
        <v>0</v>
      </c>
      <c r="AA177" s="32">
        <v>0</v>
      </c>
      <c r="AB177" s="32">
        <v>0</v>
      </c>
      <c r="AC177" s="32">
        <v>0</v>
      </c>
      <c r="AD177" s="32">
        <v>0</v>
      </c>
      <c r="AE177" s="32">
        <v>0</v>
      </c>
      <c r="AF177" s="32">
        <v>0</v>
      </c>
      <c r="AG177" s="32">
        <v>0</v>
      </c>
      <c r="AH177" s="32">
        <v>0</v>
      </c>
      <c r="AI177" s="32">
        <v>0</v>
      </c>
      <c r="AJ177" s="32">
        <v>0</v>
      </c>
      <c r="AK177" s="32">
        <v>0</v>
      </c>
      <c r="AL177" s="32">
        <v>0</v>
      </c>
      <c r="AM177" s="32">
        <v>0</v>
      </c>
      <c r="AN177" s="32">
        <v>0</v>
      </c>
      <c r="AO177" s="32">
        <v>1</v>
      </c>
      <c r="AP177" s="32">
        <v>0</v>
      </c>
      <c r="AQ177" s="32">
        <v>0</v>
      </c>
      <c r="AR177" s="32">
        <v>2</v>
      </c>
      <c r="AS177" s="32">
        <v>1</v>
      </c>
      <c r="AT177" s="32">
        <v>0</v>
      </c>
      <c r="AU177" s="32">
        <v>0</v>
      </c>
      <c r="AV177" s="32">
        <v>0</v>
      </c>
      <c r="AW177" s="32">
        <v>2</v>
      </c>
      <c r="AX177" s="32">
        <v>0</v>
      </c>
      <c r="AY177" s="32">
        <v>0</v>
      </c>
      <c r="AZ177" s="32">
        <v>0</v>
      </c>
      <c r="BA177" s="32">
        <v>0</v>
      </c>
      <c r="BB177" s="32">
        <v>0</v>
      </c>
      <c r="BC177" s="32">
        <v>0</v>
      </c>
      <c r="BD177" s="32">
        <v>0</v>
      </c>
      <c r="BE177" s="32">
        <v>0</v>
      </c>
      <c r="BF177" s="32">
        <v>0</v>
      </c>
      <c r="BG177" s="32">
        <v>0</v>
      </c>
      <c r="BH177" s="32">
        <v>0</v>
      </c>
      <c r="BI177" s="32">
        <v>1</v>
      </c>
      <c r="BJ177" s="32">
        <v>39</v>
      </c>
      <c r="BK177" s="32">
        <v>0</v>
      </c>
      <c r="BL177" s="32">
        <v>0</v>
      </c>
      <c r="BM177" s="32">
        <v>0</v>
      </c>
      <c r="BN177" s="32">
        <v>0</v>
      </c>
      <c r="BO177" s="32">
        <v>0</v>
      </c>
      <c r="BP177" s="32">
        <v>0</v>
      </c>
      <c r="BQ177" s="32">
        <v>0</v>
      </c>
      <c r="BR177" s="32">
        <v>0</v>
      </c>
      <c r="BS177" s="32">
        <v>0</v>
      </c>
      <c r="BT177" s="32">
        <v>52</v>
      </c>
      <c r="BU177" s="32">
        <v>0</v>
      </c>
      <c r="BV177" s="32">
        <v>0</v>
      </c>
      <c r="BW177" s="32">
        <v>0</v>
      </c>
      <c r="BX177" s="32">
        <v>0</v>
      </c>
      <c r="BY177" s="32">
        <v>1</v>
      </c>
      <c r="BZ177" s="32">
        <v>0</v>
      </c>
      <c r="CA177" s="32">
        <v>2</v>
      </c>
      <c r="CB177" s="32">
        <v>1</v>
      </c>
      <c r="CC177" s="32">
        <v>0</v>
      </c>
      <c r="CD177" s="32">
        <v>0</v>
      </c>
      <c r="CE177" s="32">
        <v>0</v>
      </c>
      <c r="CF177" s="32">
        <v>0</v>
      </c>
      <c r="CG177" s="33">
        <v>0</v>
      </c>
      <c r="CH177" s="34">
        <v>111</v>
      </c>
      <c r="CI177" s="28"/>
      <c r="CJ177" s="16"/>
      <c r="CK177" s="16"/>
    </row>
    <row r="178" spans="1:89" x14ac:dyDescent="0.25">
      <c r="A178" s="9" t="s">
        <v>6</v>
      </c>
      <c r="B178" s="9" t="s">
        <v>20</v>
      </c>
      <c r="C178" s="19">
        <v>0</v>
      </c>
      <c r="D178" s="19" t="s">
        <v>210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29">
        <v>0</v>
      </c>
      <c r="V178" s="29">
        <v>0</v>
      </c>
      <c r="W178" s="29">
        <v>0</v>
      </c>
      <c r="X178" s="29">
        <v>0</v>
      </c>
      <c r="Y178" s="29">
        <v>0</v>
      </c>
      <c r="Z178" s="29">
        <v>0</v>
      </c>
      <c r="AA178" s="29">
        <v>1</v>
      </c>
      <c r="AB178" s="29">
        <v>0</v>
      </c>
      <c r="AC178" s="29">
        <v>0</v>
      </c>
      <c r="AD178" s="29">
        <v>1</v>
      </c>
      <c r="AE178" s="29">
        <v>0</v>
      </c>
      <c r="AF178" s="29">
        <v>0</v>
      </c>
      <c r="AG178" s="29">
        <v>0</v>
      </c>
      <c r="AH178" s="29">
        <v>0</v>
      </c>
      <c r="AI178" s="29">
        <v>0</v>
      </c>
      <c r="AJ178" s="29">
        <v>0</v>
      </c>
      <c r="AK178" s="29">
        <v>0</v>
      </c>
      <c r="AL178" s="29">
        <v>0</v>
      </c>
      <c r="AM178" s="29">
        <v>0</v>
      </c>
      <c r="AN178" s="29">
        <v>0</v>
      </c>
      <c r="AO178" s="29">
        <v>1</v>
      </c>
      <c r="AP178" s="29">
        <v>0</v>
      </c>
      <c r="AQ178" s="29">
        <v>0</v>
      </c>
      <c r="AR178" s="29">
        <v>1</v>
      </c>
      <c r="AS178" s="29">
        <v>0</v>
      </c>
      <c r="AT178" s="29">
        <v>0</v>
      </c>
      <c r="AU178" s="29">
        <v>0</v>
      </c>
      <c r="AV178" s="29">
        <v>0</v>
      </c>
      <c r="AW178" s="29">
        <v>0</v>
      </c>
      <c r="AX178" s="29">
        <v>0</v>
      </c>
      <c r="AY178" s="29">
        <v>0</v>
      </c>
      <c r="AZ178" s="29">
        <v>0</v>
      </c>
      <c r="BA178" s="29">
        <v>0</v>
      </c>
      <c r="BB178" s="29">
        <v>0</v>
      </c>
      <c r="BC178" s="29">
        <v>1</v>
      </c>
      <c r="BD178" s="29">
        <v>0</v>
      </c>
      <c r="BE178" s="29">
        <v>2</v>
      </c>
      <c r="BF178" s="29">
        <v>0</v>
      </c>
      <c r="BG178" s="29">
        <v>2</v>
      </c>
      <c r="BH178" s="29">
        <v>0</v>
      </c>
      <c r="BI178" s="29">
        <v>0</v>
      </c>
      <c r="BJ178" s="29">
        <v>0</v>
      </c>
      <c r="BK178" s="29">
        <v>0</v>
      </c>
      <c r="BL178" s="29">
        <v>0</v>
      </c>
      <c r="BM178" s="29">
        <v>0</v>
      </c>
      <c r="BN178" s="29">
        <v>2</v>
      </c>
      <c r="BO178" s="29">
        <v>1</v>
      </c>
      <c r="BP178" s="29">
        <v>0</v>
      </c>
      <c r="BQ178" s="29">
        <v>1</v>
      </c>
      <c r="BR178" s="29">
        <v>0</v>
      </c>
      <c r="BS178" s="29">
        <v>0</v>
      </c>
      <c r="BT178" s="29">
        <v>1</v>
      </c>
      <c r="BU178" s="29">
        <v>1</v>
      </c>
      <c r="BV178" s="29">
        <v>4</v>
      </c>
      <c r="BW178" s="29">
        <v>1</v>
      </c>
      <c r="BX178" s="29">
        <v>0</v>
      </c>
      <c r="BY178" s="29">
        <v>1</v>
      </c>
      <c r="BZ178" s="29">
        <v>0</v>
      </c>
      <c r="CA178" s="29">
        <v>0</v>
      </c>
      <c r="CB178" s="29">
        <v>3</v>
      </c>
      <c r="CC178" s="29">
        <v>2</v>
      </c>
      <c r="CD178" s="29">
        <v>0</v>
      </c>
      <c r="CE178" s="29">
        <v>0</v>
      </c>
      <c r="CF178" s="29">
        <v>0</v>
      </c>
      <c r="CG178" s="11">
        <v>0</v>
      </c>
      <c r="CH178" s="30">
        <v>26</v>
      </c>
      <c r="CI178" s="28"/>
      <c r="CJ178" s="16"/>
      <c r="CK178" s="16"/>
    </row>
    <row r="179" spans="1:89" x14ac:dyDescent="0.25">
      <c r="A179" s="31"/>
      <c r="B179" s="31" t="s">
        <v>21</v>
      </c>
      <c r="C179" s="31">
        <v>0</v>
      </c>
      <c r="D179" s="31" t="s">
        <v>210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32">
        <v>0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0</v>
      </c>
      <c r="AP179" s="32">
        <v>0</v>
      </c>
      <c r="AQ179" s="32">
        <v>0</v>
      </c>
      <c r="AR179" s="32">
        <v>1</v>
      </c>
      <c r="AS179" s="32">
        <v>0</v>
      </c>
      <c r="AT179" s="32">
        <v>0</v>
      </c>
      <c r="AU179" s="32">
        <v>0</v>
      </c>
      <c r="AV179" s="32">
        <v>0</v>
      </c>
      <c r="AW179" s="32">
        <v>0</v>
      </c>
      <c r="AX179" s="32">
        <v>0</v>
      </c>
      <c r="AY179" s="32">
        <v>0</v>
      </c>
      <c r="AZ179" s="32">
        <v>0</v>
      </c>
      <c r="BA179" s="32">
        <v>0</v>
      </c>
      <c r="BB179" s="32">
        <v>0</v>
      </c>
      <c r="BC179" s="32">
        <v>0</v>
      </c>
      <c r="BD179" s="32">
        <v>0</v>
      </c>
      <c r="BE179" s="32">
        <v>0</v>
      </c>
      <c r="BF179" s="32">
        <v>0</v>
      </c>
      <c r="BG179" s="32">
        <v>0</v>
      </c>
      <c r="BH179" s="32">
        <v>0</v>
      </c>
      <c r="BI179" s="32">
        <v>1</v>
      </c>
      <c r="BJ179" s="32">
        <v>1</v>
      </c>
      <c r="BK179" s="32">
        <v>0</v>
      </c>
      <c r="BL179" s="32">
        <v>0</v>
      </c>
      <c r="BM179" s="32">
        <v>0</v>
      </c>
      <c r="BN179" s="32">
        <v>0</v>
      </c>
      <c r="BO179" s="32">
        <v>0</v>
      </c>
      <c r="BP179" s="32">
        <v>0</v>
      </c>
      <c r="BQ179" s="32">
        <v>0</v>
      </c>
      <c r="BR179" s="32">
        <v>0</v>
      </c>
      <c r="BS179" s="32">
        <v>0</v>
      </c>
      <c r="BT179" s="32">
        <v>0</v>
      </c>
      <c r="BU179" s="32">
        <v>0</v>
      </c>
      <c r="BV179" s="32">
        <v>0</v>
      </c>
      <c r="BW179" s="32">
        <v>0</v>
      </c>
      <c r="BX179" s="32">
        <v>0</v>
      </c>
      <c r="BY179" s="32">
        <v>1</v>
      </c>
      <c r="BZ179" s="32">
        <v>0</v>
      </c>
      <c r="CA179" s="32">
        <v>0</v>
      </c>
      <c r="CB179" s="32">
        <v>0</v>
      </c>
      <c r="CC179" s="32">
        <v>0</v>
      </c>
      <c r="CD179" s="32">
        <v>0</v>
      </c>
      <c r="CE179" s="32">
        <v>0</v>
      </c>
      <c r="CF179" s="32">
        <v>0</v>
      </c>
      <c r="CG179" s="33">
        <v>0</v>
      </c>
      <c r="CH179" s="34">
        <v>4</v>
      </c>
      <c r="CI179" s="28"/>
      <c r="CJ179" s="16"/>
      <c r="CK179" s="16"/>
    </row>
    <row r="180" spans="1:89" x14ac:dyDescent="0.25">
      <c r="A180" s="9" t="s">
        <v>7</v>
      </c>
      <c r="B180" s="9" t="s">
        <v>20</v>
      </c>
      <c r="C180" s="19">
        <v>0</v>
      </c>
      <c r="D180" s="19" t="s">
        <v>210</v>
      </c>
      <c r="E180" s="19">
        <v>1</v>
      </c>
      <c r="F180" s="19">
        <v>1</v>
      </c>
      <c r="G180" s="19">
        <v>0</v>
      </c>
      <c r="H180" s="19">
        <v>0</v>
      </c>
      <c r="I180" s="19">
        <v>0</v>
      </c>
      <c r="J180" s="19">
        <v>2</v>
      </c>
      <c r="K180" s="19">
        <v>0</v>
      </c>
      <c r="L180" s="19">
        <v>0</v>
      </c>
      <c r="M180" s="19">
        <v>1</v>
      </c>
      <c r="N180" s="19">
        <v>0</v>
      </c>
      <c r="O180" s="19">
        <v>0</v>
      </c>
      <c r="P180" s="19">
        <v>0</v>
      </c>
      <c r="Q180" s="19">
        <v>0</v>
      </c>
      <c r="R180" s="19">
        <v>1</v>
      </c>
      <c r="S180" s="19">
        <v>1</v>
      </c>
      <c r="T180" s="19">
        <v>0</v>
      </c>
      <c r="U180" s="29">
        <v>0</v>
      </c>
      <c r="V180" s="29">
        <v>0</v>
      </c>
      <c r="W180" s="29">
        <v>0</v>
      </c>
      <c r="X180" s="29">
        <v>0</v>
      </c>
      <c r="Y180" s="29">
        <v>0</v>
      </c>
      <c r="Z180" s="29">
        <v>0</v>
      </c>
      <c r="AA180" s="29">
        <v>0</v>
      </c>
      <c r="AB180" s="29">
        <v>0</v>
      </c>
      <c r="AC180" s="29">
        <v>0</v>
      </c>
      <c r="AD180" s="29">
        <v>0</v>
      </c>
      <c r="AE180" s="29">
        <v>2</v>
      </c>
      <c r="AF180" s="29">
        <v>0</v>
      </c>
      <c r="AG180" s="29">
        <v>0</v>
      </c>
      <c r="AH180" s="29">
        <v>0</v>
      </c>
      <c r="AI180" s="29">
        <v>0</v>
      </c>
      <c r="AJ180" s="29">
        <v>1</v>
      </c>
      <c r="AK180" s="29">
        <v>0</v>
      </c>
      <c r="AL180" s="29">
        <v>1</v>
      </c>
      <c r="AM180" s="29">
        <v>0</v>
      </c>
      <c r="AN180" s="29">
        <v>0</v>
      </c>
      <c r="AO180" s="29">
        <v>2</v>
      </c>
      <c r="AP180" s="29">
        <v>1</v>
      </c>
      <c r="AQ180" s="29">
        <v>0</v>
      </c>
      <c r="AR180" s="29">
        <v>4</v>
      </c>
      <c r="AS180" s="29">
        <v>0</v>
      </c>
      <c r="AT180" s="29">
        <v>0</v>
      </c>
      <c r="AU180" s="29">
        <v>0</v>
      </c>
      <c r="AV180" s="29">
        <v>0</v>
      </c>
      <c r="AW180" s="29">
        <v>0</v>
      </c>
      <c r="AX180" s="29">
        <v>1</v>
      </c>
      <c r="AY180" s="29">
        <v>0</v>
      </c>
      <c r="AZ180" s="29">
        <v>0</v>
      </c>
      <c r="BA180" s="29">
        <v>0</v>
      </c>
      <c r="BB180" s="29">
        <v>0</v>
      </c>
      <c r="BC180" s="29">
        <v>0</v>
      </c>
      <c r="BD180" s="29">
        <v>0</v>
      </c>
      <c r="BE180" s="29">
        <v>1</v>
      </c>
      <c r="BF180" s="29">
        <v>0</v>
      </c>
      <c r="BG180" s="29">
        <v>1</v>
      </c>
      <c r="BH180" s="29">
        <v>0</v>
      </c>
      <c r="BI180" s="29">
        <v>0</v>
      </c>
      <c r="BJ180" s="29">
        <v>25</v>
      </c>
      <c r="BK180" s="29">
        <v>0</v>
      </c>
      <c r="BL180" s="29">
        <v>0</v>
      </c>
      <c r="BM180" s="29">
        <v>0</v>
      </c>
      <c r="BN180" s="29">
        <v>0</v>
      </c>
      <c r="BO180" s="29">
        <v>0</v>
      </c>
      <c r="BP180" s="29">
        <v>0</v>
      </c>
      <c r="BQ180" s="29">
        <v>0</v>
      </c>
      <c r="BR180" s="29">
        <v>0</v>
      </c>
      <c r="BS180" s="29">
        <v>0</v>
      </c>
      <c r="BT180" s="29">
        <v>7</v>
      </c>
      <c r="BU180" s="29">
        <v>0</v>
      </c>
      <c r="BV180" s="29">
        <v>3</v>
      </c>
      <c r="BW180" s="29">
        <v>0</v>
      </c>
      <c r="BX180" s="29">
        <v>0</v>
      </c>
      <c r="BY180" s="29">
        <v>1</v>
      </c>
      <c r="BZ180" s="29">
        <v>0</v>
      </c>
      <c r="CA180" s="29">
        <v>0</v>
      </c>
      <c r="CB180" s="29">
        <v>0</v>
      </c>
      <c r="CC180" s="29">
        <v>0</v>
      </c>
      <c r="CD180" s="29">
        <v>5</v>
      </c>
      <c r="CE180" s="29">
        <v>0</v>
      </c>
      <c r="CF180" s="29">
        <v>0</v>
      </c>
      <c r="CG180" s="11">
        <v>0</v>
      </c>
      <c r="CH180" s="30">
        <v>62</v>
      </c>
      <c r="CI180" s="28"/>
      <c r="CJ180" s="16"/>
      <c r="CK180" s="16"/>
    </row>
    <row r="181" spans="1:89" x14ac:dyDescent="0.25">
      <c r="A181" s="31"/>
      <c r="B181" s="31" t="s">
        <v>21</v>
      </c>
      <c r="C181" s="31">
        <v>0</v>
      </c>
      <c r="D181" s="31" t="s">
        <v>210</v>
      </c>
      <c r="E181" s="31">
        <v>0</v>
      </c>
      <c r="F181" s="31">
        <v>0</v>
      </c>
      <c r="G181" s="31">
        <v>0</v>
      </c>
      <c r="H181" s="31">
        <v>5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1</v>
      </c>
      <c r="P181" s="31">
        <v>0</v>
      </c>
      <c r="Q181" s="31">
        <v>0</v>
      </c>
      <c r="R181" s="31">
        <v>0</v>
      </c>
      <c r="S181" s="31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32">
        <v>0</v>
      </c>
      <c r="AC181" s="32">
        <v>0</v>
      </c>
      <c r="AD181" s="32">
        <v>0</v>
      </c>
      <c r="AE181" s="32">
        <v>0</v>
      </c>
      <c r="AF181" s="32">
        <v>0</v>
      </c>
      <c r="AG181" s="32">
        <v>0</v>
      </c>
      <c r="AH181" s="32">
        <v>0</v>
      </c>
      <c r="AI181" s="32">
        <v>0</v>
      </c>
      <c r="AJ181" s="32">
        <v>0</v>
      </c>
      <c r="AK181" s="32">
        <v>0</v>
      </c>
      <c r="AL181" s="32">
        <v>0</v>
      </c>
      <c r="AM181" s="32">
        <v>0</v>
      </c>
      <c r="AN181" s="32">
        <v>0</v>
      </c>
      <c r="AO181" s="32">
        <v>0</v>
      </c>
      <c r="AP181" s="32">
        <v>0</v>
      </c>
      <c r="AQ181" s="32">
        <v>0</v>
      </c>
      <c r="AR181" s="32">
        <v>1</v>
      </c>
      <c r="AS181" s="32">
        <v>0</v>
      </c>
      <c r="AT181" s="32">
        <v>0</v>
      </c>
      <c r="AU181" s="32">
        <v>0</v>
      </c>
      <c r="AV181" s="32">
        <v>0</v>
      </c>
      <c r="AW181" s="32">
        <v>0</v>
      </c>
      <c r="AX181" s="32">
        <v>0</v>
      </c>
      <c r="AY181" s="32">
        <v>0</v>
      </c>
      <c r="AZ181" s="32">
        <v>0</v>
      </c>
      <c r="BA181" s="32">
        <v>0</v>
      </c>
      <c r="BB181" s="32">
        <v>0</v>
      </c>
      <c r="BC181" s="32">
        <v>0</v>
      </c>
      <c r="BD181" s="32">
        <v>0</v>
      </c>
      <c r="BE181" s="32">
        <v>1</v>
      </c>
      <c r="BF181" s="32">
        <v>0</v>
      </c>
      <c r="BG181" s="32">
        <v>0</v>
      </c>
      <c r="BH181" s="32">
        <v>0</v>
      </c>
      <c r="BI181" s="32">
        <v>0</v>
      </c>
      <c r="BJ181" s="32">
        <v>17</v>
      </c>
      <c r="BK181" s="32">
        <v>0</v>
      </c>
      <c r="BL181" s="32">
        <v>0</v>
      </c>
      <c r="BM181" s="32">
        <v>0</v>
      </c>
      <c r="BN181" s="32">
        <v>0</v>
      </c>
      <c r="BO181" s="32">
        <v>0</v>
      </c>
      <c r="BP181" s="32">
        <v>0</v>
      </c>
      <c r="BQ181" s="32">
        <v>0</v>
      </c>
      <c r="BR181" s="32">
        <v>0</v>
      </c>
      <c r="BS181" s="32">
        <v>0</v>
      </c>
      <c r="BT181" s="32">
        <v>14</v>
      </c>
      <c r="BU181" s="32">
        <v>0</v>
      </c>
      <c r="BV181" s="32">
        <v>0</v>
      </c>
      <c r="BW181" s="32">
        <v>0</v>
      </c>
      <c r="BX181" s="32">
        <v>0</v>
      </c>
      <c r="BY181" s="32">
        <v>0</v>
      </c>
      <c r="BZ181" s="32">
        <v>0</v>
      </c>
      <c r="CA181" s="32">
        <v>0</v>
      </c>
      <c r="CB181" s="32">
        <v>1</v>
      </c>
      <c r="CC181" s="32">
        <v>0</v>
      </c>
      <c r="CD181" s="32">
        <v>0</v>
      </c>
      <c r="CE181" s="32">
        <v>0</v>
      </c>
      <c r="CF181" s="32">
        <v>0</v>
      </c>
      <c r="CG181" s="33">
        <v>0</v>
      </c>
      <c r="CH181" s="34">
        <v>40</v>
      </c>
      <c r="CI181" s="28"/>
      <c r="CJ181" s="16"/>
      <c r="CK181" s="16"/>
    </row>
    <row r="182" spans="1:89" x14ac:dyDescent="0.25">
      <c r="A182" s="9" t="s">
        <v>24</v>
      </c>
      <c r="B182" s="9" t="s">
        <v>20</v>
      </c>
      <c r="C182" s="19">
        <v>0</v>
      </c>
      <c r="D182" s="19" t="s">
        <v>210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29">
        <v>0</v>
      </c>
      <c r="V182" s="29">
        <v>0</v>
      </c>
      <c r="W182" s="29">
        <v>0</v>
      </c>
      <c r="X182" s="29">
        <v>0</v>
      </c>
      <c r="Y182" s="29">
        <v>0</v>
      </c>
      <c r="Z182" s="29">
        <v>0</v>
      </c>
      <c r="AA182" s="29">
        <v>0</v>
      </c>
      <c r="AB182" s="29">
        <v>0</v>
      </c>
      <c r="AC182" s="29">
        <v>0</v>
      </c>
      <c r="AD182" s="29">
        <v>0</v>
      </c>
      <c r="AE182" s="29">
        <v>0</v>
      </c>
      <c r="AF182" s="29">
        <v>0</v>
      </c>
      <c r="AG182" s="29">
        <v>0</v>
      </c>
      <c r="AH182" s="29">
        <v>0</v>
      </c>
      <c r="AI182" s="29">
        <v>0</v>
      </c>
      <c r="AJ182" s="29">
        <v>0</v>
      </c>
      <c r="AK182" s="29">
        <v>0</v>
      </c>
      <c r="AL182" s="29">
        <v>0</v>
      </c>
      <c r="AM182" s="29">
        <v>0</v>
      </c>
      <c r="AN182" s="29">
        <v>0</v>
      </c>
      <c r="AO182" s="29">
        <v>0</v>
      </c>
      <c r="AP182" s="29">
        <v>0</v>
      </c>
      <c r="AQ182" s="29">
        <v>0</v>
      </c>
      <c r="AR182" s="29">
        <v>0</v>
      </c>
      <c r="AS182" s="29">
        <v>0</v>
      </c>
      <c r="AT182" s="29">
        <v>0</v>
      </c>
      <c r="AU182" s="29">
        <v>0</v>
      </c>
      <c r="AV182" s="29">
        <v>0</v>
      </c>
      <c r="AW182" s="29">
        <v>0</v>
      </c>
      <c r="AX182" s="29">
        <v>0</v>
      </c>
      <c r="AY182" s="29">
        <v>0</v>
      </c>
      <c r="AZ182" s="29">
        <v>0</v>
      </c>
      <c r="BA182" s="29">
        <v>0</v>
      </c>
      <c r="BB182" s="29">
        <v>0</v>
      </c>
      <c r="BC182" s="29">
        <v>0</v>
      </c>
      <c r="BD182" s="29">
        <v>0</v>
      </c>
      <c r="BE182" s="29">
        <v>0</v>
      </c>
      <c r="BF182" s="29">
        <v>0</v>
      </c>
      <c r="BG182" s="29">
        <v>0</v>
      </c>
      <c r="BH182" s="29">
        <v>0</v>
      </c>
      <c r="BI182" s="29">
        <v>0</v>
      </c>
      <c r="BJ182" s="29">
        <v>0</v>
      </c>
      <c r="BK182" s="29">
        <v>0</v>
      </c>
      <c r="BL182" s="29">
        <v>0</v>
      </c>
      <c r="BM182" s="29">
        <v>0</v>
      </c>
      <c r="BN182" s="29">
        <v>0</v>
      </c>
      <c r="BO182" s="29">
        <v>0</v>
      </c>
      <c r="BP182" s="29">
        <v>0</v>
      </c>
      <c r="BQ182" s="29">
        <v>0</v>
      </c>
      <c r="BR182" s="29">
        <v>0</v>
      </c>
      <c r="BS182" s="29">
        <v>0</v>
      </c>
      <c r="BT182" s="29">
        <v>0</v>
      </c>
      <c r="BU182" s="29">
        <v>0</v>
      </c>
      <c r="BV182" s="29">
        <v>0</v>
      </c>
      <c r="BW182" s="29">
        <v>0</v>
      </c>
      <c r="BX182" s="29">
        <v>0</v>
      </c>
      <c r="BY182" s="29">
        <v>0</v>
      </c>
      <c r="BZ182" s="29">
        <v>0</v>
      </c>
      <c r="CA182" s="29">
        <v>0</v>
      </c>
      <c r="CB182" s="29">
        <v>0</v>
      </c>
      <c r="CC182" s="29">
        <v>0</v>
      </c>
      <c r="CD182" s="29">
        <v>0</v>
      </c>
      <c r="CE182" s="29">
        <v>0</v>
      </c>
      <c r="CF182" s="29">
        <v>0</v>
      </c>
      <c r="CG182" s="11">
        <v>0</v>
      </c>
      <c r="CH182" s="30">
        <v>0</v>
      </c>
      <c r="CI182" s="28"/>
      <c r="CJ182" s="16"/>
      <c r="CK182" s="16"/>
    </row>
    <row r="183" spans="1:89" x14ac:dyDescent="0.25">
      <c r="A183" s="31"/>
      <c r="B183" s="31" t="s">
        <v>21</v>
      </c>
      <c r="C183" s="31">
        <v>0</v>
      </c>
      <c r="D183" s="31" t="s">
        <v>210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32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v>0</v>
      </c>
      <c r="AP183" s="32">
        <v>0</v>
      </c>
      <c r="AQ183" s="32">
        <v>0</v>
      </c>
      <c r="AR183" s="32">
        <v>0</v>
      </c>
      <c r="AS183" s="32">
        <v>0</v>
      </c>
      <c r="AT183" s="32">
        <v>0</v>
      </c>
      <c r="AU183" s="32">
        <v>0</v>
      </c>
      <c r="AV183" s="32">
        <v>0</v>
      </c>
      <c r="AW183" s="32">
        <v>0</v>
      </c>
      <c r="AX183" s="32">
        <v>0</v>
      </c>
      <c r="AY183" s="32">
        <v>0</v>
      </c>
      <c r="AZ183" s="32">
        <v>0</v>
      </c>
      <c r="BA183" s="32">
        <v>0</v>
      </c>
      <c r="BB183" s="32">
        <v>0</v>
      </c>
      <c r="BC183" s="32">
        <v>0</v>
      </c>
      <c r="BD183" s="32">
        <v>0</v>
      </c>
      <c r="BE183" s="32">
        <v>0</v>
      </c>
      <c r="BF183" s="32">
        <v>0</v>
      </c>
      <c r="BG183" s="32">
        <v>0</v>
      </c>
      <c r="BH183" s="32">
        <v>0</v>
      </c>
      <c r="BI183" s="32">
        <v>0</v>
      </c>
      <c r="BJ183" s="32">
        <v>0</v>
      </c>
      <c r="BK183" s="32">
        <v>0</v>
      </c>
      <c r="BL183" s="32">
        <v>0</v>
      </c>
      <c r="BM183" s="32">
        <v>0</v>
      </c>
      <c r="BN183" s="32">
        <v>0</v>
      </c>
      <c r="BO183" s="32">
        <v>0</v>
      </c>
      <c r="BP183" s="32">
        <v>0</v>
      </c>
      <c r="BQ183" s="32">
        <v>0</v>
      </c>
      <c r="BR183" s="32">
        <v>0</v>
      </c>
      <c r="BS183" s="32">
        <v>0</v>
      </c>
      <c r="BT183" s="32">
        <v>0</v>
      </c>
      <c r="BU183" s="32">
        <v>0</v>
      </c>
      <c r="BV183" s="32">
        <v>0</v>
      </c>
      <c r="BW183" s="32">
        <v>0</v>
      </c>
      <c r="BX183" s="32">
        <v>0</v>
      </c>
      <c r="BY183" s="32">
        <v>0</v>
      </c>
      <c r="BZ183" s="32">
        <v>0</v>
      </c>
      <c r="CA183" s="32">
        <v>0</v>
      </c>
      <c r="CB183" s="32">
        <v>0</v>
      </c>
      <c r="CC183" s="32">
        <v>0</v>
      </c>
      <c r="CD183" s="32">
        <v>0</v>
      </c>
      <c r="CE183" s="32">
        <v>0</v>
      </c>
      <c r="CF183" s="32">
        <v>0</v>
      </c>
      <c r="CG183" s="33">
        <v>0</v>
      </c>
      <c r="CH183" s="34">
        <v>0</v>
      </c>
      <c r="CI183" s="28"/>
      <c r="CJ183" s="16"/>
      <c r="CK183" s="16"/>
    </row>
    <row r="184" spans="1:89" x14ac:dyDescent="0.25">
      <c r="A184" s="9" t="s">
        <v>8</v>
      </c>
      <c r="B184" s="9" t="s">
        <v>20</v>
      </c>
      <c r="C184" s="19">
        <v>0</v>
      </c>
      <c r="D184" s="19" t="s">
        <v>210</v>
      </c>
      <c r="E184" s="19">
        <v>1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1</v>
      </c>
      <c r="R184" s="19">
        <v>0</v>
      </c>
      <c r="S184" s="19">
        <v>1</v>
      </c>
      <c r="T184" s="19">
        <v>0</v>
      </c>
      <c r="U184" s="29">
        <v>0</v>
      </c>
      <c r="V184" s="29">
        <v>0</v>
      </c>
      <c r="W184" s="29">
        <v>0</v>
      </c>
      <c r="X184" s="29">
        <v>0</v>
      </c>
      <c r="Y184" s="29">
        <v>0</v>
      </c>
      <c r="Z184" s="29">
        <v>0</v>
      </c>
      <c r="AA184" s="29">
        <v>0</v>
      </c>
      <c r="AB184" s="29">
        <v>0</v>
      </c>
      <c r="AC184" s="29">
        <v>0</v>
      </c>
      <c r="AD184" s="29">
        <v>0</v>
      </c>
      <c r="AE184" s="29">
        <v>0</v>
      </c>
      <c r="AF184" s="29">
        <v>0</v>
      </c>
      <c r="AG184" s="29">
        <v>0</v>
      </c>
      <c r="AH184" s="29">
        <v>0</v>
      </c>
      <c r="AI184" s="29">
        <v>0</v>
      </c>
      <c r="AJ184" s="29">
        <v>0</v>
      </c>
      <c r="AK184" s="29">
        <v>0</v>
      </c>
      <c r="AL184" s="29">
        <v>2</v>
      </c>
      <c r="AM184" s="29">
        <v>0</v>
      </c>
      <c r="AN184" s="29">
        <v>0</v>
      </c>
      <c r="AO184" s="29">
        <v>1</v>
      </c>
      <c r="AP184" s="29">
        <v>0</v>
      </c>
      <c r="AQ184" s="29">
        <v>0</v>
      </c>
      <c r="AR184" s="29">
        <v>2</v>
      </c>
      <c r="AS184" s="29">
        <v>1</v>
      </c>
      <c r="AT184" s="29">
        <v>1</v>
      </c>
      <c r="AU184" s="29">
        <v>1</v>
      </c>
      <c r="AV184" s="29">
        <v>0</v>
      </c>
      <c r="AW184" s="29">
        <v>0</v>
      </c>
      <c r="AX184" s="29">
        <v>0</v>
      </c>
      <c r="AY184" s="29">
        <v>0</v>
      </c>
      <c r="AZ184" s="29">
        <v>0</v>
      </c>
      <c r="BA184" s="29">
        <v>0</v>
      </c>
      <c r="BB184" s="29">
        <v>0</v>
      </c>
      <c r="BC184" s="29">
        <v>1</v>
      </c>
      <c r="BD184" s="29">
        <v>0</v>
      </c>
      <c r="BE184" s="29">
        <v>3</v>
      </c>
      <c r="BF184" s="29">
        <v>0</v>
      </c>
      <c r="BG184" s="29">
        <v>0</v>
      </c>
      <c r="BH184" s="29">
        <v>0</v>
      </c>
      <c r="BI184" s="29">
        <v>0</v>
      </c>
      <c r="BJ184" s="29">
        <v>21</v>
      </c>
      <c r="BK184" s="29">
        <v>0</v>
      </c>
      <c r="BL184" s="29">
        <v>0</v>
      </c>
      <c r="BM184" s="29">
        <v>0</v>
      </c>
      <c r="BN184" s="29">
        <v>0</v>
      </c>
      <c r="BO184" s="29">
        <v>0</v>
      </c>
      <c r="BP184" s="29">
        <v>0</v>
      </c>
      <c r="BQ184" s="29">
        <v>0</v>
      </c>
      <c r="BR184" s="29">
        <v>1</v>
      </c>
      <c r="BS184" s="29">
        <v>0</v>
      </c>
      <c r="BT184" s="29">
        <v>3</v>
      </c>
      <c r="BU184" s="29">
        <v>0</v>
      </c>
      <c r="BV184" s="29">
        <v>5</v>
      </c>
      <c r="BW184" s="29">
        <v>0</v>
      </c>
      <c r="BX184" s="29">
        <v>0</v>
      </c>
      <c r="BY184" s="29">
        <v>3</v>
      </c>
      <c r="BZ184" s="29">
        <v>0</v>
      </c>
      <c r="CA184" s="29">
        <v>0</v>
      </c>
      <c r="CB184" s="29">
        <v>4</v>
      </c>
      <c r="CC184" s="29">
        <v>1</v>
      </c>
      <c r="CD184" s="29">
        <v>1</v>
      </c>
      <c r="CE184" s="29">
        <v>0</v>
      </c>
      <c r="CF184" s="29">
        <v>0</v>
      </c>
      <c r="CG184" s="11">
        <v>0</v>
      </c>
      <c r="CH184" s="30">
        <v>54</v>
      </c>
      <c r="CI184" s="28"/>
      <c r="CJ184" s="16"/>
      <c r="CK184" s="16"/>
    </row>
    <row r="185" spans="1:89" x14ac:dyDescent="0.25">
      <c r="A185" s="31"/>
      <c r="B185" s="31" t="s">
        <v>21</v>
      </c>
      <c r="C185" s="31">
        <v>0</v>
      </c>
      <c r="D185" s="31" t="s">
        <v>210</v>
      </c>
      <c r="E185" s="31">
        <v>0</v>
      </c>
      <c r="F185" s="31">
        <v>0</v>
      </c>
      <c r="G185" s="31">
        <v>0</v>
      </c>
      <c r="H185" s="31">
        <v>2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32">
        <v>0</v>
      </c>
      <c r="AC185" s="32">
        <v>0</v>
      </c>
      <c r="AD185" s="32">
        <v>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0</v>
      </c>
      <c r="AP185" s="32">
        <v>1</v>
      </c>
      <c r="AQ185" s="32">
        <v>0</v>
      </c>
      <c r="AR185" s="32">
        <v>1</v>
      </c>
      <c r="AS185" s="32">
        <v>0</v>
      </c>
      <c r="AT185" s="32">
        <v>0</v>
      </c>
      <c r="AU185" s="32">
        <v>0</v>
      </c>
      <c r="AV185" s="32">
        <v>0</v>
      </c>
      <c r="AW185" s="32">
        <v>0</v>
      </c>
      <c r="AX185" s="32">
        <v>0</v>
      </c>
      <c r="AY185" s="32">
        <v>0</v>
      </c>
      <c r="AZ185" s="32">
        <v>0</v>
      </c>
      <c r="BA185" s="32">
        <v>0</v>
      </c>
      <c r="BB185" s="32">
        <v>0</v>
      </c>
      <c r="BC185" s="32">
        <v>0</v>
      </c>
      <c r="BD185" s="32">
        <v>0</v>
      </c>
      <c r="BE185" s="32">
        <v>0</v>
      </c>
      <c r="BF185" s="32">
        <v>0</v>
      </c>
      <c r="BG185" s="32">
        <v>0</v>
      </c>
      <c r="BH185" s="32">
        <v>0</v>
      </c>
      <c r="BI185" s="32">
        <v>0</v>
      </c>
      <c r="BJ185" s="32">
        <v>9</v>
      </c>
      <c r="BK185" s="32">
        <v>0</v>
      </c>
      <c r="BL185" s="32">
        <v>0</v>
      </c>
      <c r="BM185" s="32">
        <v>1</v>
      </c>
      <c r="BN185" s="32">
        <v>0</v>
      </c>
      <c r="BO185" s="32">
        <v>0</v>
      </c>
      <c r="BP185" s="32">
        <v>0</v>
      </c>
      <c r="BQ185" s="32">
        <v>0</v>
      </c>
      <c r="BR185" s="32">
        <v>0</v>
      </c>
      <c r="BS185" s="32">
        <v>0</v>
      </c>
      <c r="BT185" s="32">
        <v>18</v>
      </c>
      <c r="BU185" s="32">
        <v>0</v>
      </c>
      <c r="BV185" s="32">
        <v>0</v>
      </c>
      <c r="BW185" s="32">
        <v>0</v>
      </c>
      <c r="BX185" s="32">
        <v>0</v>
      </c>
      <c r="BY185" s="32">
        <v>0</v>
      </c>
      <c r="BZ185" s="32">
        <v>0</v>
      </c>
      <c r="CA185" s="32">
        <v>3</v>
      </c>
      <c r="CB185" s="32">
        <v>0</v>
      </c>
      <c r="CC185" s="32">
        <v>0</v>
      </c>
      <c r="CD185" s="32">
        <v>0</v>
      </c>
      <c r="CE185" s="32">
        <v>0</v>
      </c>
      <c r="CF185" s="32">
        <v>0</v>
      </c>
      <c r="CG185" s="33">
        <v>0</v>
      </c>
      <c r="CH185" s="34">
        <v>35</v>
      </c>
      <c r="CI185" s="28"/>
      <c r="CJ185" s="16"/>
      <c r="CK185" s="16"/>
    </row>
    <row r="186" spans="1:89" x14ac:dyDescent="0.25">
      <c r="A186" s="9" t="s">
        <v>193</v>
      </c>
      <c r="B186" s="9" t="s">
        <v>20</v>
      </c>
      <c r="C186" s="19">
        <v>0</v>
      </c>
      <c r="D186" s="19" t="s">
        <v>210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>
        <v>0</v>
      </c>
      <c r="AD186" s="19">
        <v>0</v>
      </c>
      <c r="AE186" s="19">
        <v>0</v>
      </c>
      <c r="AF186" s="19">
        <v>0</v>
      </c>
      <c r="AG186" s="19">
        <v>0</v>
      </c>
      <c r="AH186" s="19">
        <v>0</v>
      </c>
      <c r="AI186" s="19">
        <v>0</v>
      </c>
      <c r="AJ186" s="19">
        <v>0</v>
      </c>
      <c r="AK186" s="19">
        <v>0</v>
      </c>
      <c r="AL186" s="19">
        <v>0</v>
      </c>
      <c r="AM186" s="19">
        <v>0</v>
      </c>
      <c r="AN186" s="19">
        <v>0</v>
      </c>
      <c r="AO186" s="19">
        <v>0</v>
      </c>
      <c r="AP186" s="19">
        <v>0</v>
      </c>
      <c r="AQ186" s="19">
        <v>0</v>
      </c>
      <c r="AR186" s="19">
        <v>0</v>
      </c>
      <c r="AS186" s="19">
        <v>0</v>
      </c>
      <c r="AT186" s="19">
        <v>0</v>
      </c>
      <c r="AU186" s="19">
        <v>0</v>
      </c>
      <c r="AV186" s="19">
        <v>0</v>
      </c>
      <c r="AW186" s="19">
        <v>0</v>
      </c>
      <c r="AX186" s="19">
        <v>0</v>
      </c>
      <c r="AY186" s="19">
        <v>0</v>
      </c>
      <c r="AZ186" s="19">
        <v>0</v>
      </c>
      <c r="BA186" s="19">
        <v>0</v>
      </c>
      <c r="BB186" s="19">
        <v>0</v>
      </c>
      <c r="BC186" s="19">
        <v>0</v>
      </c>
      <c r="BD186" s="19">
        <v>0</v>
      </c>
      <c r="BE186" s="19">
        <v>0</v>
      </c>
      <c r="BF186" s="19">
        <v>0</v>
      </c>
      <c r="BG186" s="19">
        <v>0</v>
      </c>
      <c r="BH186" s="19">
        <v>0</v>
      </c>
      <c r="BI186" s="19">
        <v>0</v>
      </c>
      <c r="BJ186" s="19">
        <v>0</v>
      </c>
      <c r="BK186" s="19">
        <v>0</v>
      </c>
      <c r="BL186" s="19">
        <v>0</v>
      </c>
      <c r="BM186" s="19">
        <v>0</v>
      </c>
      <c r="BN186" s="19">
        <v>0</v>
      </c>
      <c r="BO186" s="19">
        <v>0</v>
      </c>
      <c r="BP186" s="19">
        <v>0</v>
      </c>
      <c r="BQ186" s="19">
        <v>0</v>
      </c>
      <c r="BR186" s="19">
        <v>0</v>
      </c>
      <c r="BS186" s="19">
        <v>0</v>
      </c>
      <c r="BT186" s="19">
        <v>0</v>
      </c>
      <c r="BU186" s="19">
        <v>0</v>
      </c>
      <c r="BV186" s="19">
        <v>0</v>
      </c>
      <c r="BW186" s="19">
        <v>0</v>
      </c>
      <c r="BX186" s="19">
        <v>0</v>
      </c>
      <c r="BY186" s="19">
        <v>0</v>
      </c>
      <c r="BZ186" s="19">
        <v>0</v>
      </c>
      <c r="CA186" s="19">
        <v>0</v>
      </c>
      <c r="CB186" s="19">
        <v>0</v>
      </c>
      <c r="CC186" s="19">
        <v>0</v>
      </c>
      <c r="CD186" s="19">
        <v>0</v>
      </c>
      <c r="CE186" s="19">
        <v>0</v>
      </c>
      <c r="CF186" s="19">
        <v>0</v>
      </c>
      <c r="CG186" s="11">
        <v>0</v>
      </c>
      <c r="CH186" s="30">
        <v>0</v>
      </c>
      <c r="CI186" s="28"/>
      <c r="CJ186" s="16"/>
      <c r="CK186" s="16"/>
    </row>
    <row r="187" spans="1:89" x14ac:dyDescent="0.25">
      <c r="A187" s="31"/>
      <c r="B187" s="31" t="s">
        <v>21</v>
      </c>
      <c r="C187" s="31">
        <v>0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v>0</v>
      </c>
      <c r="AD187" s="31">
        <v>0</v>
      </c>
      <c r="AE187" s="31">
        <v>0</v>
      </c>
      <c r="AF187" s="31">
        <v>0</v>
      </c>
      <c r="AG187" s="31">
        <v>0</v>
      </c>
      <c r="AH187" s="31">
        <v>0</v>
      </c>
      <c r="AI187" s="31">
        <v>0</v>
      </c>
      <c r="AJ187" s="31">
        <v>0</v>
      </c>
      <c r="AK187" s="31">
        <v>0</v>
      </c>
      <c r="AL187" s="31">
        <v>0</v>
      </c>
      <c r="AM187" s="31">
        <v>0</v>
      </c>
      <c r="AN187" s="31">
        <v>0</v>
      </c>
      <c r="AO187" s="31">
        <v>0</v>
      </c>
      <c r="AP187" s="31">
        <v>0</v>
      </c>
      <c r="AQ187" s="31">
        <v>0</v>
      </c>
      <c r="AR187" s="31">
        <v>0</v>
      </c>
      <c r="AS187" s="31">
        <v>0</v>
      </c>
      <c r="AT187" s="31">
        <v>0</v>
      </c>
      <c r="AU187" s="31">
        <v>0</v>
      </c>
      <c r="AV187" s="31">
        <v>0</v>
      </c>
      <c r="AW187" s="31">
        <v>0</v>
      </c>
      <c r="AX187" s="31">
        <v>0</v>
      </c>
      <c r="AY187" s="31">
        <v>0</v>
      </c>
      <c r="AZ187" s="31">
        <v>0</v>
      </c>
      <c r="BA187" s="31">
        <v>0</v>
      </c>
      <c r="BB187" s="31">
        <v>0</v>
      </c>
      <c r="BC187" s="31">
        <v>0</v>
      </c>
      <c r="BD187" s="31">
        <v>0</v>
      </c>
      <c r="BE187" s="31">
        <v>0</v>
      </c>
      <c r="BF187" s="31">
        <v>0</v>
      </c>
      <c r="BG187" s="31">
        <v>0</v>
      </c>
      <c r="BH187" s="31">
        <v>0</v>
      </c>
      <c r="BI187" s="31">
        <v>0</v>
      </c>
      <c r="BJ187" s="31">
        <v>0</v>
      </c>
      <c r="BK187" s="31">
        <v>0</v>
      </c>
      <c r="BL187" s="31">
        <v>0</v>
      </c>
      <c r="BM187" s="31">
        <v>0</v>
      </c>
      <c r="BN187" s="31">
        <v>0</v>
      </c>
      <c r="BO187" s="31">
        <v>0</v>
      </c>
      <c r="BP187" s="31">
        <v>0</v>
      </c>
      <c r="BQ187" s="31">
        <v>0</v>
      </c>
      <c r="BR187" s="31">
        <v>0</v>
      </c>
      <c r="BS187" s="31">
        <v>0</v>
      </c>
      <c r="BT187" s="31">
        <v>0</v>
      </c>
      <c r="BU187" s="31">
        <v>0</v>
      </c>
      <c r="BV187" s="31">
        <v>0</v>
      </c>
      <c r="BW187" s="31">
        <v>0</v>
      </c>
      <c r="BX187" s="31">
        <v>0</v>
      </c>
      <c r="BY187" s="31">
        <v>0</v>
      </c>
      <c r="BZ187" s="31">
        <v>0</v>
      </c>
      <c r="CA187" s="31">
        <v>0</v>
      </c>
      <c r="CB187" s="31">
        <v>0</v>
      </c>
      <c r="CC187" s="31">
        <v>0</v>
      </c>
      <c r="CD187" s="31">
        <v>0</v>
      </c>
      <c r="CE187" s="31">
        <v>0</v>
      </c>
      <c r="CF187" s="31">
        <v>0</v>
      </c>
      <c r="CG187" s="33">
        <v>0</v>
      </c>
      <c r="CH187" s="34">
        <v>0</v>
      </c>
      <c r="CI187" s="28"/>
      <c r="CJ187" s="16"/>
      <c r="CK187" s="16"/>
    </row>
    <row r="188" spans="1:89" x14ac:dyDescent="0.25">
      <c r="A188" s="9" t="s">
        <v>25</v>
      </c>
      <c r="B188" s="9" t="s">
        <v>20</v>
      </c>
      <c r="C188" s="19">
        <v>0</v>
      </c>
      <c r="D188" s="19" t="s">
        <v>210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29">
        <v>0</v>
      </c>
      <c r="V188" s="29">
        <v>0</v>
      </c>
      <c r="W188" s="29">
        <v>0</v>
      </c>
      <c r="X188" s="29">
        <v>0</v>
      </c>
      <c r="Y188" s="29">
        <v>0</v>
      </c>
      <c r="Z188" s="29">
        <v>0</v>
      </c>
      <c r="AA188" s="29">
        <v>0</v>
      </c>
      <c r="AB188" s="29">
        <v>0</v>
      </c>
      <c r="AC188" s="29">
        <v>0</v>
      </c>
      <c r="AD188" s="29">
        <v>0</v>
      </c>
      <c r="AE188" s="29">
        <v>0</v>
      </c>
      <c r="AF188" s="29">
        <v>0</v>
      </c>
      <c r="AG188" s="29">
        <v>0</v>
      </c>
      <c r="AH188" s="29">
        <v>0</v>
      </c>
      <c r="AI188" s="29">
        <v>0</v>
      </c>
      <c r="AJ188" s="29">
        <v>0</v>
      </c>
      <c r="AK188" s="29">
        <v>0</v>
      </c>
      <c r="AL188" s="29">
        <v>0</v>
      </c>
      <c r="AM188" s="29">
        <v>0</v>
      </c>
      <c r="AN188" s="29">
        <v>0</v>
      </c>
      <c r="AO188" s="29">
        <v>0</v>
      </c>
      <c r="AP188" s="29">
        <v>0</v>
      </c>
      <c r="AQ188" s="29">
        <v>0</v>
      </c>
      <c r="AR188" s="29">
        <v>0</v>
      </c>
      <c r="AS188" s="29">
        <v>0</v>
      </c>
      <c r="AT188" s="29">
        <v>0</v>
      </c>
      <c r="AU188" s="29">
        <v>0</v>
      </c>
      <c r="AV188" s="29">
        <v>0</v>
      </c>
      <c r="AW188" s="29">
        <v>0</v>
      </c>
      <c r="AX188" s="29">
        <v>0</v>
      </c>
      <c r="AY188" s="29">
        <v>0</v>
      </c>
      <c r="AZ188" s="29">
        <v>0</v>
      </c>
      <c r="BA188" s="29">
        <v>0</v>
      </c>
      <c r="BB188" s="29">
        <v>0</v>
      </c>
      <c r="BC188" s="29">
        <v>0</v>
      </c>
      <c r="BD188" s="29">
        <v>0</v>
      </c>
      <c r="BE188" s="29">
        <v>0</v>
      </c>
      <c r="BF188" s="29">
        <v>0</v>
      </c>
      <c r="BG188" s="29">
        <v>0</v>
      </c>
      <c r="BH188" s="29">
        <v>0</v>
      </c>
      <c r="BI188" s="29">
        <v>0</v>
      </c>
      <c r="BJ188" s="29">
        <v>0</v>
      </c>
      <c r="BK188" s="29">
        <v>0</v>
      </c>
      <c r="BL188" s="29">
        <v>0</v>
      </c>
      <c r="BM188" s="29">
        <v>0</v>
      </c>
      <c r="BN188" s="29">
        <v>0</v>
      </c>
      <c r="BO188" s="29">
        <v>0</v>
      </c>
      <c r="BP188" s="29">
        <v>0</v>
      </c>
      <c r="BQ188" s="29">
        <v>0</v>
      </c>
      <c r="BR188" s="29">
        <v>0</v>
      </c>
      <c r="BS188" s="29">
        <v>0</v>
      </c>
      <c r="BT188" s="29">
        <v>0</v>
      </c>
      <c r="BU188" s="29">
        <v>0</v>
      </c>
      <c r="BV188" s="29">
        <v>0</v>
      </c>
      <c r="BW188" s="29">
        <v>0</v>
      </c>
      <c r="BX188" s="29">
        <v>0</v>
      </c>
      <c r="BY188" s="29">
        <v>0</v>
      </c>
      <c r="BZ188" s="29">
        <v>0</v>
      </c>
      <c r="CA188" s="29">
        <v>0</v>
      </c>
      <c r="CB188" s="29">
        <v>0</v>
      </c>
      <c r="CC188" s="29">
        <v>0</v>
      </c>
      <c r="CD188" s="29">
        <v>0</v>
      </c>
      <c r="CE188" s="29">
        <v>0</v>
      </c>
      <c r="CF188" s="29">
        <v>0</v>
      </c>
      <c r="CG188" s="11">
        <v>0</v>
      </c>
      <c r="CH188" s="30">
        <v>0</v>
      </c>
      <c r="CI188" s="28"/>
      <c r="CJ188" s="16"/>
      <c r="CK188" s="16"/>
    </row>
    <row r="189" spans="1:89" x14ac:dyDescent="0.25">
      <c r="A189" s="31"/>
      <c r="B189" s="31" t="s">
        <v>21</v>
      </c>
      <c r="C189" s="31">
        <v>0</v>
      </c>
      <c r="D189" s="31" t="s">
        <v>210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32">
        <v>0</v>
      </c>
      <c r="AC189" s="32">
        <v>0</v>
      </c>
      <c r="AD189" s="32">
        <v>0</v>
      </c>
      <c r="AE189" s="32">
        <v>0</v>
      </c>
      <c r="AF189" s="32">
        <v>0</v>
      </c>
      <c r="AG189" s="32">
        <v>0</v>
      </c>
      <c r="AH189" s="32">
        <v>0</v>
      </c>
      <c r="AI189" s="32">
        <v>0</v>
      </c>
      <c r="AJ189" s="32">
        <v>0</v>
      </c>
      <c r="AK189" s="32">
        <v>0</v>
      </c>
      <c r="AL189" s="32">
        <v>0</v>
      </c>
      <c r="AM189" s="32">
        <v>0</v>
      </c>
      <c r="AN189" s="32">
        <v>0</v>
      </c>
      <c r="AO189" s="32">
        <v>0</v>
      </c>
      <c r="AP189" s="32">
        <v>0</v>
      </c>
      <c r="AQ189" s="32">
        <v>0</v>
      </c>
      <c r="AR189" s="32">
        <v>0</v>
      </c>
      <c r="AS189" s="32">
        <v>0</v>
      </c>
      <c r="AT189" s="32">
        <v>0</v>
      </c>
      <c r="AU189" s="32">
        <v>0</v>
      </c>
      <c r="AV189" s="32">
        <v>0</v>
      </c>
      <c r="AW189" s="32">
        <v>0</v>
      </c>
      <c r="AX189" s="32">
        <v>0</v>
      </c>
      <c r="AY189" s="32">
        <v>0</v>
      </c>
      <c r="AZ189" s="32">
        <v>0</v>
      </c>
      <c r="BA189" s="32">
        <v>0</v>
      </c>
      <c r="BB189" s="32">
        <v>0</v>
      </c>
      <c r="BC189" s="32">
        <v>0</v>
      </c>
      <c r="BD189" s="32">
        <v>0</v>
      </c>
      <c r="BE189" s="32">
        <v>0</v>
      </c>
      <c r="BF189" s="32">
        <v>0</v>
      </c>
      <c r="BG189" s="32">
        <v>0</v>
      </c>
      <c r="BH189" s="32">
        <v>0</v>
      </c>
      <c r="BI189" s="32">
        <v>0</v>
      </c>
      <c r="BJ189" s="32">
        <v>0</v>
      </c>
      <c r="BK189" s="32">
        <v>0</v>
      </c>
      <c r="BL189" s="32">
        <v>0</v>
      </c>
      <c r="BM189" s="32">
        <v>0</v>
      </c>
      <c r="BN189" s="32">
        <v>0</v>
      </c>
      <c r="BO189" s="32">
        <v>0</v>
      </c>
      <c r="BP189" s="32">
        <v>0</v>
      </c>
      <c r="BQ189" s="32">
        <v>0</v>
      </c>
      <c r="BR189" s="32">
        <v>0</v>
      </c>
      <c r="BS189" s="32">
        <v>0</v>
      </c>
      <c r="BT189" s="32">
        <v>0</v>
      </c>
      <c r="BU189" s="32">
        <v>0</v>
      </c>
      <c r="BV189" s="32">
        <v>0</v>
      </c>
      <c r="BW189" s="32">
        <v>0</v>
      </c>
      <c r="BX189" s="32">
        <v>0</v>
      </c>
      <c r="BY189" s="32">
        <v>0</v>
      </c>
      <c r="BZ189" s="32">
        <v>0</v>
      </c>
      <c r="CA189" s="32">
        <v>0</v>
      </c>
      <c r="CB189" s="32">
        <v>0</v>
      </c>
      <c r="CC189" s="32">
        <v>0</v>
      </c>
      <c r="CD189" s="32">
        <v>0</v>
      </c>
      <c r="CE189" s="32">
        <v>0</v>
      </c>
      <c r="CF189" s="32">
        <v>0</v>
      </c>
      <c r="CG189" s="33">
        <v>0</v>
      </c>
      <c r="CH189" s="34">
        <v>0</v>
      </c>
      <c r="CI189" s="28"/>
      <c r="CJ189" s="16"/>
      <c r="CK189" s="16"/>
    </row>
    <row r="190" spans="1:89" x14ac:dyDescent="0.25">
      <c r="A190" s="9" t="s">
        <v>176</v>
      </c>
      <c r="B190" s="9" t="s">
        <v>20</v>
      </c>
      <c r="C190" s="19">
        <v>0</v>
      </c>
      <c r="D190" s="19" t="s">
        <v>210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1</v>
      </c>
      <c r="N190" s="19">
        <v>0</v>
      </c>
      <c r="O190" s="19">
        <v>0</v>
      </c>
      <c r="P190" s="19">
        <v>0</v>
      </c>
      <c r="Q190" s="19">
        <v>0</v>
      </c>
      <c r="R190" s="19">
        <v>2</v>
      </c>
      <c r="S190" s="19">
        <v>0</v>
      </c>
      <c r="T190" s="19">
        <v>0</v>
      </c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0</v>
      </c>
      <c r="AA190" s="29">
        <v>0</v>
      </c>
      <c r="AB190" s="29">
        <v>0</v>
      </c>
      <c r="AC190" s="29">
        <v>0</v>
      </c>
      <c r="AD190" s="29">
        <v>0</v>
      </c>
      <c r="AE190" s="29">
        <v>0</v>
      </c>
      <c r="AF190" s="29">
        <v>0</v>
      </c>
      <c r="AG190" s="29">
        <v>0</v>
      </c>
      <c r="AH190" s="29">
        <v>0</v>
      </c>
      <c r="AI190" s="29">
        <v>0</v>
      </c>
      <c r="AJ190" s="29">
        <v>0</v>
      </c>
      <c r="AK190" s="29">
        <v>0</v>
      </c>
      <c r="AL190" s="29">
        <v>0</v>
      </c>
      <c r="AM190" s="29">
        <v>0</v>
      </c>
      <c r="AN190" s="29">
        <v>0</v>
      </c>
      <c r="AO190" s="29">
        <v>0</v>
      </c>
      <c r="AP190" s="29">
        <v>0</v>
      </c>
      <c r="AQ190" s="29">
        <v>0</v>
      </c>
      <c r="AR190" s="29">
        <v>0</v>
      </c>
      <c r="AS190" s="29">
        <v>0</v>
      </c>
      <c r="AT190" s="29">
        <v>0</v>
      </c>
      <c r="AU190" s="29">
        <v>0</v>
      </c>
      <c r="AV190" s="29">
        <v>0</v>
      </c>
      <c r="AW190" s="29">
        <v>0</v>
      </c>
      <c r="AX190" s="29">
        <v>0</v>
      </c>
      <c r="AY190" s="29">
        <v>0</v>
      </c>
      <c r="AZ190" s="29">
        <v>0</v>
      </c>
      <c r="BA190" s="29">
        <v>0</v>
      </c>
      <c r="BB190" s="29">
        <v>0</v>
      </c>
      <c r="BC190" s="29">
        <v>0</v>
      </c>
      <c r="BD190" s="29">
        <v>0</v>
      </c>
      <c r="BE190" s="29">
        <v>0</v>
      </c>
      <c r="BF190" s="29">
        <v>0</v>
      </c>
      <c r="BG190" s="29">
        <v>0</v>
      </c>
      <c r="BH190" s="29">
        <v>0</v>
      </c>
      <c r="BI190" s="29">
        <v>0</v>
      </c>
      <c r="BJ190" s="29">
        <v>0</v>
      </c>
      <c r="BK190" s="29">
        <v>0</v>
      </c>
      <c r="BL190" s="29">
        <v>0</v>
      </c>
      <c r="BM190" s="29">
        <v>0</v>
      </c>
      <c r="BN190" s="29">
        <v>0</v>
      </c>
      <c r="BO190" s="29">
        <v>0</v>
      </c>
      <c r="BP190" s="29">
        <v>0</v>
      </c>
      <c r="BQ190" s="29">
        <v>0</v>
      </c>
      <c r="BR190" s="29">
        <v>0</v>
      </c>
      <c r="BS190" s="29">
        <v>0</v>
      </c>
      <c r="BT190" s="29">
        <v>0</v>
      </c>
      <c r="BU190" s="29">
        <v>0</v>
      </c>
      <c r="BV190" s="29">
        <v>0</v>
      </c>
      <c r="BW190" s="29">
        <v>0</v>
      </c>
      <c r="BX190" s="29">
        <v>0</v>
      </c>
      <c r="BY190" s="29">
        <v>0</v>
      </c>
      <c r="BZ190" s="29">
        <v>0</v>
      </c>
      <c r="CA190" s="29">
        <v>0</v>
      </c>
      <c r="CB190" s="29">
        <v>0</v>
      </c>
      <c r="CC190" s="29">
        <v>1</v>
      </c>
      <c r="CD190" s="29">
        <v>0</v>
      </c>
      <c r="CE190" s="29">
        <v>0</v>
      </c>
      <c r="CF190" s="29">
        <v>0</v>
      </c>
      <c r="CG190" s="11">
        <v>0</v>
      </c>
      <c r="CH190" s="30">
        <v>4</v>
      </c>
      <c r="CI190" s="28"/>
      <c r="CJ190" s="16"/>
      <c r="CK190" s="16"/>
    </row>
    <row r="191" spans="1:89" x14ac:dyDescent="0.25">
      <c r="A191" s="31"/>
      <c r="B191" s="31" t="s">
        <v>21</v>
      </c>
      <c r="C191" s="31">
        <v>0</v>
      </c>
      <c r="D191" s="31" t="s">
        <v>210</v>
      </c>
      <c r="E191" s="31">
        <v>0</v>
      </c>
      <c r="F191" s="31">
        <v>0</v>
      </c>
      <c r="G191" s="31">
        <v>0</v>
      </c>
      <c r="H191" s="31">
        <v>1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32">
        <v>0</v>
      </c>
      <c r="Z191" s="32">
        <v>0</v>
      </c>
      <c r="AA191" s="32">
        <v>0</v>
      </c>
      <c r="AB191" s="32">
        <v>0</v>
      </c>
      <c r="AC191" s="32">
        <v>0</v>
      </c>
      <c r="AD191" s="32">
        <v>0</v>
      </c>
      <c r="AE191" s="32">
        <v>0</v>
      </c>
      <c r="AF191" s="32">
        <v>0</v>
      </c>
      <c r="AG191" s="32">
        <v>0</v>
      </c>
      <c r="AH191" s="32">
        <v>0</v>
      </c>
      <c r="AI191" s="32">
        <v>0</v>
      </c>
      <c r="AJ191" s="32">
        <v>0</v>
      </c>
      <c r="AK191" s="32">
        <v>0</v>
      </c>
      <c r="AL191" s="32">
        <v>0</v>
      </c>
      <c r="AM191" s="32">
        <v>0</v>
      </c>
      <c r="AN191" s="32">
        <v>0</v>
      </c>
      <c r="AO191" s="32">
        <v>0</v>
      </c>
      <c r="AP191" s="32">
        <v>1</v>
      </c>
      <c r="AQ191" s="32">
        <v>0</v>
      </c>
      <c r="AR191" s="32">
        <v>0</v>
      </c>
      <c r="AS191" s="32">
        <v>0</v>
      </c>
      <c r="AT191" s="32">
        <v>0</v>
      </c>
      <c r="AU191" s="32">
        <v>0</v>
      </c>
      <c r="AV191" s="32">
        <v>0</v>
      </c>
      <c r="AW191" s="32">
        <v>0</v>
      </c>
      <c r="AX191" s="32">
        <v>0</v>
      </c>
      <c r="AY191" s="32">
        <v>0</v>
      </c>
      <c r="AZ191" s="32">
        <v>0</v>
      </c>
      <c r="BA191" s="32">
        <v>0</v>
      </c>
      <c r="BB191" s="32">
        <v>0</v>
      </c>
      <c r="BC191" s="32">
        <v>0</v>
      </c>
      <c r="BD191" s="32">
        <v>0</v>
      </c>
      <c r="BE191" s="32">
        <v>0</v>
      </c>
      <c r="BF191" s="32">
        <v>0</v>
      </c>
      <c r="BG191" s="32">
        <v>0</v>
      </c>
      <c r="BH191" s="32">
        <v>0</v>
      </c>
      <c r="BI191" s="32">
        <v>0</v>
      </c>
      <c r="BJ191" s="32">
        <v>0</v>
      </c>
      <c r="BK191" s="32">
        <v>0</v>
      </c>
      <c r="BL191" s="32">
        <v>0</v>
      </c>
      <c r="BM191" s="32">
        <v>0</v>
      </c>
      <c r="BN191" s="32">
        <v>0</v>
      </c>
      <c r="BO191" s="32">
        <v>0</v>
      </c>
      <c r="BP191" s="32">
        <v>0</v>
      </c>
      <c r="BQ191" s="32">
        <v>0</v>
      </c>
      <c r="BR191" s="32">
        <v>0</v>
      </c>
      <c r="BS191" s="32">
        <v>0</v>
      </c>
      <c r="BT191" s="32">
        <v>3</v>
      </c>
      <c r="BU191" s="32">
        <v>0</v>
      </c>
      <c r="BV191" s="32">
        <v>1</v>
      </c>
      <c r="BW191" s="32">
        <v>0</v>
      </c>
      <c r="BX191" s="32">
        <v>0</v>
      </c>
      <c r="BY191" s="32">
        <v>0</v>
      </c>
      <c r="BZ191" s="32">
        <v>0</v>
      </c>
      <c r="CA191" s="32">
        <v>0</v>
      </c>
      <c r="CB191" s="32">
        <v>0</v>
      </c>
      <c r="CC191" s="32">
        <v>0</v>
      </c>
      <c r="CD191" s="32">
        <v>0</v>
      </c>
      <c r="CE191" s="32">
        <v>0</v>
      </c>
      <c r="CF191" s="32">
        <v>0</v>
      </c>
      <c r="CG191" s="33">
        <v>0</v>
      </c>
      <c r="CH191" s="34">
        <v>6</v>
      </c>
      <c r="CI191" s="28"/>
      <c r="CJ191" s="16"/>
      <c r="CK191" s="16"/>
    </row>
    <row r="192" spans="1:89" x14ac:dyDescent="0.25">
      <c r="A192" s="9" t="s">
        <v>5</v>
      </c>
      <c r="B192" s="9" t="s">
        <v>20</v>
      </c>
      <c r="C192" s="19">
        <v>0</v>
      </c>
      <c r="D192" s="19" t="s">
        <v>210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1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29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0</v>
      </c>
      <c r="AA192" s="29">
        <v>0</v>
      </c>
      <c r="AB192" s="29">
        <v>1</v>
      </c>
      <c r="AC192" s="29">
        <v>0</v>
      </c>
      <c r="AD192" s="29">
        <v>0</v>
      </c>
      <c r="AE192" s="29">
        <v>0</v>
      </c>
      <c r="AF192" s="29">
        <v>0</v>
      </c>
      <c r="AG192" s="29">
        <v>0</v>
      </c>
      <c r="AH192" s="29">
        <v>0</v>
      </c>
      <c r="AI192" s="29">
        <v>0</v>
      </c>
      <c r="AJ192" s="29">
        <v>0</v>
      </c>
      <c r="AK192" s="29">
        <v>0</v>
      </c>
      <c r="AL192" s="29">
        <v>0</v>
      </c>
      <c r="AM192" s="29">
        <v>0</v>
      </c>
      <c r="AN192" s="29">
        <v>0</v>
      </c>
      <c r="AO192" s="29">
        <v>0</v>
      </c>
      <c r="AP192" s="29">
        <v>0</v>
      </c>
      <c r="AQ192" s="29">
        <v>0</v>
      </c>
      <c r="AR192" s="29">
        <v>0</v>
      </c>
      <c r="AS192" s="29">
        <v>0</v>
      </c>
      <c r="AT192" s="29">
        <v>0</v>
      </c>
      <c r="AU192" s="29">
        <v>0</v>
      </c>
      <c r="AV192" s="29">
        <v>0</v>
      </c>
      <c r="AW192" s="29">
        <v>0</v>
      </c>
      <c r="AX192" s="29">
        <v>0</v>
      </c>
      <c r="AY192" s="29">
        <v>0</v>
      </c>
      <c r="AZ192" s="29">
        <v>0</v>
      </c>
      <c r="BA192" s="29">
        <v>0</v>
      </c>
      <c r="BB192" s="29">
        <v>0</v>
      </c>
      <c r="BC192" s="29">
        <v>0</v>
      </c>
      <c r="BD192" s="29">
        <v>0</v>
      </c>
      <c r="BE192" s="29">
        <v>0</v>
      </c>
      <c r="BF192" s="29">
        <v>0</v>
      </c>
      <c r="BG192" s="29">
        <v>0</v>
      </c>
      <c r="BH192" s="29">
        <v>0</v>
      </c>
      <c r="BI192" s="29">
        <v>0</v>
      </c>
      <c r="BJ192" s="29">
        <v>0</v>
      </c>
      <c r="BK192" s="29">
        <v>0</v>
      </c>
      <c r="BL192" s="29">
        <v>0</v>
      </c>
      <c r="BM192" s="29">
        <v>0</v>
      </c>
      <c r="BN192" s="29">
        <v>0</v>
      </c>
      <c r="BO192" s="29">
        <v>0</v>
      </c>
      <c r="BP192" s="29">
        <v>0</v>
      </c>
      <c r="BQ192" s="29">
        <v>0</v>
      </c>
      <c r="BR192" s="29">
        <v>0</v>
      </c>
      <c r="BS192" s="29">
        <v>0</v>
      </c>
      <c r="BT192" s="29">
        <v>0</v>
      </c>
      <c r="BU192" s="29">
        <v>0</v>
      </c>
      <c r="BV192" s="29">
        <v>0</v>
      </c>
      <c r="BW192" s="29">
        <v>0</v>
      </c>
      <c r="BX192" s="29">
        <v>0</v>
      </c>
      <c r="BY192" s="29">
        <v>0</v>
      </c>
      <c r="BZ192" s="29">
        <v>0</v>
      </c>
      <c r="CA192" s="29">
        <v>0</v>
      </c>
      <c r="CB192" s="29">
        <v>0</v>
      </c>
      <c r="CC192" s="29">
        <v>0</v>
      </c>
      <c r="CD192" s="29">
        <v>0</v>
      </c>
      <c r="CE192" s="29">
        <v>0</v>
      </c>
      <c r="CF192" s="29">
        <v>0</v>
      </c>
      <c r="CG192" s="11">
        <v>0</v>
      </c>
      <c r="CH192" s="30">
        <v>2</v>
      </c>
      <c r="CI192" s="28"/>
      <c r="CJ192" s="16"/>
      <c r="CK192" s="16"/>
    </row>
    <row r="193" spans="1:89" x14ac:dyDescent="0.25">
      <c r="A193" s="31"/>
      <c r="B193" s="31" t="s">
        <v>21</v>
      </c>
      <c r="C193" s="31">
        <v>0</v>
      </c>
      <c r="D193" s="31" t="s">
        <v>210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32">
        <v>0</v>
      </c>
      <c r="Z193" s="32">
        <v>0</v>
      </c>
      <c r="AA193" s="32">
        <v>0</v>
      </c>
      <c r="AB193" s="32">
        <v>0</v>
      </c>
      <c r="AC193" s="32">
        <v>0</v>
      </c>
      <c r="AD193" s="32">
        <v>0</v>
      </c>
      <c r="AE193" s="32">
        <v>0</v>
      </c>
      <c r="AF193" s="32">
        <v>0</v>
      </c>
      <c r="AG193" s="32">
        <v>0</v>
      </c>
      <c r="AH193" s="32">
        <v>0</v>
      </c>
      <c r="AI193" s="32">
        <v>0</v>
      </c>
      <c r="AJ193" s="32">
        <v>0</v>
      </c>
      <c r="AK193" s="32">
        <v>0</v>
      </c>
      <c r="AL193" s="32">
        <v>0</v>
      </c>
      <c r="AM193" s="32">
        <v>0</v>
      </c>
      <c r="AN193" s="32">
        <v>0</v>
      </c>
      <c r="AO193" s="32">
        <v>0</v>
      </c>
      <c r="AP193" s="32">
        <v>0</v>
      </c>
      <c r="AQ193" s="32">
        <v>0</v>
      </c>
      <c r="AR193" s="32">
        <v>0</v>
      </c>
      <c r="AS193" s="32">
        <v>0</v>
      </c>
      <c r="AT193" s="32">
        <v>0</v>
      </c>
      <c r="AU193" s="32">
        <v>0</v>
      </c>
      <c r="AV193" s="32">
        <v>0</v>
      </c>
      <c r="AW193" s="32">
        <v>0</v>
      </c>
      <c r="AX193" s="32">
        <v>0</v>
      </c>
      <c r="AY193" s="32">
        <v>0</v>
      </c>
      <c r="AZ193" s="32">
        <v>0</v>
      </c>
      <c r="BA193" s="32">
        <v>0</v>
      </c>
      <c r="BB193" s="32">
        <v>0</v>
      </c>
      <c r="BC193" s="32">
        <v>0</v>
      </c>
      <c r="BD193" s="32">
        <v>0</v>
      </c>
      <c r="BE193" s="32">
        <v>0</v>
      </c>
      <c r="BF193" s="32">
        <v>0</v>
      </c>
      <c r="BG193" s="32">
        <v>0</v>
      </c>
      <c r="BH193" s="32">
        <v>0</v>
      </c>
      <c r="BI193" s="32">
        <v>0</v>
      </c>
      <c r="BJ193" s="32">
        <v>0</v>
      </c>
      <c r="BK193" s="32">
        <v>0</v>
      </c>
      <c r="BL193" s="32">
        <v>0</v>
      </c>
      <c r="BM193" s="32">
        <v>0</v>
      </c>
      <c r="BN193" s="32">
        <v>0</v>
      </c>
      <c r="BO193" s="32">
        <v>0</v>
      </c>
      <c r="BP193" s="32">
        <v>0</v>
      </c>
      <c r="BQ193" s="32">
        <v>0</v>
      </c>
      <c r="BR193" s="32">
        <v>0</v>
      </c>
      <c r="BS193" s="32">
        <v>0</v>
      </c>
      <c r="BT193" s="32">
        <v>0</v>
      </c>
      <c r="BU193" s="32">
        <v>0</v>
      </c>
      <c r="BV193" s="32">
        <v>0</v>
      </c>
      <c r="BW193" s="32">
        <v>0</v>
      </c>
      <c r="BX193" s="32">
        <v>0</v>
      </c>
      <c r="BY193" s="32">
        <v>0</v>
      </c>
      <c r="BZ193" s="32">
        <v>0</v>
      </c>
      <c r="CA193" s="32">
        <v>0</v>
      </c>
      <c r="CB193" s="32">
        <v>0</v>
      </c>
      <c r="CC193" s="32">
        <v>0</v>
      </c>
      <c r="CD193" s="32">
        <v>0</v>
      </c>
      <c r="CE193" s="32">
        <v>0</v>
      </c>
      <c r="CF193" s="32">
        <v>0</v>
      </c>
      <c r="CG193" s="33">
        <v>0</v>
      </c>
      <c r="CH193" s="34">
        <v>0</v>
      </c>
      <c r="CI193" s="28"/>
      <c r="CJ193" s="16"/>
      <c r="CK193" s="16"/>
    </row>
    <row r="194" spans="1:89" x14ac:dyDescent="0.25">
      <c r="A194" s="9" t="s">
        <v>27</v>
      </c>
      <c r="B194" s="9" t="s">
        <v>20</v>
      </c>
      <c r="C194" s="19">
        <v>0</v>
      </c>
      <c r="D194" s="19" t="s">
        <v>210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1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29">
        <v>0</v>
      </c>
      <c r="V194" s="29">
        <v>0</v>
      </c>
      <c r="W194" s="29">
        <v>0</v>
      </c>
      <c r="X194" s="29">
        <v>0</v>
      </c>
      <c r="Y194" s="29">
        <v>0</v>
      </c>
      <c r="Z194" s="29">
        <v>0</v>
      </c>
      <c r="AA194" s="29">
        <v>0</v>
      </c>
      <c r="AB194" s="29">
        <v>0</v>
      </c>
      <c r="AC194" s="29">
        <v>1</v>
      </c>
      <c r="AD194" s="29">
        <v>0</v>
      </c>
      <c r="AE194" s="29">
        <v>0</v>
      </c>
      <c r="AF194" s="29">
        <v>0</v>
      </c>
      <c r="AG194" s="29">
        <v>0</v>
      </c>
      <c r="AH194" s="29">
        <v>0</v>
      </c>
      <c r="AI194" s="29">
        <v>0</v>
      </c>
      <c r="AJ194" s="29">
        <v>0</v>
      </c>
      <c r="AK194" s="29">
        <v>0</v>
      </c>
      <c r="AL194" s="29">
        <v>0</v>
      </c>
      <c r="AM194" s="29">
        <v>0</v>
      </c>
      <c r="AN194" s="29">
        <v>0</v>
      </c>
      <c r="AO194" s="29">
        <v>0</v>
      </c>
      <c r="AP194" s="29">
        <v>0</v>
      </c>
      <c r="AQ194" s="29">
        <v>0</v>
      </c>
      <c r="AR194" s="29">
        <v>0</v>
      </c>
      <c r="AS194" s="29">
        <v>0</v>
      </c>
      <c r="AT194" s="29">
        <v>0</v>
      </c>
      <c r="AU194" s="29">
        <v>0</v>
      </c>
      <c r="AV194" s="29">
        <v>1</v>
      </c>
      <c r="AW194" s="29">
        <v>0</v>
      </c>
      <c r="AX194" s="29">
        <v>0</v>
      </c>
      <c r="AY194" s="29">
        <v>0</v>
      </c>
      <c r="AZ194" s="29">
        <v>0</v>
      </c>
      <c r="BA194" s="29">
        <v>0</v>
      </c>
      <c r="BB194" s="29">
        <v>0</v>
      </c>
      <c r="BC194" s="29">
        <v>0</v>
      </c>
      <c r="BD194" s="29">
        <v>0</v>
      </c>
      <c r="BE194" s="29">
        <v>0</v>
      </c>
      <c r="BF194" s="29">
        <v>0</v>
      </c>
      <c r="BG194" s="29">
        <v>0</v>
      </c>
      <c r="BH194" s="29">
        <v>0</v>
      </c>
      <c r="BI194" s="29">
        <v>0</v>
      </c>
      <c r="BJ194" s="29">
        <v>1</v>
      </c>
      <c r="BK194" s="29">
        <v>0</v>
      </c>
      <c r="BL194" s="29">
        <v>0</v>
      </c>
      <c r="BM194" s="29">
        <v>0</v>
      </c>
      <c r="BN194" s="29">
        <v>0</v>
      </c>
      <c r="BO194" s="29">
        <v>0</v>
      </c>
      <c r="BP194" s="29">
        <v>0</v>
      </c>
      <c r="BQ194" s="29">
        <v>0</v>
      </c>
      <c r="BR194" s="29">
        <v>3</v>
      </c>
      <c r="BS194" s="29">
        <v>0</v>
      </c>
      <c r="BT194" s="29">
        <v>0</v>
      </c>
      <c r="BU194" s="29">
        <v>0</v>
      </c>
      <c r="BV194" s="29">
        <v>1</v>
      </c>
      <c r="BW194" s="29">
        <v>0</v>
      </c>
      <c r="BX194" s="29">
        <v>1</v>
      </c>
      <c r="BY194" s="29">
        <v>0</v>
      </c>
      <c r="BZ194" s="29">
        <v>0</v>
      </c>
      <c r="CA194" s="29">
        <v>0</v>
      </c>
      <c r="CB194" s="29">
        <v>0</v>
      </c>
      <c r="CC194" s="29">
        <v>0</v>
      </c>
      <c r="CD194" s="29">
        <v>0</v>
      </c>
      <c r="CE194" s="29">
        <v>0</v>
      </c>
      <c r="CF194" s="29">
        <v>0</v>
      </c>
      <c r="CG194" s="11">
        <v>0</v>
      </c>
      <c r="CH194" s="30">
        <v>9</v>
      </c>
      <c r="CI194" s="28"/>
      <c r="CJ194" s="16"/>
      <c r="CK194" s="16"/>
    </row>
    <row r="195" spans="1:89" x14ac:dyDescent="0.25">
      <c r="A195" s="31"/>
      <c r="B195" s="31" t="s">
        <v>21</v>
      </c>
      <c r="C195" s="31">
        <v>0</v>
      </c>
      <c r="D195" s="31" t="s">
        <v>210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32">
        <v>0</v>
      </c>
      <c r="Z195" s="32">
        <v>0</v>
      </c>
      <c r="AA195" s="32">
        <v>1</v>
      </c>
      <c r="AB195" s="32">
        <v>0</v>
      </c>
      <c r="AC195" s="32">
        <v>0</v>
      </c>
      <c r="AD195" s="32">
        <v>0</v>
      </c>
      <c r="AE195" s="32">
        <v>0</v>
      </c>
      <c r="AF195" s="32">
        <v>0</v>
      </c>
      <c r="AG195" s="32">
        <v>0</v>
      </c>
      <c r="AH195" s="32">
        <v>0</v>
      </c>
      <c r="AI195" s="32">
        <v>0</v>
      </c>
      <c r="AJ195" s="32">
        <v>0</v>
      </c>
      <c r="AK195" s="32">
        <v>0</v>
      </c>
      <c r="AL195" s="32">
        <v>0</v>
      </c>
      <c r="AM195" s="32">
        <v>0</v>
      </c>
      <c r="AN195" s="32">
        <v>0</v>
      </c>
      <c r="AO195" s="32">
        <v>0</v>
      </c>
      <c r="AP195" s="32">
        <v>0</v>
      </c>
      <c r="AQ195" s="32">
        <v>0</v>
      </c>
      <c r="AR195" s="32">
        <v>0</v>
      </c>
      <c r="AS195" s="32">
        <v>0</v>
      </c>
      <c r="AT195" s="32">
        <v>0</v>
      </c>
      <c r="AU195" s="32">
        <v>0</v>
      </c>
      <c r="AV195" s="32">
        <v>0</v>
      </c>
      <c r="AW195" s="32">
        <v>0</v>
      </c>
      <c r="AX195" s="32">
        <v>0</v>
      </c>
      <c r="AY195" s="32">
        <v>0</v>
      </c>
      <c r="AZ195" s="32">
        <v>0</v>
      </c>
      <c r="BA195" s="32">
        <v>0</v>
      </c>
      <c r="BB195" s="32">
        <v>0</v>
      </c>
      <c r="BC195" s="32">
        <v>0</v>
      </c>
      <c r="BD195" s="32">
        <v>0</v>
      </c>
      <c r="BE195" s="32">
        <v>0</v>
      </c>
      <c r="BF195" s="32">
        <v>0</v>
      </c>
      <c r="BG195" s="32">
        <v>0</v>
      </c>
      <c r="BH195" s="32">
        <v>1</v>
      </c>
      <c r="BI195" s="32">
        <v>0</v>
      </c>
      <c r="BJ195" s="32">
        <v>2</v>
      </c>
      <c r="BK195" s="32">
        <v>0</v>
      </c>
      <c r="BL195" s="32">
        <v>0</v>
      </c>
      <c r="BM195" s="32">
        <v>0</v>
      </c>
      <c r="BN195" s="32">
        <v>0</v>
      </c>
      <c r="BO195" s="32">
        <v>0</v>
      </c>
      <c r="BP195" s="32">
        <v>0</v>
      </c>
      <c r="BQ195" s="32">
        <v>0</v>
      </c>
      <c r="BR195" s="32">
        <v>0</v>
      </c>
      <c r="BS195" s="32">
        <v>0</v>
      </c>
      <c r="BT195" s="32">
        <v>2</v>
      </c>
      <c r="BU195" s="32">
        <v>0</v>
      </c>
      <c r="BV195" s="32">
        <v>3</v>
      </c>
      <c r="BW195" s="32">
        <v>0</v>
      </c>
      <c r="BX195" s="32">
        <v>0</v>
      </c>
      <c r="BY195" s="32">
        <v>1</v>
      </c>
      <c r="BZ195" s="32">
        <v>0</v>
      </c>
      <c r="CA195" s="32">
        <v>0</v>
      </c>
      <c r="CB195" s="32">
        <v>1</v>
      </c>
      <c r="CC195" s="32">
        <v>0</v>
      </c>
      <c r="CD195" s="32">
        <v>0</v>
      </c>
      <c r="CE195" s="32">
        <v>0</v>
      </c>
      <c r="CF195" s="32">
        <v>0</v>
      </c>
      <c r="CG195" s="33">
        <v>0</v>
      </c>
      <c r="CH195" s="34">
        <v>11</v>
      </c>
      <c r="CI195" s="28"/>
      <c r="CJ195" s="16"/>
      <c r="CK195" s="16"/>
    </row>
    <row r="196" spans="1:89" x14ac:dyDescent="0.25">
      <c r="A196" s="9" t="s">
        <v>131</v>
      </c>
      <c r="B196" s="9" t="s">
        <v>20</v>
      </c>
      <c r="C196" s="19">
        <v>0</v>
      </c>
      <c r="D196" s="19" t="s">
        <v>210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29">
        <v>0</v>
      </c>
      <c r="AA196" s="29">
        <v>0</v>
      </c>
      <c r="AB196" s="29">
        <v>0</v>
      </c>
      <c r="AC196" s="29">
        <v>0</v>
      </c>
      <c r="AD196" s="29">
        <v>0</v>
      </c>
      <c r="AE196" s="29">
        <v>0</v>
      </c>
      <c r="AF196" s="29">
        <v>0</v>
      </c>
      <c r="AG196" s="29">
        <v>0</v>
      </c>
      <c r="AH196" s="29">
        <v>0</v>
      </c>
      <c r="AI196" s="29">
        <v>0</v>
      </c>
      <c r="AJ196" s="29">
        <v>0</v>
      </c>
      <c r="AK196" s="29">
        <v>0</v>
      </c>
      <c r="AL196" s="29">
        <v>0</v>
      </c>
      <c r="AM196" s="29">
        <v>0</v>
      </c>
      <c r="AN196" s="29">
        <v>0</v>
      </c>
      <c r="AO196" s="29">
        <v>1</v>
      </c>
      <c r="AP196" s="29">
        <v>0</v>
      </c>
      <c r="AQ196" s="29">
        <v>0</v>
      </c>
      <c r="AR196" s="29">
        <v>0</v>
      </c>
      <c r="AS196" s="29">
        <v>0</v>
      </c>
      <c r="AT196" s="29">
        <v>0</v>
      </c>
      <c r="AU196" s="29">
        <v>0</v>
      </c>
      <c r="AV196" s="29">
        <v>0</v>
      </c>
      <c r="AW196" s="29">
        <v>1</v>
      </c>
      <c r="AX196" s="29">
        <v>0</v>
      </c>
      <c r="AY196" s="29">
        <v>0</v>
      </c>
      <c r="AZ196" s="29">
        <v>0</v>
      </c>
      <c r="BA196" s="29">
        <v>0</v>
      </c>
      <c r="BB196" s="29">
        <v>0</v>
      </c>
      <c r="BC196" s="29">
        <v>0</v>
      </c>
      <c r="BD196" s="29">
        <v>0</v>
      </c>
      <c r="BE196" s="29">
        <v>1</v>
      </c>
      <c r="BF196" s="29">
        <v>0</v>
      </c>
      <c r="BG196" s="29">
        <v>0</v>
      </c>
      <c r="BH196" s="29">
        <v>0</v>
      </c>
      <c r="BI196" s="29">
        <v>0</v>
      </c>
      <c r="BJ196" s="29">
        <v>0</v>
      </c>
      <c r="BK196" s="29">
        <v>0</v>
      </c>
      <c r="BL196" s="29">
        <v>0</v>
      </c>
      <c r="BM196" s="29">
        <v>0</v>
      </c>
      <c r="BN196" s="29">
        <v>0</v>
      </c>
      <c r="BO196" s="29">
        <v>0</v>
      </c>
      <c r="BP196" s="29">
        <v>0</v>
      </c>
      <c r="BQ196" s="29">
        <v>0</v>
      </c>
      <c r="BR196" s="29">
        <v>0</v>
      </c>
      <c r="BS196" s="29">
        <v>0</v>
      </c>
      <c r="BT196" s="29">
        <v>0</v>
      </c>
      <c r="BU196" s="29">
        <v>0</v>
      </c>
      <c r="BV196" s="29">
        <v>0</v>
      </c>
      <c r="BW196" s="29">
        <v>0</v>
      </c>
      <c r="BX196" s="29">
        <v>0</v>
      </c>
      <c r="BY196" s="29">
        <v>0</v>
      </c>
      <c r="BZ196" s="29">
        <v>0</v>
      </c>
      <c r="CA196" s="29">
        <v>0</v>
      </c>
      <c r="CB196" s="29">
        <v>0</v>
      </c>
      <c r="CC196" s="29">
        <v>0</v>
      </c>
      <c r="CD196" s="29">
        <v>0</v>
      </c>
      <c r="CE196" s="29">
        <v>0</v>
      </c>
      <c r="CF196" s="29">
        <v>0</v>
      </c>
      <c r="CG196" s="11">
        <v>0</v>
      </c>
      <c r="CH196" s="30">
        <v>3</v>
      </c>
      <c r="CI196" s="28"/>
      <c r="CJ196" s="16"/>
      <c r="CK196" s="16"/>
    </row>
    <row r="197" spans="1:89" x14ac:dyDescent="0.25">
      <c r="A197" s="31"/>
      <c r="B197" s="31" t="s">
        <v>21</v>
      </c>
      <c r="C197" s="31">
        <v>0</v>
      </c>
      <c r="D197" s="31" t="s">
        <v>210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1</v>
      </c>
      <c r="P197" s="31">
        <v>0</v>
      </c>
      <c r="Q197" s="31">
        <v>0</v>
      </c>
      <c r="R197" s="31">
        <v>0</v>
      </c>
      <c r="S197" s="31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32">
        <v>0</v>
      </c>
      <c r="Z197" s="32">
        <v>0</v>
      </c>
      <c r="AA197" s="32">
        <v>0</v>
      </c>
      <c r="AB197" s="32">
        <v>0</v>
      </c>
      <c r="AC197" s="32">
        <v>0</v>
      </c>
      <c r="AD197" s="32">
        <v>0</v>
      </c>
      <c r="AE197" s="32">
        <v>0</v>
      </c>
      <c r="AF197" s="32">
        <v>0</v>
      </c>
      <c r="AG197" s="32">
        <v>0</v>
      </c>
      <c r="AH197" s="32">
        <v>0</v>
      </c>
      <c r="AI197" s="32">
        <v>0</v>
      </c>
      <c r="AJ197" s="32">
        <v>0</v>
      </c>
      <c r="AK197" s="32">
        <v>0</v>
      </c>
      <c r="AL197" s="32">
        <v>0</v>
      </c>
      <c r="AM197" s="32">
        <v>0</v>
      </c>
      <c r="AN197" s="32">
        <v>0</v>
      </c>
      <c r="AO197" s="32">
        <v>0</v>
      </c>
      <c r="AP197" s="32">
        <v>0</v>
      </c>
      <c r="AQ197" s="32">
        <v>0</v>
      </c>
      <c r="AR197" s="32">
        <v>0</v>
      </c>
      <c r="AS197" s="32">
        <v>0</v>
      </c>
      <c r="AT197" s="32">
        <v>0</v>
      </c>
      <c r="AU197" s="32">
        <v>0</v>
      </c>
      <c r="AV197" s="32">
        <v>0</v>
      </c>
      <c r="AW197" s="32">
        <v>0</v>
      </c>
      <c r="AX197" s="32">
        <v>0</v>
      </c>
      <c r="AY197" s="32">
        <v>0</v>
      </c>
      <c r="AZ197" s="32">
        <v>0</v>
      </c>
      <c r="BA197" s="32">
        <v>0</v>
      </c>
      <c r="BB197" s="32">
        <v>0</v>
      </c>
      <c r="BC197" s="32">
        <v>0</v>
      </c>
      <c r="BD197" s="32">
        <v>0</v>
      </c>
      <c r="BE197" s="32">
        <v>1</v>
      </c>
      <c r="BF197" s="32">
        <v>0</v>
      </c>
      <c r="BG197" s="32">
        <v>0</v>
      </c>
      <c r="BH197" s="32">
        <v>0</v>
      </c>
      <c r="BI197" s="32">
        <v>0</v>
      </c>
      <c r="BJ197" s="32">
        <v>1</v>
      </c>
      <c r="BK197" s="32">
        <v>0</v>
      </c>
      <c r="BL197" s="32">
        <v>0</v>
      </c>
      <c r="BM197" s="32">
        <v>0</v>
      </c>
      <c r="BN197" s="32">
        <v>0</v>
      </c>
      <c r="BO197" s="32">
        <v>0</v>
      </c>
      <c r="BP197" s="32">
        <v>0</v>
      </c>
      <c r="BQ197" s="32">
        <v>0</v>
      </c>
      <c r="BR197" s="32">
        <v>0</v>
      </c>
      <c r="BS197" s="32">
        <v>0</v>
      </c>
      <c r="BT197" s="32">
        <v>0</v>
      </c>
      <c r="BU197" s="32">
        <v>0</v>
      </c>
      <c r="BV197" s="32">
        <v>0</v>
      </c>
      <c r="BW197" s="32">
        <v>0</v>
      </c>
      <c r="BX197" s="32">
        <v>0</v>
      </c>
      <c r="BY197" s="32">
        <v>0</v>
      </c>
      <c r="BZ197" s="32">
        <v>0</v>
      </c>
      <c r="CA197" s="32">
        <v>0</v>
      </c>
      <c r="CB197" s="32">
        <v>0</v>
      </c>
      <c r="CC197" s="32">
        <v>0</v>
      </c>
      <c r="CD197" s="32">
        <v>0</v>
      </c>
      <c r="CE197" s="32">
        <v>0</v>
      </c>
      <c r="CF197" s="32">
        <v>0</v>
      </c>
      <c r="CG197" s="33">
        <v>0</v>
      </c>
      <c r="CH197" s="34">
        <v>3</v>
      </c>
      <c r="CI197" s="28"/>
      <c r="CJ197" s="16"/>
      <c r="CK197" s="16"/>
    </row>
    <row r="198" spans="1:89" x14ac:dyDescent="0.25">
      <c r="A198" s="9" t="s">
        <v>194</v>
      </c>
      <c r="B198" s="9" t="s">
        <v>20</v>
      </c>
      <c r="C198" s="19">
        <v>0</v>
      </c>
      <c r="D198" s="19" t="s">
        <v>210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29">
        <v>0</v>
      </c>
      <c r="V198" s="29">
        <v>0</v>
      </c>
      <c r="W198" s="29">
        <v>0</v>
      </c>
      <c r="X198" s="29">
        <v>0</v>
      </c>
      <c r="Y198" s="29">
        <v>0</v>
      </c>
      <c r="Z198" s="29">
        <v>0</v>
      </c>
      <c r="AA198" s="29">
        <v>0</v>
      </c>
      <c r="AB198" s="29">
        <v>0</v>
      </c>
      <c r="AC198" s="29">
        <v>0</v>
      </c>
      <c r="AD198" s="29">
        <v>0</v>
      </c>
      <c r="AE198" s="29">
        <v>0</v>
      </c>
      <c r="AF198" s="29">
        <v>0</v>
      </c>
      <c r="AG198" s="29">
        <v>0</v>
      </c>
      <c r="AH198" s="29">
        <v>0</v>
      </c>
      <c r="AI198" s="29">
        <v>0</v>
      </c>
      <c r="AJ198" s="29">
        <v>0</v>
      </c>
      <c r="AK198" s="29">
        <v>0</v>
      </c>
      <c r="AL198" s="29">
        <v>0</v>
      </c>
      <c r="AM198" s="29">
        <v>0</v>
      </c>
      <c r="AN198" s="29">
        <v>0</v>
      </c>
      <c r="AO198" s="29">
        <v>0</v>
      </c>
      <c r="AP198" s="29">
        <v>0</v>
      </c>
      <c r="AQ198" s="29">
        <v>0</v>
      </c>
      <c r="AR198" s="29">
        <v>0</v>
      </c>
      <c r="AS198" s="29">
        <v>0</v>
      </c>
      <c r="AT198" s="29">
        <v>0</v>
      </c>
      <c r="AU198" s="29">
        <v>0</v>
      </c>
      <c r="AV198" s="29">
        <v>0</v>
      </c>
      <c r="AW198" s="29">
        <v>0</v>
      </c>
      <c r="AX198" s="29">
        <v>0</v>
      </c>
      <c r="AY198" s="29">
        <v>0</v>
      </c>
      <c r="AZ198" s="29">
        <v>0</v>
      </c>
      <c r="BA198" s="29">
        <v>0</v>
      </c>
      <c r="BB198" s="29">
        <v>0</v>
      </c>
      <c r="BC198" s="29">
        <v>0</v>
      </c>
      <c r="BD198" s="29">
        <v>0</v>
      </c>
      <c r="BE198" s="29">
        <v>0</v>
      </c>
      <c r="BF198" s="29">
        <v>0</v>
      </c>
      <c r="BG198" s="29">
        <v>0</v>
      </c>
      <c r="BH198" s="29">
        <v>0</v>
      </c>
      <c r="BI198" s="29">
        <v>0</v>
      </c>
      <c r="BJ198" s="29">
        <v>0</v>
      </c>
      <c r="BK198" s="29">
        <v>0</v>
      </c>
      <c r="BL198" s="29">
        <v>0</v>
      </c>
      <c r="BM198" s="29">
        <v>0</v>
      </c>
      <c r="BN198" s="29">
        <v>0</v>
      </c>
      <c r="BO198" s="29">
        <v>0</v>
      </c>
      <c r="BP198" s="29">
        <v>0</v>
      </c>
      <c r="BQ198" s="29">
        <v>0</v>
      </c>
      <c r="BR198" s="29">
        <v>0</v>
      </c>
      <c r="BS198" s="29">
        <v>0</v>
      </c>
      <c r="BT198" s="29">
        <v>0</v>
      </c>
      <c r="BU198" s="29">
        <v>0</v>
      </c>
      <c r="BV198" s="29">
        <v>0</v>
      </c>
      <c r="BW198" s="29">
        <v>0</v>
      </c>
      <c r="BX198" s="29">
        <v>0</v>
      </c>
      <c r="BY198" s="29">
        <v>0</v>
      </c>
      <c r="BZ198" s="29">
        <v>0</v>
      </c>
      <c r="CA198" s="29">
        <v>0</v>
      </c>
      <c r="CB198" s="29">
        <v>0</v>
      </c>
      <c r="CC198" s="29">
        <v>0</v>
      </c>
      <c r="CD198" s="29">
        <v>0</v>
      </c>
      <c r="CE198" s="29">
        <v>0</v>
      </c>
      <c r="CF198" s="29">
        <v>0</v>
      </c>
      <c r="CG198" s="11">
        <v>0</v>
      </c>
      <c r="CH198" s="30">
        <v>0</v>
      </c>
      <c r="CI198" s="28"/>
      <c r="CJ198" s="16"/>
      <c r="CK198" s="16"/>
    </row>
    <row r="199" spans="1:89" x14ac:dyDescent="0.25">
      <c r="A199" s="31"/>
      <c r="B199" s="31" t="s">
        <v>21</v>
      </c>
      <c r="C199" s="31">
        <v>0</v>
      </c>
      <c r="D199" s="31" t="s">
        <v>210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  <c r="Z199" s="32">
        <v>0</v>
      </c>
      <c r="AA199" s="32">
        <v>0</v>
      </c>
      <c r="AB199" s="32">
        <v>0</v>
      </c>
      <c r="AC199" s="32">
        <v>0</v>
      </c>
      <c r="AD199" s="32">
        <v>0</v>
      </c>
      <c r="AE199" s="32">
        <v>0</v>
      </c>
      <c r="AF199" s="32">
        <v>0</v>
      </c>
      <c r="AG199" s="32">
        <v>0</v>
      </c>
      <c r="AH199" s="32">
        <v>0</v>
      </c>
      <c r="AI199" s="32">
        <v>0</v>
      </c>
      <c r="AJ199" s="32">
        <v>0</v>
      </c>
      <c r="AK199" s="32">
        <v>0</v>
      </c>
      <c r="AL199" s="32">
        <v>0</v>
      </c>
      <c r="AM199" s="32">
        <v>0</v>
      </c>
      <c r="AN199" s="32">
        <v>0</v>
      </c>
      <c r="AO199" s="32">
        <v>0</v>
      </c>
      <c r="AP199" s="32">
        <v>0</v>
      </c>
      <c r="AQ199" s="32">
        <v>0</v>
      </c>
      <c r="AR199" s="32">
        <v>0</v>
      </c>
      <c r="AS199" s="32">
        <v>0</v>
      </c>
      <c r="AT199" s="32">
        <v>0</v>
      </c>
      <c r="AU199" s="32">
        <v>0</v>
      </c>
      <c r="AV199" s="32">
        <v>0</v>
      </c>
      <c r="AW199" s="32">
        <v>0</v>
      </c>
      <c r="AX199" s="32">
        <v>0</v>
      </c>
      <c r="AY199" s="32">
        <v>0</v>
      </c>
      <c r="AZ199" s="32">
        <v>0</v>
      </c>
      <c r="BA199" s="32">
        <v>0</v>
      </c>
      <c r="BB199" s="32">
        <v>0</v>
      </c>
      <c r="BC199" s="32">
        <v>0</v>
      </c>
      <c r="BD199" s="32">
        <v>0</v>
      </c>
      <c r="BE199" s="32">
        <v>0</v>
      </c>
      <c r="BF199" s="32">
        <v>0</v>
      </c>
      <c r="BG199" s="32">
        <v>0</v>
      </c>
      <c r="BH199" s="32">
        <v>0</v>
      </c>
      <c r="BI199" s="32">
        <v>0</v>
      </c>
      <c r="BJ199" s="32">
        <v>0</v>
      </c>
      <c r="BK199" s="32">
        <v>0</v>
      </c>
      <c r="BL199" s="32">
        <v>0</v>
      </c>
      <c r="BM199" s="32">
        <v>0</v>
      </c>
      <c r="BN199" s="32">
        <v>0</v>
      </c>
      <c r="BO199" s="32">
        <v>0</v>
      </c>
      <c r="BP199" s="32">
        <v>0</v>
      </c>
      <c r="BQ199" s="32">
        <v>0</v>
      </c>
      <c r="BR199" s="32">
        <v>0</v>
      </c>
      <c r="BS199" s="32">
        <v>0</v>
      </c>
      <c r="BT199" s="32">
        <v>0</v>
      </c>
      <c r="BU199" s="32">
        <v>0</v>
      </c>
      <c r="BV199" s="32">
        <v>0</v>
      </c>
      <c r="BW199" s="32">
        <v>0</v>
      </c>
      <c r="BX199" s="32">
        <v>0</v>
      </c>
      <c r="BY199" s="32">
        <v>0</v>
      </c>
      <c r="BZ199" s="32">
        <v>0</v>
      </c>
      <c r="CA199" s="32">
        <v>0</v>
      </c>
      <c r="CB199" s="32">
        <v>0</v>
      </c>
      <c r="CC199" s="32">
        <v>0</v>
      </c>
      <c r="CD199" s="32">
        <v>0</v>
      </c>
      <c r="CE199" s="32">
        <v>0</v>
      </c>
      <c r="CF199" s="32">
        <v>0</v>
      </c>
      <c r="CG199" s="33">
        <v>0</v>
      </c>
      <c r="CH199" s="34">
        <v>0</v>
      </c>
      <c r="CI199" s="28"/>
      <c r="CJ199" s="16"/>
      <c r="CK199" s="16"/>
    </row>
    <row r="200" spans="1:89" x14ac:dyDescent="0.25">
      <c r="A200" s="9" t="s">
        <v>9</v>
      </c>
      <c r="B200" s="9" t="s">
        <v>20</v>
      </c>
      <c r="C200" s="19">
        <v>0</v>
      </c>
      <c r="D200" s="19" t="s">
        <v>210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29">
        <v>0</v>
      </c>
      <c r="AB200" s="29">
        <v>0</v>
      </c>
      <c r="AC200" s="29">
        <v>0</v>
      </c>
      <c r="AD200" s="29">
        <v>0</v>
      </c>
      <c r="AE200" s="29">
        <v>0</v>
      </c>
      <c r="AF200" s="29">
        <v>0</v>
      </c>
      <c r="AG200" s="29">
        <v>0</v>
      </c>
      <c r="AH200" s="29">
        <v>0</v>
      </c>
      <c r="AI200" s="29">
        <v>0</v>
      </c>
      <c r="AJ200" s="29">
        <v>0</v>
      </c>
      <c r="AK200" s="29">
        <v>0</v>
      </c>
      <c r="AL200" s="29">
        <v>0</v>
      </c>
      <c r="AM200" s="29">
        <v>0</v>
      </c>
      <c r="AN200" s="29">
        <v>0</v>
      </c>
      <c r="AO200" s="29">
        <v>0</v>
      </c>
      <c r="AP200" s="29">
        <v>0</v>
      </c>
      <c r="AQ200" s="29">
        <v>0</v>
      </c>
      <c r="AR200" s="29">
        <v>0</v>
      </c>
      <c r="AS200" s="29">
        <v>0</v>
      </c>
      <c r="AT200" s="29">
        <v>0</v>
      </c>
      <c r="AU200" s="29">
        <v>0</v>
      </c>
      <c r="AV200" s="29">
        <v>0</v>
      </c>
      <c r="AW200" s="29">
        <v>0</v>
      </c>
      <c r="AX200" s="29">
        <v>0</v>
      </c>
      <c r="AY200" s="29">
        <v>0</v>
      </c>
      <c r="AZ200" s="29">
        <v>0</v>
      </c>
      <c r="BA200" s="29">
        <v>0</v>
      </c>
      <c r="BB200" s="29">
        <v>0</v>
      </c>
      <c r="BC200" s="29">
        <v>0</v>
      </c>
      <c r="BD200" s="29">
        <v>0</v>
      </c>
      <c r="BE200" s="29">
        <v>0</v>
      </c>
      <c r="BF200" s="29">
        <v>0</v>
      </c>
      <c r="BG200" s="29">
        <v>0</v>
      </c>
      <c r="BH200" s="29">
        <v>0</v>
      </c>
      <c r="BI200" s="29">
        <v>0</v>
      </c>
      <c r="BJ200" s="29">
        <v>0</v>
      </c>
      <c r="BK200" s="29">
        <v>0</v>
      </c>
      <c r="BL200" s="29">
        <v>0</v>
      </c>
      <c r="BM200" s="29">
        <v>0</v>
      </c>
      <c r="BN200" s="29">
        <v>0</v>
      </c>
      <c r="BO200" s="29">
        <v>0</v>
      </c>
      <c r="BP200" s="29">
        <v>0</v>
      </c>
      <c r="BQ200" s="29">
        <v>0</v>
      </c>
      <c r="BR200" s="29">
        <v>0</v>
      </c>
      <c r="BS200" s="29">
        <v>0</v>
      </c>
      <c r="BT200" s="29">
        <v>0</v>
      </c>
      <c r="BU200" s="29">
        <v>0</v>
      </c>
      <c r="BV200" s="29">
        <v>0</v>
      </c>
      <c r="BW200" s="29">
        <v>0</v>
      </c>
      <c r="BX200" s="29">
        <v>0</v>
      </c>
      <c r="BY200" s="29">
        <v>0</v>
      </c>
      <c r="BZ200" s="29">
        <v>0</v>
      </c>
      <c r="CA200" s="29">
        <v>0</v>
      </c>
      <c r="CB200" s="29">
        <v>0</v>
      </c>
      <c r="CC200" s="29">
        <v>0</v>
      </c>
      <c r="CD200" s="29">
        <v>0</v>
      </c>
      <c r="CE200" s="29">
        <v>0</v>
      </c>
      <c r="CF200" s="29">
        <v>0</v>
      </c>
      <c r="CG200" s="11">
        <v>0</v>
      </c>
      <c r="CH200" s="30">
        <v>0</v>
      </c>
      <c r="CI200" s="28"/>
      <c r="CJ200" s="16"/>
      <c r="CK200" s="16"/>
    </row>
    <row r="201" spans="1:89" x14ac:dyDescent="0.25">
      <c r="A201" s="31"/>
      <c r="B201" s="31" t="s">
        <v>21</v>
      </c>
      <c r="C201" s="31">
        <v>0</v>
      </c>
      <c r="D201" s="31" t="s">
        <v>210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32">
        <v>0</v>
      </c>
      <c r="AA201" s="32">
        <v>0</v>
      </c>
      <c r="AB201" s="32">
        <v>0</v>
      </c>
      <c r="AC201" s="32">
        <v>0</v>
      </c>
      <c r="AD201" s="32">
        <v>0</v>
      </c>
      <c r="AE201" s="32">
        <v>0</v>
      </c>
      <c r="AF201" s="32">
        <v>0</v>
      </c>
      <c r="AG201" s="32">
        <v>0</v>
      </c>
      <c r="AH201" s="32">
        <v>0</v>
      </c>
      <c r="AI201" s="32">
        <v>0</v>
      </c>
      <c r="AJ201" s="32">
        <v>0</v>
      </c>
      <c r="AK201" s="32">
        <v>0</v>
      </c>
      <c r="AL201" s="32">
        <v>0</v>
      </c>
      <c r="AM201" s="32">
        <v>0</v>
      </c>
      <c r="AN201" s="32">
        <v>0</v>
      </c>
      <c r="AO201" s="32">
        <v>0</v>
      </c>
      <c r="AP201" s="32">
        <v>0</v>
      </c>
      <c r="AQ201" s="32">
        <v>0</v>
      </c>
      <c r="AR201" s="32">
        <v>0</v>
      </c>
      <c r="AS201" s="32">
        <v>0</v>
      </c>
      <c r="AT201" s="32">
        <v>0</v>
      </c>
      <c r="AU201" s="32">
        <v>0</v>
      </c>
      <c r="AV201" s="32">
        <v>0</v>
      </c>
      <c r="AW201" s="32">
        <v>0</v>
      </c>
      <c r="AX201" s="32">
        <v>0</v>
      </c>
      <c r="AY201" s="32">
        <v>0</v>
      </c>
      <c r="AZ201" s="32">
        <v>0</v>
      </c>
      <c r="BA201" s="32">
        <v>0</v>
      </c>
      <c r="BB201" s="32">
        <v>0</v>
      </c>
      <c r="BC201" s="32">
        <v>0</v>
      </c>
      <c r="BD201" s="32">
        <v>0</v>
      </c>
      <c r="BE201" s="32">
        <v>0</v>
      </c>
      <c r="BF201" s="32">
        <v>0</v>
      </c>
      <c r="BG201" s="32">
        <v>0</v>
      </c>
      <c r="BH201" s="32">
        <v>0</v>
      </c>
      <c r="BI201" s="32">
        <v>0</v>
      </c>
      <c r="BJ201" s="32">
        <v>0</v>
      </c>
      <c r="BK201" s="32">
        <v>0</v>
      </c>
      <c r="BL201" s="32">
        <v>0</v>
      </c>
      <c r="BM201" s="32">
        <v>0</v>
      </c>
      <c r="BN201" s="32">
        <v>0</v>
      </c>
      <c r="BO201" s="32">
        <v>0</v>
      </c>
      <c r="BP201" s="32">
        <v>0</v>
      </c>
      <c r="BQ201" s="32">
        <v>0</v>
      </c>
      <c r="BR201" s="32">
        <v>0</v>
      </c>
      <c r="BS201" s="32">
        <v>0</v>
      </c>
      <c r="BT201" s="32">
        <v>0</v>
      </c>
      <c r="BU201" s="32">
        <v>0</v>
      </c>
      <c r="BV201" s="32">
        <v>0</v>
      </c>
      <c r="BW201" s="32">
        <v>0</v>
      </c>
      <c r="BX201" s="32">
        <v>0</v>
      </c>
      <c r="BY201" s="32">
        <v>0</v>
      </c>
      <c r="BZ201" s="32">
        <v>0</v>
      </c>
      <c r="CA201" s="32">
        <v>0</v>
      </c>
      <c r="CB201" s="32">
        <v>0</v>
      </c>
      <c r="CC201" s="32">
        <v>0</v>
      </c>
      <c r="CD201" s="32">
        <v>0</v>
      </c>
      <c r="CE201" s="32">
        <v>0</v>
      </c>
      <c r="CF201" s="32">
        <v>0</v>
      </c>
      <c r="CG201" s="33">
        <v>0</v>
      </c>
      <c r="CH201" s="34">
        <v>0</v>
      </c>
      <c r="CI201" s="28"/>
      <c r="CJ201" s="16"/>
      <c r="CK201" s="16"/>
    </row>
    <row r="202" spans="1:89" x14ac:dyDescent="0.25">
      <c r="A202" s="9" t="s">
        <v>177</v>
      </c>
      <c r="B202" s="9" t="s">
        <v>20</v>
      </c>
      <c r="C202" s="19">
        <v>0</v>
      </c>
      <c r="D202" s="19" t="s">
        <v>210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29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0</v>
      </c>
      <c r="AA202" s="29">
        <v>0</v>
      </c>
      <c r="AB202" s="29">
        <v>0</v>
      </c>
      <c r="AC202" s="29">
        <v>0</v>
      </c>
      <c r="AD202" s="29">
        <v>0</v>
      </c>
      <c r="AE202" s="29">
        <v>0</v>
      </c>
      <c r="AF202" s="29">
        <v>0</v>
      </c>
      <c r="AG202" s="29">
        <v>0</v>
      </c>
      <c r="AH202" s="29">
        <v>0</v>
      </c>
      <c r="AI202" s="29">
        <v>0</v>
      </c>
      <c r="AJ202" s="29">
        <v>0</v>
      </c>
      <c r="AK202" s="29">
        <v>0</v>
      </c>
      <c r="AL202" s="29">
        <v>0</v>
      </c>
      <c r="AM202" s="29">
        <v>0</v>
      </c>
      <c r="AN202" s="29">
        <v>0</v>
      </c>
      <c r="AO202" s="29">
        <v>0</v>
      </c>
      <c r="AP202" s="29">
        <v>0</v>
      </c>
      <c r="AQ202" s="29">
        <v>0</v>
      </c>
      <c r="AR202" s="29">
        <v>0</v>
      </c>
      <c r="AS202" s="29">
        <v>0</v>
      </c>
      <c r="AT202" s="29">
        <v>0</v>
      </c>
      <c r="AU202" s="29">
        <v>0</v>
      </c>
      <c r="AV202" s="29">
        <v>0</v>
      </c>
      <c r="AW202" s="29">
        <v>0</v>
      </c>
      <c r="AX202" s="29">
        <v>0</v>
      </c>
      <c r="AY202" s="29">
        <v>0</v>
      </c>
      <c r="AZ202" s="29">
        <v>0</v>
      </c>
      <c r="BA202" s="29">
        <v>0</v>
      </c>
      <c r="BB202" s="29">
        <v>0</v>
      </c>
      <c r="BC202" s="29">
        <v>0</v>
      </c>
      <c r="BD202" s="29">
        <v>0</v>
      </c>
      <c r="BE202" s="29">
        <v>0</v>
      </c>
      <c r="BF202" s="29">
        <v>0</v>
      </c>
      <c r="BG202" s="29">
        <v>0</v>
      </c>
      <c r="BH202" s="29">
        <v>0</v>
      </c>
      <c r="BI202" s="29">
        <v>0</v>
      </c>
      <c r="BJ202" s="29">
        <v>0</v>
      </c>
      <c r="BK202" s="29">
        <v>0</v>
      </c>
      <c r="BL202" s="29">
        <v>0</v>
      </c>
      <c r="BM202" s="29">
        <v>0</v>
      </c>
      <c r="BN202" s="29">
        <v>0</v>
      </c>
      <c r="BO202" s="29">
        <v>0</v>
      </c>
      <c r="BP202" s="29">
        <v>0</v>
      </c>
      <c r="BQ202" s="29">
        <v>0</v>
      </c>
      <c r="BR202" s="29">
        <v>0</v>
      </c>
      <c r="BS202" s="29">
        <v>0</v>
      </c>
      <c r="BT202" s="29">
        <v>0</v>
      </c>
      <c r="BU202" s="29">
        <v>0</v>
      </c>
      <c r="BV202" s="29">
        <v>0</v>
      </c>
      <c r="BW202" s="29">
        <v>0</v>
      </c>
      <c r="BX202" s="29">
        <v>0</v>
      </c>
      <c r="BY202" s="29">
        <v>0</v>
      </c>
      <c r="BZ202" s="29">
        <v>0</v>
      </c>
      <c r="CA202" s="29">
        <v>0</v>
      </c>
      <c r="CB202" s="29">
        <v>0</v>
      </c>
      <c r="CC202" s="29">
        <v>0</v>
      </c>
      <c r="CD202" s="29">
        <v>0</v>
      </c>
      <c r="CE202" s="29">
        <v>0</v>
      </c>
      <c r="CF202" s="29">
        <v>0</v>
      </c>
      <c r="CG202" s="11">
        <v>0</v>
      </c>
      <c r="CH202" s="30">
        <v>0</v>
      </c>
      <c r="CI202" s="28"/>
      <c r="CJ202" s="16"/>
      <c r="CK202" s="16"/>
    </row>
    <row r="203" spans="1:89" x14ac:dyDescent="0.25">
      <c r="A203" s="31"/>
      <c r="B203" s="31" t="s">
        <v>21</v>
      </c>
      <c r="C203" s="31">
        <v>0</v>
      </c>
      <c r="D203" s="31" t="s">
        <v>210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32">
        <v>0</v>
      </c>
      <c r="Z203" s="32">
        <v>0</v>
      </c>
      <c r="AA203" s="32">
        <v>0</v>
      </c>
      <c r="AB203" s="32">
        <v>0</v>
      </c>
      <c r="AC203" s="32">
        <v>0</v>
      </c>
      <c r="AD203" s="32">
        <v>0</v>
      </c>
      <c r="AE203" s="32">
        <v>0</v>
      </c>
      <c r="AF203" s="32">
        <v>0</v>
      </c>
      <c r="AG203" s="32">
        <v>0</v>
      </c>
      <c r="AH203" s="32">
        <v>0</v>
      </c>
      <c r="AI203" s="32">
        <v>0</v>
      </c>
      <c r="AJ203" s="32">
        <v>0</v>
      </c>
      <c r="AK203" s="32">
        <v>0</v>
      </c>
      <c r="AL203" s="32">
        <v>0</v>
      </c>
      <c r="AM203" s="32">
        <v>0</v>
      </c>
      <c r="AN203" s="32">
        <v>0</v>
      </c>
      <c r="AO203" s="32">
        <v>0</v>
      </c>
      <c r="AP203" s="32">
        <v>0</v>
      </c>
      <c r="AQ203" s="32">
        <v>0</v>
      </c>
      <c r="AR203" s="32">
        <v>0</v>
      </c>
      <c r="AS203" s="32">
        <v>0</v>
      </c>
      <c r="AT203" s="32">
        <v>0</v>
      </c>
      <c r="AU203" s="32">
        <v>0</v>
      </c>
      <c r="AV203" s="32">
        <v>0</v>
      </c>
      <c r="AW203" s="32">
        <v>0</v>
      </c>
      <c r="AX203" s="32">
        <v>0</v>
      </c>
      <c r="AY203" s="32">
        <v>0</v>
      </c>
      <c r="AZ203" s="32">
        <v>0</v>
      </c>
      <c r="BA203" s="32">
        <v>0</v>
      </c>
      <c r="BB203" s="32">
        <v>0</v>
      </c>
      <c r="BC203" s="32">
        <v>0</v>
      </c>
      <c r="BD203" s="32">
        <v>0</v>
      </c>
      <c r="BE203" s="32">
        <v>0</v>
      </c>
      <c r="BF203" s="32">
        <v>0</v>
      </c>
      <c r="BG203" s="32">
        <v>0</v>
      </c>
      <c r="BH203" s="32">
        <v>0</v>
      </c>
      <c r="BI203" s="32">
        <v>0</v>
      </c>
      <c r="BJ203" s="32">
        <v>0</v>
      </c>
      <c r="BK203" s="32">
        <v>0</v>
      </c>
      <c r="BL203" s="32">
        <v>0</v>
      </c>
      <c r="BM203" s="32">
        <v>0</v>
      </c>
      <c r="BN203" s="32">
        <v>0</v>
      </c>
      <c r="BO203" s="32">
        <v>0</v>
      </c>
      <c r="BP203" s="32">
        <v>0</v>
      </c>
      <c r="BQ203" s="32">
        <v>0</v>
      </c>
      <c r="BR203" s="32">
        <v>0</v>
      </c>
      <c r="BS203" s="32">
        <v>0</v>
      </c>
      <c r="BT203" s="32">
        <v>0</v>
      </c>
      <c r="BU203" s="32">
        <v>0</v>
      </c>
      <c r="BV203" s="32">
        <v>0</v>
      </c>
      <c r="BW203" s="32">
        <v>0</v>
      </c>
      <c r="BX203" s="32">
        <v>0</v>
      </c>
      <c r="BY203" s="32">
        <v>0</v>
      </c>
      <c r="BZ203" s="32">
        <v>0</v>
      </c>
      <c r="CA203" s="32">
        <v>0</v>
      </c>
      <c r="CB203" s="32">
        <v>0</v>
      </c>
      <c r="CC203" s="32">
        <v>0</v>
      </c>
      <c r="CD203" s="32">
        <v>0</v>
      </c>
      <c r="CE203" s="32">
        <v>0</v>
      </c>
      <c r="CF203" s="32">
        <v>0</v>
      </c>
      <c r="CG203" s="33">
        <v>0</v>
      </c>
      <c r="CH203" s="34">
        <v>0</v>
      </c>
      <c r="CI203" s="28"/>
      <c r="CJ203" s="16"/>
      <c r="CK203" s="16"/>
    </row>
    <row r="204" spans="1:89" x14ac:dyDescent="0.25">
      <c r="A204" s="9" t="s">
        <v>29</v>
      </c>
      <c r="B204" s="9" t="s">
        <v>20</v>
      </c>
      <c r="C204" s="19">
        <v>0</v>
      </c>
      <c r="D204" s="19" t="s">
        <v>210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29">
        <v>0</v>
      </c>
      <c r="V204" s="29">
        <v>0</v>
      </c>
      <c r="W204" s="29">
        <v>0</v>
      </c>
      <c r="X204" s="29">
        <v>0</v>
      </c>
      <c r="Y204" s="29">
        <v>0</v>
      </c>
      <c r="Z204" s="29">
        <v>0</v>
      </c>
      <c r="AA204" s="29">
        <v>0</v>
      </c>
      <c r="AB204" s="29">
        <v>0</v>
      </c>
      <c r="AC204" s="29">
        <v>0</v>
      </c>
      <c r="AD204" s="29">
        <v>0</v>
      </c>
      <c r="AE204" s="29">
        <v>0</v>
      </c>
      <c r="AF204" s="29">
        <v>0</v>
      </c>
      <c r="AG204" s="29">
        <v>0</v>
      </c>
      <c r="AH204" s="29">
        <v>0</v>
      </c>
      <c r="AI204" s="29">
        <v>0</v>
      </c>
      <c r="AJ204" s="29">
        <v>0</v>
      </c>
      <c r="AK204" s="29">
        <v>0</v>
      </c>
      <c r="AL204" s="29">
        <v>0</v>
      </c>
      <c r="AM204" s="29">
        <v>0</v>
      </c>
      <c r="AN204" s="29">
        <v>0</v>
      </c>
      <c r="AO204" s="29">
        <v>0</v>
      </c>
      <c r="AP204" s="29">
        <v>0</v>
      </c>
      <c r="AQ204" s="29">
        <v>0</v>
      </c>
      <c r="AR204" s="29">
        <v>0</v>
      </c>
      <c r="AS204" s="29">
        <v>0</v>
      </c>
      <c r="AT204" s="29">
        <v>0</v>
      </c>
      <c r="AU204" s="29">
        <v>0</v>
      </c>
      <c r="AV204" s="29">
        <v>0</v>
      </c>
      <c r="AW204" s="29">
        <v>0</v>
      </c>
      <c r="AX204" s="29">
        <v>0</v>
      </c>
      <c r="AY204" s="29">
        <v>0</v>
      </c>
      <c r="AZ204" s="29">
        <v>0</v>
      </c>
      <c r="BA204" s="29">
        <v>0</v>
      </c>
      <c r="BB204" s="29">
        <v>0</v>
      </c>
      <c r="BC204" s="29">
        <v>0</v>
      </c>
      <c r="BD204" s="29">
        <v>0</v>
      </c>
      <c r="BE204" s="29">
        <v>0</v>
      </c>
      <c r="BF204" s="29">
        <v>0</v>
      </c>
      <c r="BG204" s="29">
        <v>0</v>
      </c>
      <c r="BH204" s="29">
        <v>0</v>
      </c>
      <c r="BI204" s="29">
        <v>0</v>
      </c>
      <c r="BJ204" s="29">
        <v>0</v>
      </c>
      <c r="BK204" s="29">
        <v>0</v>
      </c>
      <c r="BL204" s="29">
        <v>0</v>
      </c>
      <c r="BM204" s="29">
        <v>0</v>
      </c>
      <c r="BN204" s="29">
        <v>0</v>
      </c>
      <c r="BO204" s="29">
        <v>0</v>
      </c>
      <c r="BP204" s="29">
        <v>0</v>
      </c>
      <c r="BQ204" s="29">
        <v>0</v>
      </c>
      <c r="BR204" s="29">
        <v>0</v>
      </c>
      <c r="BS204" s="29">
        <v>0</v>
      </c>
      <c r="BT204" s="29">
        <v>0</v>
      </c>
      <c r="BU204" s="29">
        <v>0</v>
      </c>
      <c r="BV204" s="29">
        <v>0</v>
      </c>
      <c r="BW204" s="29">
        <v>0</v>
      </c>
      <c r="BX204" s="29">
        <v>0</v>
      </c>
      <c r="BY204" s="29">
        <v>0</v>
      </c>
      <c r="BZ204" s="29">
        <v>0</v>
      </c>
      <c r="CA204" s="29">
        <v>0</v>
      </c>
      <c r="CB204" s="29">
        <v>0</v>
      </c>
      <c r="CC204" s="29">
        <v>0</v>
      </c>
      <c r="CD204" s="29">
        <v>0</v>
      </c>
      <c r="CE204" s="29">
        <v>0</v>
      </c>
      <c r="CF204" s="29">
        <v>0</v>
      </c>
      <c r="CG204" s="11">
        <v>0</v>
      </c>
      <c r="CH204" s="30">
        <v>0</v>
      </c>
      <c r="CI204" s="28"/>
      <c r="CJ204" s="16"/>
      <c r="CK204" s="16"/>
    </row>
    <row r="205" spans="1:89" x14ac:dyDescent="0.25">
      <c r="A205" s="31"/>
      <c r="B205" s="31" t="s">
        <v>21</v>
      </c>
      <c r="C205" s="31">
        <v>0</v>
      </c>
      <c r="D205" s="31" t="s">
        <v>210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32">
        <v>0</v>
      </c>
      <c r="Z205" s="32">
        <v>0</v>
      </c>
      <c r="AA205" s="32">
        <v>0</v>
      </c>
      <c r="AB205" s="32">
        <v>0</v>
      </c>
      <c r="AC205" s="32">
        <v>0</v>
      </c>
      <c r="AD205" s="32">
        <v>0</v>
      </c>
      <c r="AE205" s="32">
        <v>0</v>
      </c>
      <c r="AF205" s="32">
        <v>0</v>
      </c>
      <c r="AG205" s="32">
        <v>0</v>
      </c>
      <c r="AH205" s="32">
        <v>0</v>
      </c>
      <c r="AI205" s="32">
        <v>0</v>
      </c>
      <c r="AJ205" s="32">
        <v>0</v>
      </c>
      <c r="AK205" s="32">
        <v>0</v>
      </c>
      <c r="AL205" s="32">
        <v>0</v>
      </c>
      <c r="AM205" s="32">
        <v>0</v>
      </c>
      <c r="AN205" s="32">
        <v>0</v>
      </c>
      <c r="AO205" s="32">
        <v>0</v>
      </c>
      <c r="AP205" s="32">
        <v>0</v>
      </c>
      <c r="AQ205" s="32">
        <v>0</v>
      </c>
      <c r="AR205" s="32">
        <v>0</v>
      </c>
      <c r="AS205" s="32">
        <v>0</v>
      </c>
      <c r="AT205" s="32">
        <v>0</v>
      </c>
      <c r="AU205" s="32">
        <v>0</v>
      </c>
      <c r="AV205" s="32">
        <v>0</v>
      </c>
      <c r="AW205" s="32">
        <v>0</v>
      </c>
      <c r="AX205" s="32">
        <v>0</v>
      </c>
      <c r="AY205" s="32">
        <v>0</v>
      </c>
      <c r="AZ205" s="32">
        <v>0</v>
      </c>
      <c r="BA205" s="32">
        <v>0</v>
      </c>
      <c r="BB205" s="32">
        <v>0</v>
      </c>
      <c r="BC205" s="32">
        <v>0</v>
      </c>
      <c r="BD205" s="32">
        <v>0</v>
      </c>
      <c r="BE205" s="32">
        <v>0</v>
      </c>
      <c r="BF205" s="32">
        <v>0</v>
      </c>
      <c r="BG205" s="32">
        <v>0</v>
      </c>
      <c r="BH205" s="32">
        <v>0</v>
      </c>
      <c r="BI205" s="32">
        <v>0</v>
      </c>
      <c r="BJ205" s="32">
        <v>0</v>
      </c>
      <c r="BK205" s="32">
        <v>0</v>
      </c>
      <c r="BL205" s="32">
        <v>0</v>
      </c>
      <c r="BM205" s="32">
        <v>0</v>
      </c>
      <c r="BN205" s="32">
        <v>0</v>
      </c>
      <c r="BO205" s="32">
        <v>0</v>
      </c>
      <c r="BP205" s="32">
        <v>0</v>
      </c>
      <c r="BQ205" s="32">
        <v>0</v>
      </c>
      <c r="BR205" s="32">
        <v>0</v>
      </c>
      <c r="BS205" s="32">
        <v>0</v>
      </c>
      <c r="BT205" s="32">
        <v>0</v>
      </c>
      <c r="BU205" s="32">
        <v>0</v>
      </c>
      <c r="BV205" s="32">
        <v>0</v>
      </c>
      <c r="BW205" s="32">
        <v>0</v>
      </c>
      <c r="BX205" s="32">
        <v>0</v>
      </c>
      <c r="BY205" s="32">
        <v>0</v>
      </c>
      <c r="BZ205" s="32">
        <v>0</v>
      </c>
      <c r="CA205" s="32">
        <v>0</v>
      </c>
      <c r="CB205" s="32">
        <v>0</v>
      </c>
      <c r="CC205" s="32">
        <v>0</v>
      </c>
      <c r="CD205" s="32">
        <v>0</v>
      </c>
      <c r="CE205" s="32">
        <v>0</v>
      </c>
      <c r="CF205" s="32">
        <v>0</v>
      </c>
      <c r="CG205" s="33">
        <v>0</v>
      </c>
      <c r="CH205" s="34">
        <v>0</v>
      </c>
      <c r="CI205" s="28"/>
      <c r="CJ205" s="16"/>
      <c r="CK205" s="16"/>
    </row>
    <row r="206" spans="1:89" x14ac:dyDescent="0.25">
      <c r="A206" s="9" t="s">
        <v>10</v>
      </c>
      <c r="B206" s="9" t="s">
        <v>20</v>
      </c>
      <c r="C206" s="19">
        <v>0</v>
      </c>
      <c r="D206" s="19" t="s">
        <v>210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1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29">
        <v>0</v>
      </c>
      <c r="V206" s="29">
        <v>0</v>
      </c>
      <c r="W206" s="29">
        <v>0</v>
      </c>
      <c r="X206" s="29">
        <v>0</v>
      </c>
      <c r="Y206" s="29">
        <v>0</v>
      </c>
      <c r="Z206" s="29">
        <v>0</v>
      </c>
      <c r="AA206" s="29">
        <v>0</v>
      </c>
      <c r="AB206" s="29">
        <v>0</v>
      </c>
      <c r="AC206" s="29">
        <v>0</v>
      </c>
      <c r="AD206" s="29">
        <v>0</v>
      </c>
      <c r="AE206" s="29">
        <v>0</v>
      </c>
      <c r="AF206" s="29">
        <v>0</v>
      </c>
      <c r="AG206" s="29">
        <v>0</v>
      </c>
      <c r="AH206" s="29">
        <v>0</v>
      </c>
      <c r="AI206" s="29">
        <v>0</v>
      </c>
      <c r="AJ206" s="29">
        <v>0</v>
      </c>
      <c r="AK206" s="29">
        <v>0</v>
      </c>
      <c r="AL206" s="29">
        <v>0</v>
      </c>
      <c r="AM206" s="29">
        <v>0</v>
      </c>
      <c r="AN206" s="29">
        <v>0</v>
      </c>
      <c r="AO206" s="29">
        <v>0</v>
      </c>
      <c r="AP206" s="29">
        <v>0</v>
      </c>
      <c r="AQ206" s="29">
        <v>0</v>
      </c>
      <c r="AR206" s="29">
        <v>0</v>
      </c>
      <c r="AS206" s="29">
        <v>0</v>
      </c>
      <c r="AT206" s="29">
        <v>0</v>
      </c>
      <c r="AU206" s="29">
        <v>0</v>
      </c>
      <c r="AV206" s="29">
        <v>0</v>
      </c>
      <c r="AW206" s="29">
        <v>0</v>
      </c>
      <c r="AX206" s="29">
        <v>0</v>
      </c>
      <c r="AY206" s="29">
        <v>0</v>
      </c>
      <c r="AZ206" s="29">
        <v>0</v>
      </c>
      <c r="BA206" s="29">
        <v>0</v>
      </c>
      <c r="BB206" s="29">
        <v>0</v>
      </c>
      <c r="BC206" s="29">
        <v>0</v>
      </c>
      <c r="BD206" s="29">
        <v>0</v>
      </c>
      <c r="BE206" s="29">
        <v>0</v>
      </c>
      <c r="BF206" s="29">
        <v>0</v>
      </c>
      <c r="BG206" s="29">
        <v>0</v>
      </c>
      <c r="BH206" s="29">
        <v>0</v>
      </c>
      <c r="BI206" s="29">
        <v>0</v>
      </c>
      <c r="BJ206" s="29">
        <v>0</v>
      </c>
      <c r="BK206" s="29">
        <v>0</v>
      </c>
      <c r="BL206" s="29">
        <v>0</v>
      </c>
      <c r="BM206" s="29">
        <v>0</v>
      </c>
      <c r="BN206" s="29">
        <v>1</v>
      </c>
      <c r="BO206" s="29">
        <v>0</v>
      </c>
      <c r="BP206" s="29">
        <v>0</v>
      </c>
      <c r="BQ206" s="29">
        <v>1</v>
      </c>
      <c r="BR206" s="29">
        <v>0</v>
      </c>
      <c r="BS206" s="29">
        <v>0</v>
      </c>
      <c r="BT206" s="29">
        <v>0</v>
      </c>
      <c r="BU206" s="29">
        <v>0</v>
      </c>
      <c r="BV206" s="29">
        <v>0</v>
      </c>
      <c r="BW206" s="29">
        <v>0</v>
      </c>
      <c r="BX206" s="29">
        <v>0</v>
      </c>
      <c r="BY206" s="29">
        <v>0</v>
      </c>
      <c r="BZ206" s="29">
        <v>0</v>
      </c>
      <c r="CA206" s="29">
        <v>0</v>
      </c>
      <c r="CB206" s="29">
        <v>0</v>
      </c>
      <c r="CC206" s="29">
        <v>1</v>
      </c>
      <c r="CD206" s="29">
        <v>0</v>
      </c>
      <c r="CE206" s="29">
        <v>0</v>
      </c>
      <c r="CF206" s="29">
        <v>0</v>
      </c>
      <c r="CG206" s="11">
        <v>0</v>
      </c>
      <c r="CH206" s="30">
        <v>4</v>
      </c>
      <c r="CI206" s="28"/>
      <c r="CJ206" s="16"/>
      <c r="CK206" s="16"/>
    </row>
    <row r="207" spans="1:89" x14ac:dyDescent="0.25">
      <c r="A207" s="31"/>
      <c r="B207" s="31" t="s">
        <v>21</v>
      </c>
      <c r="C207" s="31">
        <v>0</v>
      </c>
      <c r="D207" s="31" t="s">
        <v>210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32">
        <v>0</v>
      </c>
      <c r="Z207" s="32">
        <v>0</v>
      </c>
      <c r="AA207" s="32">
        <v>0</v>
      </c>
      <c r="AB207" s="32">
        <v>0</v>
      </c>
      <c r="AC207" s="32">
        <v>0</v>
      </c>
      <c r="AD207" s="32">
        <v>0</v>
      </c>
      <c r="AE207" s="32">
        <v>0</v>
      </c>
      <c r="AF207" s="32">
        <v>0</v>
      </c>
      <c r="AG207" s="32">
        <v>0</v>
      </c>
      <c r="AH207" s="32">
        <v>0</v>
      </c>
      <c r="AI207" s="32">
        <v>0</v>
      </c>
      <c r="AJ207" s="32">
        <v>0</v>
      </c>
      <c r="AK207" s="32">
        <v>0</v>
      </c>
      <c r="AL207" s="32">
        <v>0</v>
      </c>
      <c r="AM207" s="32">
        <v>0</v>
      </c>
      <c r="AN207" s="32">
        <v>0</v>
      </c>
      <c r="AO207" s="32">
        <v>0</v>
      </c>
      <c r="AP207" s="32">
        <v>0</v>
      </c>
      <c r="AQ207" s="32">
        <v>0</v>
      </c>
      <c r="AR207" s="32">
        <v>0</v>
      </c>
      <c r="AS207" s="32">
        <v>0</v>
      </c>
      <c r="AT207" s="32">
        <v>0</v>
      </c>
      <c r="AU207" s="32">
        <v>0</v>
      </c>
      <c r="AV207" s="32">
        <v>0</v>
      </c>
      <c r="AW207" s="32">
        <v>0</v>
      </c>
      <c r="AX207" s="32">
        <v>0</v>
      </c>
      <c r="AY207" s="32">
        <v>0</v>
      </c>
      <c r="AZ207" s="32">
        <v>0</v>
      </c>
      <c r="BA207" s="32">
        <v>0</v>
      </c>
      <c r="BB207" s="32">
        <v>0</v>
      </c>
      <c r="BC207" s="32">
        <v>0</v>
      </c>
      <c r="BD207" s="32">
        <v>0</v>
      </c>
      <c r="BE207" s="32">
        <v>0</v>
      </c>
      <c r="BF207" s="32">
        <v>0</v>
      </c>
      <c r="BG207" s="32">
        <v>0</v>
      </c>
      <c r="BH207" s="32">
        <v>0</v>
      </c>
      <c r="BI207" s="32">
        <v>0</v>
      </c>
      <c r="BJ207" s="32">
        <v>0</v>
      </c>
      <c r="BK207" s="32">
        <v>0</v>
      </c>
      <c r="BL207" s="32">
        <v>0</v>
      </c>
      <c r="BM207" s="32">
        <v>0</v>
      </c>
      <c r="BN207" s="32">
        <v>0</v>
      </c>
      <c r="BO207" s="32">
        <v>0</v>
      </c>
      <c r="BP207" s="32">
        <v>0</v>
      </c>
      <c r="BQ207" s="32">
        <v>0</v>
      </c>
      <c r="BR207" s="32">
        <v>0</v>
      </c>
      <c r="BS207" s="32">
        <v>0</v>
      </c>
      <c r="BT207" s="32">
        <v>0</v>
      </c>
      <c r="BU207" s="32">
        <v>0</v>
      </c>
      <c r="BV207" s="32">
        <v>0</v>
      </c>
      <c r="BW207" s="32">
        <v>0</v>
      </c>
      <c r="BX207" s="32">
        <v>0</v>
      </c>
      <c r="BY207" s="32">
        <v>0</v>
      </c>
      <c r="BZ207" s="32">
        <v>0</v>
      </c>
      <c r="CA207" s="32">
        <v>0</v>
      </c>
      <c r="CB207" s="32">
        <v>0</v>
      </c>
      <c r="CC207" s="32">
        <v>0</v>
      </c>
      <c r="CD207" s="32">
        <v>0</v>
      </c>
      <c r="CE207" s="32">
        <v>0</v>
      </c>
      <c r="CF207" s="32">
        <v>0</v>
      </c>
      <c r="CG207" s="33">
        <v>0</v>
      </c>
      <c r="CH207" s="34">
        <v>0</v>
      </c>
      <c r="CI207" s="28"/>
      <c r="CJ207" s="16"/>
      <c r="CK207" s="16"/>
    </row>
    <row r="208" spans="1:89" x14ac:dyDescent="0.25">
      <c r="A208" s="9" t="s">
        <v>32</v>
      </c>
      <c r="B208" s="9" t="s">
        <v>20</v>
      </c>
      <c r="C208" s="19">
        <v>0</v>
      </c>
      <c r="D208" s="19" t="s">
        <v>210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29">
        <v>0</v>
      </c>
      <c r="V208" s="29">
        <v>0</v>
      </c>
      <c r="W208" s="29">
        <v>0</v>
      </c>
      <c r="X208" s="29">
        <v>0</v>
      </c>
      <c r="Y208" s="29">
        <v>0</v>
      </c>
      <c r="Z208" s="29">
        <v>0</v>
      </c>
      <c r="AA208" s="29">
        <v>0</v>
      </c>
      <c r="AB208" s="29">
        <v>0</v>
      </c>
      <c r="AC208" s="29">
        <v>0</v>
      </c>
      <c r="AD208" s="29">
        <v>0</v>
      </c>
      <c r="AE208" s="29">
        <v>0</v>
      </c>
      <c r="AF208" s="29">
        <v>0</v>
      </c>
      <c r="AG208" s="29">
        <v>0</v>
      </c>
      <c r="AH208" s="29">
        <v>0</v>
      </c>
      <c r="AI208" s="29">
        <v>0</v>
      </c>
      <c r="AJ208" s="29">
        <v>0</v>
      </c>
      <c r="AK208" s="29">
        <v>0</v>
      </c>
      <c r="AL208" s="29">
        <v>0</v>
      </c>
      <c r="AM208" s="29">
        <v>0</v>
      </c>
      <c r="AN208" s="29">
        <v>0</v>
      </c>
      <c r="AO208" s="29">
        <v>0</v>
      </c>
      <c r="AP208" s="29">
        <v>0</v>
      </c>
      <c r="AQ208" s="29">
        <v>0</v>
      </c>
      <c r="AR208" s="29">
        <v>0</v>
      </c>
      <c r="AS208" s="29">
        <v>0</v>
      </c>
      <c r="AT208" s="29">
        <v>0</v>
      </c>
      <c r="AU208" s="29">
        <v>0</v>
      </c>
      <c r="AV208" s="29">
        <v>0</v>
      </c>
      <c r="AW208" s="29">
        <v>0</v>
      </c>
      <c r="AX208" s="29">
        <v>0</v>
      </c>
      <c r="AY208" s="29">
        <v>0</v>
      </c>
      <c r="AZ208" s="29">
        <v>0</v>
      </c>
      <c r="BA208" s="29">
        <v>0</v>
      </c>
      <c r="BB208" s="29">
        <v>0</v>
      </c>
      <c r="BC208" s="29">
        <v>0</v>
      </c>
      <c r="BD208" s="29">
        <v>0</v>
      </c>
      <c r="BE208" s="29">
        <v>0</v>
      </c>
      <c r="BF208" s="29">
        <v>0</v>
      </c>
      <c r="BG208" s="29">
        <v>0</v>
      </c>
      <c r="BH208" s="29">
        <v>0</v>
      </c>
      <c r="BI208" s="29">
        <v>0</v>
      </c>
      <c r="BJ208" s="29">
        <v>0</v>
      </c>
      <c r="BK208" s="29">
        <v>0</v>
      </c>
      <c r="BL208" s="29">
        <v>0</v>
      </c>
      <c r="BM208" s="29">
        <v>0</v>
      </c>
      <c r="BN208" s="29">
        <v>0</v>
      </c>
      <c r="BO208" s="29">
        <v>0</v>
      </c>
      <c r="BP208" s="29">
        <v>0</v>
      </c>
      <c r="BQ208" s="29">
        <v>0</v>
      </c>
      <c r="BR208" s="29">
        <v>0</v>
      </c>
      <c r="BS208" s="29">
        <v>0</v>
      </c>
      <c r="BT208" s="29">
        <v>0</v>
      </c>
      <c r="BU208" s="29">
        <v>0</v>
      </c>
      <c r="BV208" s="29">
        <v>0</v>
      </c>
      <c r="BW208" s="29">
        <v>0</v>
      </c>
      <c r="BX208" s="29">
        <v>0</v>
      </c>
      <c r="BY208" s="29">
        <v>0</v>
      </c>
      <c r="BZ208" s="29">
        <v>0</v>
      </c>
      <c r="CA208" s="29">
        <v>0</v>
      </c>
      <c r="CB208" s="29">
        <v>0</v>
      </c>
      <c r="CC208" s="29">
        <v>0</v>
      </c>
      <c r="CD208" s="29">
        <v>0</v>
      </c>
      <c r="CE208" s="29">
        <v>0</v>
      </c>
      <c r="CF208" s="29">
        <v>0</v>
      </c>
      <c r="CG208" s="11">
        <v>0</v>
      </c>
      <c r="CH208" s="30">
        <v>0</v>
      </c>
      <c r="CI208" s="28"/>
      <c r="CJ208" s="16"/>
      <c r="CK208" s="16"/>
    </row>
    <row r="209" spans="1:89" x14ac:dyDescent="0.25">
      <c r="A209" s="31"/>
      <c r="B209" s="31" t="s">
        <v>21</v>
      </c>
      <c r="C209" s="31">
        <v>0</v>
      </c>
      <c r="D209" s="31" t="s">
        <v>210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32">
        <v>0</v>
      </c>
      <c r="AA209" s="32">
        <v>0</v>
      </c>
      <c r="AB209" s="32">
        <v>0</v>
      </c>
      <c r="AC209" s="32">
        <v>0</v>
      </c>
      <c r="AD209" s="32">
        <v>0</v>
      </c>
      <c r="AE209" s="32">
        <v>0</v>
      </c>
      <c r="AF209" s="32">
        <v>0</v>
      </c>
      <c r="AG209" s="32">
        <v>0</v>
      </c>
      <c r="AH209" s="32">
        <v>0</v>
      </c>
      <c r="AI209" s="32">
        <v>0</v>
      </c>
      <c r="AJ209" s="32">
        <v>0</v>
      </c>
      <c r="AK209" s="32">
        <v>0</v>
      </c>
      <c r="AL209" s="32">
        <v>0</v>
      </c>
      <c r="AM209" s="32">
        <v>0</v>
      </c>
      <c r="AN209" s="32">
        <v>0</v>
      </c>
      <c r="AO209" s="32">
        <v>0</v>
      </c>
      <c r="AP209" s="32">
        <v>0</v>
      </c>
      <c r="AQ209" s="32">
        <v>0</v>
      </c>
      <c r="AR209" s="32">
        <v>0</v>
      </c>
      <c r="AS209" s="32">
        <v>0</v>
      </c>
      <c r="AT209" s="32">
        <v>0</v>
      </c>
      <c r="AU209" s="32">
        <v>0</v>
      </c>
      <c r="AV209" s="32">
        <v>0</v>
      </c>
      <c r="AW209" s="32">
        <v>0</v>
      </c>
      <c r="AX209" s="32">
        <v>0</v>
      </c>
      <c r="AY209" s="32">
        <v>0</v>
      </c>
      <c r="AZ209" s="32">
        <v>0</v>
      </c>
      <c r="BA209" s="32">
        <v>0</v>
      </c>
      <c r="BB209" s="32">
        <v>0</v>
      </c>
      <c r="BC209" s="32">
        <v>0</v>
      </c>
      <c r="BD209" s="32">
        <v>0</v>
      </c>
      <c r="BE209" s="32">
        <v>0</v>
      </c>
      <c r="BF209" s="32">
        <v>0</v>
      </c>
      <c r="BG209" s="32">
        <v>0</v>
      </c>
      <c r="BH209" s="32">
        <v>0</v>
      </c>
      <c r="BI209" s="32">
        <v>0</v>
      </c>
      <c r="BJ209" s="32">
        <v>0</v>
      </c>
      <c r="BK209" s="32">
        <v>0</v>
      </c>
      <c r="BL209" s="32">
        <v>0</v>
      </c>
      <c r="BM209" s="32">
        <v>0</v>
      </c>
      <c r="BN209" s="32">
        <v>0</v>
      </c>
      <c r="BO209" s="32">
        <v>0</v>
      </c>
      <c r="BP209" s="32">
        <v>0</v>
      </c>
      <c r="BQ209" s="32">
        <v>0</v>
      </c>
      <c r="BR209" s="32">
        <v>0</v>
      </c>
      <c r="BS209" s="32">
        <v>0</v>
      </c>
      <c r="BT209" s="32">
        <v>0</v>
      </c>
      <c r="BU209" s="32">
        <v>0</v>
      </c>
      <c r="BV209" s="32">
        <v>0</v>
      </c>
      <c r="BW209" s="32">
        <v>0</v>
      </c>
      <c r="BX209" s="32">
        <v>0</v>
      </c>
      <c r="BY209" s="32">
        <v>0</v>
      </c>
      <c r="BZ209" s="32">
        <v>0</v>
      </c>
      <c r="CA209" s="32">
        <v>0</v>
      </c>
      <c r="CB209" s="32">
        <v>0</v>
      </c>
      <c r="CC209" s="32">
        <v>0</v>
      </c>
      <c r="CD209" s="32">
        <v>0</v>
      </c>
      <c r="CE209" s="32">
        <v>0</v>
      </c>
      <c r="CF209" s="32">
        <v>0</v>
      </c>
      <c r="CG209" s="33">
        <v>0</v>
      </c>
      <c r="CH209" s="34">
        <v>0</v>
      </c>
      <c r="CI209" s="28"/>
      <c r="CJ209" s="16"/>
      <c r="CK209" s="16"/>
    </row>
    <row r="210" spans="1:89" x14ac:dyDescent="0.25">
      <c r="A210" s="9" t="s">
        <v>30</v>
      </c>
      <c r="B210" s="9" t="s">
        <v>20</v>
      </c>
      <c r="C210" s="19">
        <v>0</v>
      </c>
      <c r="D210" s="19" t="s">
        <v>210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29">
        <v>0</v>
      </c>
      <c r="V210" s="29">
        <v>0</v>
      </c>
      <c r="W210" s="29">
        <v>0</v>
      </c>
      <c r="X210" s="29">
        <v>0</v>
      </c>
      <c r="Y210" s="29">
        <v>0</v>
      </c>
      <c r="Z210" s="29">
        <v>0</v>
      </c>
      <c r="AA210" s="29">
        <v>0</v>
      </c>
      <c r="AB210" s="29">
        <v>0</v>
      </c>
      <c r="AC210" s="29">
        <v>0</v>
      </c>
      <c r="AD210" s="29">
        <v>0</v>
      </c>
      <c r="AE210" s="29">
        <v>0</v>
      </c>
      <c r="AF210" s="29">
        <v>0</v>
      </c>
      <c r="AG210" s="29">
        <v>0</v>
      </c>
      <c r="AH210" s="29">
        <v>0</v>
      </c>
      <c r="AI210" s="29">
        <v>0</v>
      </c>
      <c r="AJ210" s="29">
        <v>0</v>
      </c>
      <c r="AK210" s="29">
        <v>0</v>
      </c>
      <c r="AL210" s="29">
        <v>0</v>
      </c>
      <c r="AM210" s="29">
        <v>0</v>
      </c>
      <c r="AN210" s="29">
        <v>0</v>
      </c>
      <c r="AO210" s="29">
        <v>0</v>
      </c>
      <c r="AP210" s="29">
        <v>0</v>
      </c>
      <c r="AQ210" s="29">
        <v>0</v>
      </c>
      <c r="AR210" s="29">
        <v>0</v>
      </c>
      <c r="AS210" s="29">
        <v>0</v>
      </c>
      <c r="AT210" s="29">
        <v>0</v>
      </c>
      <c r="AU210" s="29">
        <v>0</v>
      </c>
      <c r="AV210" s="29">
        <v>0</v>
      </c>
      <c r="AW210" s="29">
        <v>0</v>
      </c>
      <c r="AX210" s="29">
        <v>0</v>
      </c>
      <c r="AY210" s="29">
        <v>0</v>
      </c>
      <c r="AZ210" s="29">
        <v>0</v>
      </c>
      <c r="BA210" s="29">
        <v>0</v>
      </c>
      <c r="BB210" s="29">
        <v>0</v>
      </c>
      <c r="BC210" s="29">
        <v>0</v>
      </c>
      <c r="BD210" s="29">
        <v>0</v>
      </c>
      <c r="BE210" s="29">
        <v>0</v>
      </c>
      <c r="BF210" s="29">
        <v>0</v>
      </c>
      <c r="BG210" s="29">
        <v>0</v>
      </c>
      <c r="BH210" s="29">
        <v>0</v>
      </c>
      <c r="BI210" s="29">
        <v>0</v>
      </c>
      <c r="BJ210" s="29">
        <v>0</v>
      </c>
      <c r="BK210" s="29">
        <v>0</v>
      </c>
      <c r="BL210" s="29">
        <v>0</v>
      </c>
      <c r="BM210" s="29">
        <v>0</v>
      </c>
      <c r="BN210" s="29">
        <v>0</v>
      </c>
      <c r="BO210" s="29">
        <v>0</v>
      </c>
      <c r="BP210" s="29">
        <v>0</v>
      </c>
      <c r="BQ210" s="29">
        <v>0</v>
      </c>
      <c r="BR210" s="29">
        <v>0</v>
      </c>
      <c r="BS210" s="29">
        <v>0</v>
      </c>
      <c r="BT210" s="29">
        <v>0</v>
      </c>
      <c r="BU210" s="29">
        <v>0</v>
      </c>
      <c r="BV210" s="29">
        <v>0</v>
      </c>
      <c r="BW210" s="29">
        <v>0</v>
      </c>
      <c r="BX210" s="29">
        <v>0</v>
      </c>
      <c r="BY210" s="29">
        <v>0</v>
      </c>
      <c r="BZ210" s="29">
        <v>0</v>
      </c>
      <c r="CA210" s="29">
        <v>0</v>
      </c>
      <c r="CB210" s="29">
        <v>0</v>
      </c>
      <c r="CC210" s="29">
        <v>0</v>
      </c>
      <c r="CD210" s="29">
        <v>28</v>
      </c>
      <c r="CE210" s="29">
        <v>0</v>
      </c>
      <c r="CF210" s="29">
        <v>0</v>
      </c>
      <c r="CG210" s="11">
        <v>0</v>
      </c>
      <c r="CH210" s="30">
        <v>28</v>
      </c>
      <c r="CI210" s="28"/>
      <c r="CJ210" s="16"/>
      <c r="CK210" s="16"/>
    </row>
    <row r="211" spans="1:89" x14ac:dyDescent="0.25">
      <c r="A211" s="31"/>
      <c r="B211" s="31" t="s">
        <v>21</v>
      </c>
      <c r="C211" s="31">
        <v>0</v>
      </c>
      <c r="D211" s="31" t="s">
        <v>210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32">
        <v>0</v>
      </c>
      <c r="Z211" s="32">
        <v>0</v>
      </c>
      <c r="AA211" s="32">
        <v>0</v>
      </c>
      <c r="AB211" s="32">
        <v>0</v>
      </c>
      <c r="AC211" s="32">
        <v>0</v>
      </c>
      <c r="AD211" s="32">
        <v>0</v>
      </c>
      <c r="AE211" s="32">
        <v>0</v>
      </c>
      <c r="AF211" s="32">
        <v>0</v>
      </c>
      <c r="AG211" s="32">
        <v>0</v>
      </c>
      <c r="AH211" s="32">
        <v>0</v>
      </c>
      <c r="AI211" s="32">
        <v>0</v>
      </c>
      <c r="AJ211" s="32">
        <v>0</v>
      </c>
      <c r="AK211" s="32">
        <v>0</v>
      </c>
      <c r="AL211" s="32">
        <v>0</v>
      </c>
      <c r="AM211" s="32">
        <v>0</v>
      </c>
      <c r="AN211" s="32">
        <v>0</v>
      </c>
      <c r="AO211" s="32">
        <v>0</v>
      </c>
      <c r="AP211" s="32">
        <v>0</v>
      </c>
      <c r="AQ211" s="32">
        <v>0</v>
      </c>
      <c r="AR211" s="32">
        <v>0</v>
      </c>
      <c r="AS211" s="32">
        <v>0</v>
      </c>
      <c r="AT211" s="32">
        <v>0</v>
      </c>
      <c r="AU211" s="32">
        <v>0</v>
      </c>
      <c r="AV211" s="32">
        <v>0</v>
      </c>
      <c r="AW211" s="32">
        <v>0</v>
      </c>
      <c r="AX211" s="32">
        <v>0</v>
      </c>
      <c r="AY211" s="32">
        <v>0</v>
      </c>
      <c r="AZ211" s="32">
        <v>0</v>
      </c>
      <c r="BA211" s="32">
        <v>0</v>
      </c>
      <c r="BB211" s="32">
        <v>0</v>
      </c>
      <c r="BC211" s="32">
        <v>0</v>
      </c>
      <c r="BD211" s="32">
        <v>0</v>
      </c>
      <c r="BE211" s="32">
        <v>0</v>
      </c>
      <c r="BF211" s="32">
        <v>0</v>
      </c>
      <c r="BG211" s="32">
        <v>0</v>
      </c>
      <c r="BH211" s="32">
        <v>0</v>
      </c>
      <c r="BI211" s="32">
        <v>0</v>
      </c>
      <c r="BJ211" s="32">
        <v>0</v>
      </c>
      <c r="BK211" s="32">
        <v>0</v>
      </c>
      <c r="BL211" s="32">
        <v>0</v>
      </c>
      <c r="BM211" s="32">
        <v>0</v>
      </c>
      <c r="BN211" s="32">
        <v>0</v>
      </c>
      <c r="BO211" s="32">
        <v>0</v>
      </c>
      <c r="BP211" s="32">
        <v>0</v>
      </c>
      <c r="BQ211" s="32">
        <v>0</v>
      </c>
      <c r="BR211" s="32">
        <v>0</v>
      </c>
      <c r="BS211" s="32">
        <v>0</v>
      </c>
      <c r="BT211" s="32">
        <v>0</v>
      </c>
      <c r="BU211" s="32">
        <v>0</v>
      </c>
      <c r="BV211" s="32">
        <v>0</v>
      </c>
      <c r="BW211" s="32">
        <v>0</v>
      </c>
      <c r="BX211" s="32">
        <v>0</v>
      </c>
      <c r="BY211" s="32">
        <v>0</v>
      </c>
      <c r="BZ211" s="32">
        <v>0</v>
      </c>
      <c r="CA211" s="32">
        <v>0</v>
      </c>
      <c r="CB211" s="32">
        <v>0</v>
      </c>
      <c r="CC211" s="32">
        <v>0</v>
      </c>
      <c r="CD211" s="32">
        <v>0</v>
      </c>
      <c r="CE211" s="32">
        <v>0</v>
      </c>
      <c r="CF211" s="32">
        <v>0</v>
      </c>
      <c r="CG211" s="33">
        <v>0</v>
      </c>
      <c r="CH211" s="34">
        <v>0</v>
      </c>
      <c r="CI211" s="28"/>
      <c r="CJ211" s="16"/>
      <c r="CK211" s="16"/>
    </row>
    <row r="212" spans="1:89" x14ac:dyDescent="0.25">
      <c r="A212" s="9" t="s">
        <v>31</v>
      </c>
      <c r="B212" s="9" t="s">
        <v>20</v>
      </c>
      <c r="C212" s="19">
        <v>0</v>
      </c>
      <c r="D212" s="19" t="s">
        <v>210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29">
        <v>0</v>
      </c>
      <c r="V212" s="29">
        <v>0</v>
      </c>
      <c r="W212" s="29">
        <v>0</v>
      </c>
      <c r="X212" s="29">
        <v>0</v>
      </c>
      <c r="Y212" s="29">
        <v>0</v>
      </c>
      <c r="Z212" s="29">
        <v>0</v>
      </c>
      <c r="AA212" s="29">
        <v>0</v>
      </c>
      <c r="AB212" s="29">
        <v>0</v>
      </c>
      <c r="AC212" s="29">
        <v>0</v>
      </c>
      <c r="AD212" s="29">
        <v>0</v>
      </c>
      <c r="AE212" s="29">
        <v>0</v>
      </c>
      <c r="AF212" s="29">
        <v>0</v>
      </c>
      <c r="AG212" s="29">
        <v>0</v>
      </c>
      <c r="AH212" s="29">
        <v>0</v>
      </c>
      <c r="AI212" s="29">
        <v>0</v>
      </c>
      <c r="AJ212" s="29">
        <v>0</v>
      </c>
      <c r="AK212" s="29">
        <v>0</v>
      </c>
      <c r="AL212" s="29">
        <v>0</v>
      </c>
      <c r="AM212" s="29">
        <v>0</v>
      </c>
      <c r="AN212" s="29">
        <v>0</v>
      </c>
      <c r="AO212" s="29">
        <v>0</v>
      </c>
      <c r="AP212" s="29">
        <v>0</v>
      </c>
      <c r="AQ212" s="29">
        <v>0</v>
      </c>
      <c r="AR212" s="29">
        <v>0</v>
      </c>
      <c r="AS212" s="29">
        <v>0</v>
      </c>
      <c r="AT212" s="29">
        <v>0</v>
      </c>
      <c r="AU212" s="29">
        <v>0</v>
      </c>
      <c r="AV212" s="29">
        <v>0</v>
      </c>
      <c r="AW212" s="29">
        <v>0</v>
      </c>
      <c r="AX212" s="29">
        <v>0</v>
      </c>
      <c r="AY212" s="29">
        <v>0</v>
      </c>
      <c r="AZ212" s="29">
        <v>0</v>
      </c>
      <c r="BA212" s="29">
        <v>0</v>
      </c>
      <c r="BB212" s="29">
        <v>0</v>
      </c>
      <c r="BC212" s="29">
        <v>0</v>
      </c>
      <c r="BD212" s="29">
        <v>0</v>
      </c>
      <c r="BE212" s="29">
        <v>0</v>
      </c>
      <c r="BF212" s="29">
        <v>0</v>
      </c>
      <c r="BG212" s="29">
        <v>0</v>
      </c>
      <c r="BH212" s="29">
        <v>0</v>
      </c>
      <c r="BI212" s="29">
        <v>0</v>
      </c>
      <c r="BJ212" s="29">
        <v>0</v>
      </c>
      <c r="BK212" s="29">
        <v>0</v>
      </c>
      <c r="BL212" s="29">
        <v>0</v>
      </c>
      <c r="BM212" s="29">
        <v>0</v>
      </c>
      <c r="BN212" s="29">
        <v>0</v>
      </c>
      <c r="BO212" s="29">
        <v>0</v>
      </c>
      <c r="BP212" s="29">
        <v>0</v>
      </c>
      <c r="BQ212" s="29">
        <v>0</v>
      </c>
      <c r="BR212" s="29">
        <v>0</v>
      </c>
      <c r="BS212" s="29">
        <v>0</v>
      </c>
      <c r="BT212" s="29">
        <v>0</v>
      </c>
      <c r="BU212" s="29">
        <v>0</v>
      </c>
      <c r="BV212" s="29">
        <v>0</v>
      </c>
      <c r="BW212" s="29">
        <v>0</v>
      </c>
      <c r="BX212" s="29">
        <v>0</v>
      </c>
      <c r="BY212" s="29">
        <v>0</v>
      </c>
      <c r="BZ212" s="29">
        <v>0</v>
      </c>
      <c r="CA212" s="29">
        <v>0</v>
      </c>
      <c r="CB212" s="29">
        <v>0</v>
      </c>
      <c r="CC212" s="29">
        <v>0</v>
      </c>
      <c r="CD212" s="29">
        <v>0</v>
      </c>
      <c r="CE212" s="29">
        <v>0</v>
      </c>
      <c r="CF212" s="29">
        <v>0</v>
      </c>
      <c r="CG212" s="11">
        <v>0</v>
      </c>
      <c r="CH212" s="30">
        <v>0</v>
      </c>
      <c r="CI212" s="28"/>
      <c r="CJ212" s="16"/>
      <c r="CK212" s="16"/>
    </row>
    <row r="213" spans="1:89" x14ac:dyDescent="0.25">
      <c r="A213" s="31"/>
      <c r="B213" s="31" t="s">
        <v>21</v>
      </c>
      <c r="C213" s="31">
        <v>0</v>
      </c>
      <c r="D213" s="31" t="s">
        <v>210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32">
        <v>0</v>
      </c>
      <c r="Z213" s="32">
        <v>0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32">
        <v>0</v>
      </c>
      <c r="AG213" s="32">
        <v>0</v>
      </c>
      <c r="AH213" s="32">
        <v>0</v>
      </c>
      <c r="AI213" s="32">
        <v>0</v>
      </c>
      <c r="AJ213" s="32">
        <v>0</v>
      </c>
      <c r="AK213" s="32">
        <v>0</v>
      </c>
      <c r="AL213" s="32">
        <v>0</v>
      </c>
      <c r="AM213" s="32">
        <v>0</v>
      </c>
      <c r="AN213" s="32">
        <v>0</v>
      </c>
      <c r="AO213" s="32">
        <v>0</v>
      </c>
      <c r="AP213" s="32">
        <v>0</v>
      </c>
      <c r="AQ213" s="32">
        <v>0</v>
      </c>
      <c r="AR213" s="32">
        <v>0</v>
      </c>
      <c r="AS213" s="32">
        <v>0</v>
      </c>
      <c r="AT213" s="32">
        <v>0</v>
      </c>
      <c r="AU213" s="32">
        <v>0</v>
      </c>
      <c r="AV213" s="32">
        <v>0</v>
      </c>
      <c r="AW213" s="32">
        <v>0</v>
      </c>
      <c r="AX213" s="32">
        <v>0</v>
      </c>
      <c r="AY213" s="32">
        <v>0</v>
      </c>
      <c r="AZ213" s="32">
        <v>0</v>
      </c>
      <c r="BA213" s="32">
        <v>0</v>
      </c>
      <c r="BB213" s="32">
        <v>0</v>
      </c>
      <c r="BC213" s="32">
        <v>0</v>
      </c>
      <c r="BD213" s="32">
        <v>0</v>
      </c>
      <c r="BE213" s="32">
        <v>0</v>
      </c>
      <c r="BF213" s="32">
        <v>0</v>
      </c>
      <c r="BG213" s="32">
        <v>0</v>
      </c>
      <c r="BH213" s="32">
        <v>0</v>
      </c>
      <c r="BI213" s="32">
        <v>0</v>
      </c>
      <c r="BJ213" s="32">
        <v>0</v>
      </c>
      <c r="BK213" s="32">
        <v>0</v>
      </c>
      <c r="BL213" s="32">
        <v>0</v>
      </c>
      <c r="BM213" s="32">
        <v>0</v>
      </c>
      <c r="BN213" s="32">
        <v>0</v>
      </c>
      <c r="BO213" s="32">
        <v>0</v>
      </c>
      <c r="BP213" s="32">
        <v>0</v>
      </c>
      <c r="BQ213" s="32">
        <v>0</v>
      </c>
      <c r="BR213" s="32">
        <v>0</v>
      </c>
      <c r="BS213" s="32">
        <v>0</v>
      </c>
      <c r="BT213" s="32">
        <v>0</v>
      </c>
      <c r="BU213" s="32">
        <v>0</v>
      </c>
      <c r="BV213" s="32">
        <v>0</v>
      </c>
      <c r="BW213" s="32">
        <v>0</v>
      </c>
      <c r="BX213" s="32">
        <v>0</v>
      </c>
      <c r="BY213" s="32">
        <v>0</v>
      </c>
      <c r="BZ213" s="32">
        <v>0</v>
      </c>
      <c r="CA213" s="32">
        <v>0</v>
      </c>
      <c r="CB213" s="32">
        <v>0</v>
      </c>
      <c r="CC213" s="32">
        <v>0</v>
      </c>
      <c r="CD213" s="32">
        <v>0</v>
      </c>
      <c r="CE213" s="32">
        <v>0</v>
      </c>
      <c r="CF213" s="32">
        <v>0</v>
      </c>
      <c r="CG213" s="33">
        <v>0</v>
      </c>
      <c r="CH213" s="34">
        <v>0</v>
      </c>
      <c r="CI213" s="28"/>
      <c r="CJ213" s="16"/>
      <c r="CK213" s="16"/>
    </row>
    <row r="214" spans="1:89" x14ac:dyDescent="0.25">
      <c r="A214" s="9" t="s">
        <v>11</v>
      </c>
      <c r="B214" s="9" t="s">
        <v>20</v>
      </c>
      <c r="C214" s="19">
        <v>0</v>
      </c>
      <c r="D214" s="19" t="s">
        <v>210</v>
      </c>
      <c r="E214" s="19">
        <v>1</v>
      </c>
      <c r="F214" s="19">
        <v>1</v>
      </c>
      <c r="G214" s="19">
        <v>0</v>
      </c>
      <c r="H214" s="19">
        <v>1</v>
      </c>
      <c r="I214" s="19">
        <v>0</v>
      </c>
      <c r="J214" s="19">
        <v>2</v>
      </c>
      <c r="K214" s="19">
        <v>0</v>
      </c>
      <c r="L214" s="19">
        <v>0</v>
      </c>
      <c r="M214" s="19">
        <v>4</v>
      </c>
      <c r="N214" s="19">
        <v>0</v>
      </c>
      <c r="O214" s="19">
        <v>0</v>
      </c>
      <c r="P214" s="19">
        <v>0</v>
      </c>
      <c r="Q214" s="19">
        <v>3</v>
      </c>
      <c r="R214" s="19">
        <v>7</v>
      </c>
      <c r="S214" s="19">
        <v>3</v>
      </c>
      <c r="T214" s="19">
        <v>0</v>
      </c>
      <c r="U214" s="29">
        <v>2</v>
      </c>
      <c r="V214" s="29">
        <v>0</v>
      </c>
      <c r="W214" s="29">
        <v>2</v>
      </c>
      <c r="X214" s="29">
        <v>0</v>
      </c>
      <c r="Y214" s="29">
        <v>0</v>
      </c>
      <c r="Z214" s="29">
        <v>0</v>
      </c>
      <c r="AA214" s="29">
        <v>0</v>
      </c>
      <c r="AB214" s="29">
        <v>1</v>
      </c>
      <c r="AC214" s="29">
        <v>0</v>
      </c>
      <c r="AD214" s="29">
        <v>0</v>
      </c>
      <c r="AE214" s="29">
        <v>0</v>
      </c>
      <c r="AF214" s="29">
        <v>0</v>
      </c>
      <c r="AG214" s="29">
        <v>0</v>
      </c>
      <c r="AH214" s="29">
        <v>0</v>
      </c>
      <c r="AI214" s="29">
        <v>1</v>
      </c>
      <c r="AJ214" s="29">
        <v>0</v>
      </c>
      <c r="AK214" s="29">
        <v>0</v>
      </c>
      <c r="AL214" s="29">
        <v>1</v>
      </c>
      <c r="AM214" s="29">
        <v>0</v>
      </c>
      <c r="AN214" s="29">
        <v>0</v>
      </c>
      <c r="AO214" s="29">
        <v>8</v>
      </c>
      <c r="AP214" s="29">
        <v>6</v>
      </c>
      <c r="AQ214" s="29">
        <v>1</v>
      </c>
      <c r="AR214" s="29">
        <v>4</v>
      </c>
      <c r="AS214" s="29">
        <v>1</v>
      </c>
      <c r="AT214" s="29">
        <v>0</v>
      </c>
      <c r="AU214" s="29">
        <v>1</v>
      </c>
      <c r="AV214" s="29">
        <v>0</v>
      </c>
      <c r="AW214" s="29">
        <v>1</v>
      </c>
      <c r="AX214" s="29">
        <v>0</v>
      </c>
      <c r="AY214" s="29">
        <v>1</v>
      </c>
      <c r="AZ214" s="29">
        <v>0</v>
      </c>
      <c r="BA214" s="29">
        <v>0</v>
      </c>
      <c r="BB214" s="29">
        <v>0</v>
      </c>
      <c r="BC214" s="29">
        <v>0</v>
      </c>
      <c r="BD214" s="29">
        <v>1</v>
      </c>
      <c r="BE214" s="29">
        <v>7</v>
      </c>
      <c r="BF214" s="29">
        <v>0</v>
      </c>
      <c r="BG214" s="29">
        <v>2</v>
      </c>
      <c r="BH214" s="29">
        <v>2</v>
      </c>
      <c r="BI214" s="29">
        <v>0</v>
      </c>
      <c r="BJ214" s="29">
        <v>117</v>
      </c>
      <c r="BK214" s="29">
        <v>3</v>
      </c>
      <c r="BL214" s="29">
        <v>1</v>
      </c>
      <c r="BM214" s="29">
        <v>0</v>
      </c>
      <c r="BN214" s="29">
        <v>4</v>
      </c>
      <c r="BO214" s="29">
        <v>0</v>
      </c>
      <c r="BP214" s="29">
        <v>0</v>
      </c>
      <c r="BQ214" s="29">
        <v>1</v>
      </c>
      <c r="BR214" s="29">
        <v>0</v>
      </c>
      <c r="BS214" s="29">
        <v>3</v>
      </c>
      <c r="BT214" s="29">
        <v>24</v>
      </c>
      <c r="BU214" s="29">
        <v>7</v>
      </c>
      <c r="BV214" s="29">
        <v>21</v>
      </c>
      <c r="BW214" s="29">
        <v>0</v>
      </c>
      <c r="BX214" s="29">
        <v>0</v>
      </c>
      <c r="BY214" s="29">
        <v>9</v>
      </c>
      <c r="BZ214" s="29">
        <v>0</v>
      </c>
      <c r="CA214" s="29">
        <v>1</v>
      </c>
      <c r="CB214" s="29">
        <v>11</v>
      </c>
      <c r="CC214" s="29">
        <v>5</v>
      </c>
      <c r="CD214" s="29">
        <v>0</v>
      </c>
      <c r="CE214" s="29">
        <v>0</v>
      </c>
      <c r="CF214" s="29">
        <v>0</v>
      </c>
      <c r="CG214" s="11">
        <v>0</v>
      </c>
      <c r="CH214" s="30">
        <v>271</v>
      </c>
      <c r="CI214" s="28"/>
      <c r="CJ214" s="16"/>
      <c r="CK214" s="16"/>
    </row>
    <row r="215" spans="1:89" x14ac:dyDescent="0.25">
      <c r="A215" s="31"/>
      <c r="B215" s="31" t="s">
        <v>21</v>
      </c>
      <c r="C215" s="31">
        <v>0</v>
      </c>
      <c r="D215" s="31" t="s">
        <v>210</v>
      </c>
      <c r="E215" s="31">
        <v>0</v>
      </c>
      <c r="F215" s="31">
        <v>0</v>
      </c>
      <c r="G215" s="31">
        <v>0</v>
      </c>
      <c r="H215" s="31">
        <v>4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2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32">
        <v>0</v>
      </c>
      <c r="Z215" s="32">
        <v>0</v>
      </c>
      <c r="AA215" s="32">
        <v>0</v>
      </c>
      <c r="AB215" s="32">
        <v>0</v>
      </c>
      <c r="AC215" s="32">
        <v>0</v>
      </c>
      <c r="AD215" s="32">
        <v>0</v>
      </c>
      <c r="AE215" s="32">
        <v>0</v>
      </c>
      <c r="AF215" s="32">
        <v>0</v>
      </c>
      <c r="AG215" s="32">
        <v>0</v>
      </c>
      <c r="AH215" s="32">
        <v>0</v>
      </c>
      <c r="AI215" s="32">
        <v>0</v>
      </c>
      <c r="AJ215" s="32">
        <v>0</v>
      </c>
      <c r="AK215" s="32">
        <v>0</v>
      </c>
      <c r="AL215" s="32">
        <v>0</v>
      </c>
      <c r="AM215" s="32">
        <v>0</v>
      </c>
      <c r="AN215" s="32">
        <v>0</v>
      </c>
      <c r="AO215" s="32">
        <v>3</v>
      </c>
      <c r="AP215" s="32">
        <v>2</v>
      </c>
      <c r="AQ215" s="32">
        <v>0</v>
      </c>
      <c r="AR215" s="32">
        <v>2</v>
      </c>
      <c r="AS215" s="32">
        <v>0</v>
      </c>
      <c r="AT215" s="32">
        <v>0</v>
      </c>
      <c r="AU215" s="32">
        <v>0</v>
      </c>
      <c r="AV215" s="32">
        <v>0</v>
      </c>
      <c r="AW215" s="32">
        <v>0</v>
      </c>
      <c r="AX215" s="32">
        <v>0</v>
      </c>
      <c r="AY215" s="32">
        <v>0</v>
      </c>
      <c r="AZ215" s="32">
        <v>0</v>
      </c>
      <c r="BA215" s="32">
        <v>0</v>
      </c>
      <c r="BB215" s="32">
        <v>0</v>
      </c>
      <c r="BC215" s="32">
        <v>0</v>
      </c>
      <c r="BD215" s="32">
        <v>0</v>
      </c>
      <c r="BE215" s="32">
        <v>0</v>
      </c>
      <c r="BF215" s="32">
        <v>0</v>
      </c>
      <c r="BG215" s="32">
        <v>0</v>
      </c>
      <c r="BH215" s="32">
        <v>0</v>
      </c>
      <c r="BI215" s="32">
        <v>0</v>
      </c>
      <c r="BJ215" s="32">
        <v>38</v>
      </c>
      <c r="BK215" s="32">
        <v>0</v>
      </c>
      <c r="BL215" s="32">
        <v>0</v>
      </c>
      <c r="BM215" s="32">
        <v>0</v>
      </c>
      <c r="BN215" s="32">
        <v>0</v>
      </c>
      <c r="BO215" s="32">
        <v>1</v>
      </c>
      <c r="BP215" s="32">
        <v>0</v>
      </c>
      <c r="BQ215" s="32">
        <v>0</v>
      </c>
      <c r="BR215" s="32">
        <v>0</v>
      </c>
      <c r="BS215" s="32">
        <v>0</v>
      </c>
      <c r="BT215" s="32">
        <v>60</v>
      </c>
      <c r="BU215" s="32">
        <v>0</v>
      </c>
      <c r="BV215" s="32">
        <v>1</v>
      </c>
      <c r="BW215" s="32">
        <v>0</v>
      </c>
      <c r="BX215" s="32">
        <v>0</v>
      </c>
      <c r="BY215" s="32">
        <v>1</v>
      </c>
      <c r="BZ215" s="32">
        <v>0</v>
      </c>
      <c r="CA215" s="32">
        <v>1</v>
      </c>
      <c r="CB215" s="32">
        <v>2</v>
      </c>
      <c r="CC215" s="32">
        <v>1</v>
      </c>
      <c r="CD215" s="32">
        <v>0</v>
      </c>
      <c r="CE215" s="32">
        <v>0</v>
      </c>
      <c r="CF215" s="32">
        <v>0</v>
      </c>
      <c r="CG215" s="33">
        <v>0</v>
      </c>
      <c r="CH215" s="34">
        <v>118</v>
      </c>
      <c r="CI215" s="28"/>
      <c r="CJ215" s="16"/>
      <c r="CK215" s="16"/>
    </row>
    <row r="216" spans="1:89" x14ac:dyDescent="0.25">
      <c r="A216" s="9" t="s">
        <v>196</v>
      </c>
      <c r="B216" s="9" t="s">
        <v>20</v>
      </c>
      <c r="C216" s="19">
        <v>0</v>
      </c>
      <c r="D216" s="19" t="s">
        <v>210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">
        <v>0</v>
      </c>
      <c r="AP216" s="19">
        <v>0</v>
      </c>
      <c r="AQ216" s="19">
        <v>0</v>
      </c>
      <c r="AR216" s="19">
        <v>0</v>
      </c>
      <c r="AS216" s="19">
        <v>0</v>
      </c>
      <c r="AT216" s="19">
        <v>0</v>
      </c>
      <c r="AU216" s="19">
        <v>0</v>
      </c>
      <c r="AV216" s="19">
        <v>0</v>
      </c>
      <c r="AW216" s="19">
        <v>0</v>
      </c>
      <c r="AX216" s="19">
        <v>0</v>
      </c>
      <c r="AY216" s="19">
        <v>0</v>
      </c>
      <c r="AZ216" s="19">
        <v>0</v>
      </c>
      <c r="BA216" s="19">
        <v>0</v>
      </c>
      <c r="BB216" s="19">
        <v>0</v>
      </c>
      <c r="BC216" s="19">
        <v>0</v>
      </c>
      <c r="BD216" s="19">
        <v>0</v>
      </c>
      <c r="BE216" s="19">
        <v>0</v>
      </c>
      <c r="BF216" s="19">
        <v>0</v>
      </c>
      <c r="BG216" s="19">
        <v>0</v>
      </c>
      <c r="BH216" s="19">
        <v>0</v>
      </c>
      <c r="BI216" s="19">
        <v>0</v>
      </c>
      <c r="BJ216" s="19">
        <v>0</v>
      </c>
      <c r="BK216" s="19">
        <v>0</v>
      </c>
      <c r="BL216" s="19">
        <v>0</v>
      </c>
      <c r="BM216" s="19">
        <v>0</v>
      </c>
      <c r="BN216" s="19">
        <v>0</v>
      </c>
      <c r="BO216" s="19">
        <v>0</v>
      </c>
      <c r="BP216" s="19">
        <v>0</v>
      </c>
      <c r="BQ216" s="19">
        <v>0</v>
      </c>
      <c r="BR216" s="19">
        <v>0</v>
      </c>
      <c r="BS216" s="19">
        <v>0</v>
      </c>
      <c r="BT216" s="19">
        <v>0</v>
      </c>
      <c r="BU216" s="19">
        <v>0</v>
      </c>
      <c r="BV216" s="19">
        <v>0</v>
      </c>
      <c r="BW216" s="19">
        <v>0</v>
      </c>
      <c r="BX216" s="19">
        <v>0</v>
      </c>
      <c r="BY216" s="19">
        <v>0</v>
      </c>
      <c r="BZ216" s="19">
        <v>0</v>
      </c>
      <c r="CA216" s="19">
        <v>0</v>
      </c>
      <c r="CB216" s="19">
        <v>0</v>
      </c>
      <c r="CC216" s="19">
        <v>0</v>
      </c>
      <c r="CD216" s="19">
        <v>0</v>
      </c>
      <c r="CE216" s="19">
        <v>0</v>
      </c>
      <c r="CF216" s="19">
        <v>0</v>
      </c>
      <c r="CG216" s="11">
        <v>0</v>
      </c>
      <c r="CH216" s="30">
        <v>0</v>
      </c>
      <c r="CI216" s="28"/>
      <c r="CJ216" s="16"/>
      <c r="CK216" s="16"/>
    </row>
    <row r="217" spans="1:89" x14ac:dyDescent="0.25">
      <c r="A217" s="31"/>
      <c r="B217" s="31" t="s">
        <v>21</v>
      </c>
      <c r="C217" s="31">
        <v>0</v>
      </c>
      <c r="D217" s="31" t="s">
        <v>210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0</v>
      </c>
      <c r="AC217" s="31">
        <v>0</v>
      </c>
      <c r="AD217" s="31">
        <v>0</v>
      </c>
      <c r="AE217" s="31">
        <v>0</v>
      </c>
      <c r="AF217" s="31">
        <v>0</v>
      </c>
      <c r="AG217" s="31">
        <v>0</v>
      </c>
      <c r="AH217" s="31">
        <v>0</v>
      </c>
      <c r="AI217" s="31">
        <v>0</v>
      </c>
      <c r="AJ217" s="31">
        <v>0</v>
      </c>
      <c r="AK217" s="31">
        <v>0</v>
      </c>
      <c r="AL217" s="31">
        <v>0</v>
      </c>
      <c r="AM217" s="31">
        <v>0</v>
      </c>
      <c r="AN217" s="31">
        <v>0</v>
      </c>
      <c r="AO217" s="31">
        <v>0</v>
      </c>
      <c r="AP217" s="31">
        <v>0</v>
      </c>
      <c r="AQ217" s="31">
        <v>0</v>
      </c>
      <c r="AR217" s="31">
        <v>0</v>
      </c>
      <c r="AS217" s="31">
        <v>0</v>
      </c>
      <c r="AT217" s="31">
        <v>0</v>
      </c>
      <c r="AU217" s="31">
        <v>0</v>
      </c>
      <c r="AV217" s="31">
        <v>0</v>
      </c>
      <c r="AW217" s="31">
        <v>0</v>
      </c>
      <c r="AX217" s="31">
        <v>0</v>
      </c>
      <c r="AY217" s="31">
        <v>0</v>
      </c>
      <c r="AZ217" s="31">
        <v>0</v>
      </c>
      <c r="BA217" s="31">
        <v>0</v>
      </c>
      <c r="BB217" s="31">
        <v>0</v>
      </c>
      <c r="BC217" s="31">
        <v>0</v>
      </c>
      <c r="BD217" s="31">
        <v>0</v>
      </c>
      <c r="BE217" s="31">
        <v>0</v>
      </c>
      <c r="BF217" s="31">
        <v>0</v>
      </c>
      <c r="BG217" s="31">
        <v>0</v>
      </c>
      <c r="BH217" s="31">
        <v>0</v>
      </c>
      <c r="BI217" s="31">
        <v>0</v>
      </c>
      <c r="BJ217" s="31">
        <v>3</v>
      </c>
      <c r="BK217" s="31">
        <v>0</v>
      </c>
      <c r="BL217" s="31">
        <v>0</v>
      </c>
      <c r="BM217" s="31">
        <v>0</v>
      </c>
      <c r="BN217" s="31">
        <v>0</v>
      </c>
      <c r="BO217" s="31">
        <v>0</v>
      </c>
      <c r="BP217" s="31">
        <v>0</v>
      </c>
      <c r="BQ217" s="31">
        <v>0</v>
      </c>
      <c r="BR217" s="31">
        <v>0</v>
      </c>
      <c r="BS217" s="31">
        <v>0</v>
      </c>
      <c r="BT217" s="31">
        <v>3</v>
      </c>
      <c r="BU217" s="31">
        <v>0</v>
      </c>
      <c r="BV217" s="31">
        <v>0</v>
      </c>
      <c r="BW217" s="31">
        <v>0</v>
      </c>
      <c r="BX217" s="31">
        <v>0</v>
      </c>
      <c r="BY217" s="31">
        <v>0</v>
      </c>
      <c r="BZ217" s="31">
        <v>0</v>
      </c>
      <c r="CA217" s="31">
        <v>0</v>
      </c>
      <c r="CB217" s="31">
        <v>0</v>
      </c>
      <c r="CC217" s="31">
        <v>0</v>
      </c>
      <c r="CD217" s="31">
        <v>0</v>
      </c>
      <c r="CE217" s="31">
        <v>0</v>
      </c>
      <c r="CF217" s="31">
        <v>0</v>
      </c>
      <c r="CG217" s="33">
        <v>0</v>
      </c>
      <c r="CH217" s="34">
        <v>6</v>
      </c>
      <c r="CI217" s="28"/>
      <c r="CJ217" s="16"/>
      <c r="CK217" s="16"/>
    </row>
    <row r="218" spans="1:89" x14ac:dyDescent="0.25">
      <c r="A218" s="9" t="s">
        <v>12</v>
      </c>
      <c r="B218" s="9" t="s">
        <v>20</v>
      </c>
      <c r="C218" s="19">
        <v>0</v>
      </c>
      <c r="D218" s="19" t="s">
        <v>210</v>
      </c>
      <c r="E218" s="19">
        <v>0</v>
      </c>
      <c r="F218" s="19">
        <v>0</v>
      </c>
      <c r="G218" s="19">
        <v>0</v>
      </c>
      <c r="H218" s="19">
        <v>1</v>
      </c>
      <c r="I218" s="19">
        <v>0</v>
      </c>
      <c r="J218" s="19">
        <v>0</v>
      </c>
      <c r="K218" s="19">
        <v>1</v>
      </c>
      <c r="L218" s="19">
        <v>0</v>
      </c>
      <c r="M218" s="19">
        <v>0</v>
      </c>
      <c r="N218" s="19">
        <v>0</v>
      </c>
      <c r="O218" s="19">
        <v>0</v>
      </c>
      <c r="P218" s="19">
        <v>1</v>
      </c>
      <c r="Q218" s="19">
        <v>0</v>
      </c>
      <c r="R218" s="19">
        <v>0</v>
      </c>
      <c r="S218" s="19">
        <v>1</v>
      </c>
      <c r="T218" s="1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29">
        <v>0</v>
      </c>
      <c r="AB218" s="29">
        <v>1</v>
      </c>
      <c r="AC218" s="29">
        <v>0</v>
      </c>
      <c r="AD218" s="29">
        <v>0</v>
      </c>
      <c r="AE218" s="29">
        <v>0</v>
      </c>
      <c r="AF218" s="29">
        <v>0</v>
      </c>
      <c r="AG218" s="29">
        <v>0</v>
      </c>
      <c r="AH218" s="29">
        <v>0</v>
      </c>
      <c r="AI218" s="29">
        <v>0</v>
      </c>
      <c r="AJ218" s="29">
        <v>0</v>
      </c>
      <c r="AK218" s="29">
        <v>0</v>
      </c>
      <c r="AL218" s="29">
        <v>0</v>
      </c>
      <c r="AM218" s="29">
        <v>0</v>
      </c>
      <c r="AN218" s="29">
        <v>0</v>
      </c>
      <c r="AO218" s="29">
        <v>0</v>
      </c>
      <c r="AP218" s="29">
        <v>0</v>
      </c>
      <c r="AQ218" s="29">
        <v>0</v>
      </c>
      <c r="AR218" s="29">
        <v>0</v>
      </c>
      <c r="AS218" s="29">
        <v>3</v>
      </c>
      <c r="AT218" s="29">
        <v>0</v>
      </c>
      <c r="AU218" s="29">
        <v>0</v>
      </c>
      <c r="AV218" s="29">
        <v>0</v>
      </c>
      <c r="AW218" s="29">
        <v>0</v>
      </c>
      <c r="AX218" s="29">
        <v>0</v>
      </c>
      <c r="AY218" s="29">
        <v>0</v>
      </c>
      <c r="AZ218" s="29">
        <v>0</v>
      </c>
      <c r="BA218" s="29">
        <v>1</v>
      </c>
      <c r="BB218" s="29">
        <v>0</v>
      </c>
      <c r="BC218" s="29">
        <v>0</v>
      </c>
      <c r="BD218" s="29">
        <v>0</v>
      </c>
      <c r="BE218" s="29">
        <v>2</v>
      </c>
      <c r="BF218" s="29">
        <v>0</v>
      </c>
      <c r="BG218" s="29">
        <v>0</v>
      </c>
      <c r="BH218" s="29">
        <v>0</v>
      </c>
      <c r="BI218" s="29">
        <v>0</v>
      </c>
      <c r="BJ218" s="29">
        <v>7</v>
      </c>
      <c r="BK218" s="29">
        <v>0</v>
      </c>
      <c r="BL218" s="29">
        <v>0</v>
      </c>
      <c r="BM218" s="29">
        <v>0</v>
      </c>
      <c r="BN218" s="29">
        <v>0</v>
      </c>
      <c r="BO218" s="29">
        <v>0</v>
      </c>
      <c r="BP218" s="29">
        <v>0</v>
      </c>
      <c r="BQ218" s="29">
        <v>0</v>
      </c>
      <c r="BR218" s="29">
        <v>0</v>
      </c>
      <c r="BS218" s="29">
        <v>0</v>
      </c>
      <c r="BT218" s="29">
        <v>4</v>
      </c>
      <c r="BU218" s="29">
        <v>0</v>
      </c>
      <c r="BV218" s="29">
        <v>0</v>
      </c>
      <c r="BW218" s="29">
        <v>0</v>
      </c>
      <c r="BX218" s="29">
        <v>0</v>
      </c>
      <c r="BY218" s="29">
        <v>0</v>
      </c>
      <c r="BZ218" s="29">
        <v>0</v>
      </c>
      <c r="CA218" s="29">
        <v>1</v>
      </c>
      <c r="CB218" s="29">
        <v>0</v>
      </c>
      <c r="CC218" s="29">
        <v>1</v>
      </c>
      <c r="CD218" s="29">
        <v>1</v>
      </c>
      <c r="CE218" s="29">
        <v>0</v>
      </c>
      <c r="CF218" s="29">
        <v>0</v>
      </c>
      <c r="CG218" s="11">
        <v>0</v>
      </c>
      <c r="CH218" s="30">
        <v>25</v>
      </c>
      <c r="CI218" s="28"/>
      <c r="CJ218" s="16"/>
      <c r="CK218" s="16"/>
    </row>
    <row r="219" spans="1:89" x14ac:dyDescent="0.25">
      <c r="A219" s="31"/>
      <c r="B219" s="31" t="s">
        <v>21</v>
      </c>
      <c r="C219" s="31">
        <v>0</v>
      </c>
      <c r="D219" s="31" t="s">
        <v>210</v>
      </c>
      <c r="E219" s="31">
        <v>0</v>
      </c>
      <c r="F219" s="31">
        <v>0</v>
      </c>
      <c r="G219" s="31">
        <v>0</v>
      </c>
      <c r="H219" s="31">
        <v>1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1</v>
      </c>
      <c r="P219" s="31">
        <v>0</v>
      </c>
      <c r="Q219" s="31">
        <v>0</v>
      </c>
      <c r="R219" s="31">
        <v>0</v>
      </c>
      <c r="S219" s="31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2">
        <v>0</v>
      </c>
      <c r="AA219" s="32">
        <v>0</v>
      </c>
      <c r="AB219" s="32">
        <v>0</v>
      </c>
      <c r="AC219" s="32">
        <v>0</v>
      </c>
      <c r="AD219" s="32">
        <v>0</v>
      </c>
      <c r="AE219" s="32">
        <v>0</v>
      </c>
      <c r="AF219" s="32">
        <v>0</v>
      </c>
      <c r="AG219" s="32">
        <v>0</v>
      </c>
      <c r="AH219" s="32">
        <v>0</v>
      </c>
      <c r="AI219" s="32">
        <v>0</v>
      </c>
      <c r="AJ219" s="32">
        <v>0</v>
      </c>
      <c r="AK219" s="32">
        <v>0</v>
      </c>
      <c r="AL219" s="32">
        <v>0</v>
      </c>
      <c r="AM219" s="32">
        <v>0</v>
      </c>
      <c r="AN219" s="32">
        <v>0</v>
      </c>
      <c r="AO219" s="32">
        <v>1</v>
      </c>
      <c r="AP219" s="32">
        <v>0</v>
      </c>
      <c r="AQ219" s="32">
        <v>0</v>
      </c>
      <c r="AR219" s="32">
        <v>0</v>
      </c>
      <c r="AS219" s="32">
        <v>1</v>
      </c>
      <c r="AT219" s="32">
        <v>0</v>
      </c>
      <c r="AU219" s="32">
        <v>0</v>
      </c>
      <c r="AV219" s="32">
        <v>0</v>
      </c>
      <c r="AW219" s="32">
        <v>0</v>
      </c>
      <c r="AX219" s="32">
        <v>0</v>
      </c>
      <c r="AY219" s="32">
        <v>0</v>
      </c>
      <c r="AZ219" s="32">
        <v>0</v>
      </c>
      <c r="BA219" s="32">
        <v>0</v>
      </c>
      <c r="BB219" s="32">
        <v>0</v>
      </c>
      <c r="BC219" s="32">
        <v>0</v>
      </c>
      <c r="BD219" s="32">
        <v>0</v>
      </c>
      <c r="BE219" s="32">
        <v>0</v>
      </c>
      <c r="BF219" s="32">
        <v>0</v>
      </c>
      <c r="BG219" s="32">
        <v>1</v>
      </c>
      <c r="BH219" s="32">
        <v>0</v>
      </c>
      <c r="BI219" s="32">
        <v>0</v>
      </c>
      <c r="BJ219" s="32">
        <v>13</v>
      </c>
      <c r="BK219" s="32">
        <v>0</v>
      </c>
      <c r="BL219" s="32">
        <v>0</v>
      </c>
      <c r="BM219" s="32">
        <v>0</v>
      </c>
      <c r="BN219" s="32">
        <v>0</v>
      </c>
      <c r="BO219" s="32">
        <v>0</v>
      </c>
      <c r="BP219" s="32">
        <v>0</v>
      </c>
      <c r="BQ219" s="32">
        <v>0</v>
      </c>
      <c r="BR219" s="32">
        <v>0</v>
      </c>
      <c r="BS219" s="32">
        <v>0</v>
      </c>
      <c r="BT219" s="32">
        <v>28</v>
      </c>
      <c r="BU219" s="32">
        <v>0</v>
      </c>
      <c r="BV219" s="32">
        <v>0</v>
      </c>
      <c r="BW219" s="32">
        <v>0</v>
      </c>
      <c r="BX219" s="32">
        <v>0</v>
      </c>
      <c r="BY219" s="32">
        <v>0</v>
      </c>
      <c r="BZ219" s="32">
        <v>0</v>
      </c>
      <c r="CA219" s="32">
        <v>0</v>
      </c>
      <c r="CB219" s="32">
        <v>1</v>
      </c>
      <c r="CC219" s="32">
        <v>0</v>
      </c>
      <c r="CD219" s="32">
        <v>0</v>
      </c>
      <c r="CE219" s="32">
        <v>4</v>
      </c>
      <c r="CF219" s="32">
        <v>0</v>
      </c>
      <c r="CG219" s="33">
        <v>0</v>
      </c>
      <c r="CH219" s="34">
        <v>51</v>
      </c>
      <c r="CI219" s="28"/>
      <c r="CJ219" s="16"/>
      <c r="CK219" s="16"/>
    </row>
    <row r="220" spans="1:89" x14ac:dyDescent="0.25">
      <c r="A220" s="9" t="s">
        <v>15</v>
      </c>
      <c r="B220" s="9" t="s">
        <v>20</v>
      </c>
      <c r="C220" s="19">
        <v>0</v>
      </c>
      <c r="D220" s="19" t="s">
        <v>210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29">
        <v>0</v>
      </c>
      <c r="V220" s="29">
        <v>0</v>
      </c>
      <c r="W220" s="29">
        <v>0</v>
      </c>
      <c r="X220" s="29">
        <v>0</v>
      </c>
      <c r="Y220" s="29">
        <v>0</v>
      </c>
      <c r="Z220" s="29">
        <v>0</v>
      </c>
      <c r="AA220" s="29">
        <v>0</v>
      </c>
      <c r="AB220" s="29">
        <v>0</v>
      </c>
      <c r="AC220" s="29">
        <v>0</v>
      </c>
      <c r="AD220" s="29">
        <v>0</v>
      </c>
      <c r="AE220" s="29">
        <v>0</v>
      </c>
      <c r="AF220" s="29">
        <v>0</v>
      </c>
      <c r="AG220" s="29">
        <v>0</v>
      </c>
      <c r="AH220" s="29">
        <v>0</v>
      </c>
      <c r="AI220" s="29">
        <v>0</v>
      </c>
      <c r="AJ220" s="29">
        <v>0</v>
      </c>
      <c r="AK220" s="29">
        <v>0</v>
      </c>
      <c r="AL220" s="29">
        <v>0</v>
      </c>
      <c r="AM220" s="29">
        <v>0</v>
      </c>
      <c r="AN220" s="29">
        <v>0</v>
      </c>
      <c r="AO220" s="29">
        <v>0</v>
      </c>
      <c r="AP220" s="29">
        <v>0</v>
      </c>
      <c r="AQ220" s="29">
        <v>0</v>
      </c>
      <c r="AR220" s="29">
        <v>0</v>
      </c>
      <c r="AS220" s="29">
        <v>0</v>
      </c>
      <c r="AT220" s="29">
        <v>0</v>
      </c>
      <c r="AU220" s="29">
        <v>0</v>
      </c>
      <c r="AV220" s="29">
        <v>0</v>
      </c>
      <c r="AW220" s="29">
        <v>0</v>
      </c>
      <c r="AX220" s="29">
        <v>0</v>
      </c>
      <c r="AY220" s="29">
        <v>0</v>
      </c>
      <c r="AZ220" s="29">
        <v>0</v>
      </c>
      <c r="BA220" s="29">
        <v>0</v>
      </c>
      <c r="BB220" s="29">
        <v>0</v>
      </c>
      <c r="BC220" s="29">
        <v>0</v>
      </c>
      <c r="BD220" s="29">
        <v>0</v>
      </c>
      <c r="BE220" s="29">
        <v>0</v>
      </c>
      <c r="BF220" s="29">
        <v>0</v>
      </c>
      <c r="BG220" s="29">
        <v>0</v>
      </c>
      <c r="BH220" s="29">
        <v>0</v>
      </c>
      <c r="BI220" s="29">
        <v>0</v>
      </c>
      <c r="BJ220" s="29">
        <v>3</v>
      </c>
      <c r="BK220" s="29">
        <v>0</v>
      </c>
      <c r="BL220" s="29">
        <v>0</v>
      </c>
      <c r="BM220" s="29">
        <v>0</v>
      </c>
      <c r="BN220" s="29">
        <v>0</v>
      </c>
      <c r="BO220" s="29">
        <v>0</v>
      </c>
      <c r="BP220" s="29">
        <v>0</v>
      </c>
      <c r="BQ220" s="29">
        <v>0</v>
      </c>
      <c r="BR220" s="29">
        <v>0</v>
      </c>
      <c r="BS220" s="29">
        <v>0</v>
      </c>
      <c r="BT220" s="29">
        <v>1</v>
      </c>
      <c r="BU220" s="29">
        <v>0</v>
      </c>
      <c r="BV220" s="29">
        <v>0</v>
      </c>
      <c r="BW220" s="29">
        <v>0</v>
      </c>
      <c r="BX220" s="29">
        <v>0</v>
      </c>
      <c r="BY220" s="29">
        <v>0</v>
      </c>
      <c r="BZ220" s="29">
        <v>0</v>
      </c>
      <c r="CA220" s="29">
        <v>0</v>
      </c>
      <c r="CB220" s="29">
        <v>0</v>
      </c>
      <c r="CC220" s="29">
        <v>0</v>
      </c>
      <c r="CD220" s="29">
        <v>1</v>
      </c>
      <c r="CE220" s="29">
        <v>0</v>
      </c>
      <c r="CF220" s="29">
        <v>0</v>
      </c>
      <c r="CG220" s="11">
        <v>0</v>
      </c>
      <c r="CH220" s="30">
        <v>5</v>
      </c>
      <c r="CI220" s="28"/>
      <c r="CJ220" s="16"/>
      <c r="CK220" s="16"/>
    </row>
    <row r="221" spans="1:89" x14ac:dyDescent="0.25">
      <c r="A221" s="31"/>
      <c r="B221" s="31" t="s">
        <v>21</v>
      </c>
      <c r="C221" s="31">
        <v>0</v>
      </c>
      <c r="D221" s="31" t="s">
        <v>210</v>
      </c>
      <c r="E221" s="31">
        <v>0</v>
      </c>
      <c r="F221" s="31">
        <v>0</v>
      </c>
      <c r="G221" s="31">
        <v>0</v>
      </c>
      <c r="H221" s="31">
        <v>1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32">
        <v>0</v>
      </c>
      <c r="Z221" s="32">
        <v>0</v>
      </c>
      <c r="AA221" s="32">
        <v>0</v>
      </c>
      <c r="AB221" s="32">
        <v>0</v>
      </c>
      <c r="AC221" s="32">
        <v>0</v>
      </c>
      <c r="AD221" s="32">
        <v>0</v>
      </c>
      <c r="AE221" s="32">
        <v>0</v>
      </c>
      <c r="AF221" s="32">
        <v>0</v>
      </c>
      <c r="AG221" s="32">
        <v>0</v>
      </c>
      <c r="AH221" s="32">
        <v>0</v>
      </c>
      <c r="AI221" s="32">
        <v>0</v>
      </c>
      <c r="AJ221" s="32">
        <v>0</v>
      </c>
      <c r="AK221" s="32">
        <v>0</v>
      </c>
      <c r="AL221" s="32">
        <v>0</v>
      </c>
      <c r="AM221" s="32">
        <v>0</v>
      </c>
      <c r="AN221" s="32">
        <v>0</v>
      </c>
      <c r="AO221" s="32">
        <v>1</v>
      </c>
      <c r="AP221" s="32">
        <v>0</v>
      </c>
      <c r="AQ221" s="32">
        <v>0</v>
      </c>
      <c r="AR221" s="32">
        <v>0</v>
      </c>
      <c r="AS221" s="32">
        <v>0</v>
      </c>
      <c r="AT221" s="32">
        <v>0</v>
      </c>
      <c r="AU221" s="32">
        <v>0</v>
      </c>
      <c r="AV221" s="32">
        <v>0</v>
      </c>
      <c r="AW221" s="32">
        <v>0</v>
      </c>
      <c r="AX221" s="32">
        <v>0</v>
      </c>
      <c r="AY221" s="32">
        <v>0</v>
      </c>
      <c r="AZ221" s="32">
        <v>0</v>
      </c>
      <c r="BA221" s="32">
        <v>0</v>
      </c>
      <c r="BB221" s="32">
        <v>0</v>
      </c>
      <c r="BC221" s="32">
        <v>0</v>
      </c>
      <c r="BD221" s="32">
        <v>0</v>
      </c>
      <c r="BE221" s="32">
        <v>0</v>
      </c>
      <c r="BF221" s="32">
        <v>0</v>
      </c>
      <c r="BG221" s="32">
        <v>0</v>
      </c>
      <c r="BH221" s="32">
        <v>0</v>
      </c>
      <c r="BI221" s="32">
        <v>0</v>
      </c>
      <c r="BJ221" s="32">
        <v>5</v>
      </c>
      <c r="BK221" s="32">
        <v>0</v>
      </c>
      <c r="BL221" s="32">
        <v>0</v>
      </c>
      <c r="BM221" s="32">
        <v>0</v>
      </c>
      <c r="BN221" s="32">
        <v>0</v>
      </c>
      <c r="BO221" s="32">
        <v>0</v>
      </c>
      <c r="BP221" s="32">
        <v>0</v>
      </c>
      <c r="BQ221" s="32">
        <v>0</v>
      </c>
      <c r="BR221" s="32">
        <v>0</v>
      </c>
      <c r="BS221" s="32">
        <v>0</v>
      </c>
      <c r="BT221" s="32">
        <v>7</v>
      </c>
      <c r="BU221" s="32">
        <v>0</v>
      </c>
      <c r="BV221" s="32">
        <v>0</v>
      </c>
      <c r="BW221" s="32">
        <v>0</v>
      </c>
      <c r="BX221" s="32">
        <v>0</v>
      </c>
      <c r="BY221" s="32">
        <v>0</v>
      </c>
      <c r="BZ221" s="32">
        <v>0</v>
      </c>
      <c r="CA221" s="32">
        <v>0</v>
      </c>
      <c r="CB221" s="32">
        <v>1</v>
      </c>
      <c r="CC221" s="32">
        <v>0</v>
      </c>
      <c r="CD221" s="32">
        <v>0</v>
      </c>
      <c r="CE221" s="32">
        <v>0</v>
      </c>
      <c r="CF221" s="32">
        <v>0</v>
      </c>
      <c r="CG221" s="33">
        <v>0</v>
      </c>
      <c r="CH221" s="34">
        <v>15</v>
      </c>
      <c r="CI221" s="28"/>
      <c r="CJ221" s="16"/>
      <c r="CK221" s="16"/>
    </row>
    <row r="222" spans="1:89" x14ac:dyDescent="0.25">
      <c r="A222" s="9" t="s">
        <v>14</v>
      </c>
      <c r="B222" s="9" t="s">
        <v>20</v>
      </c>
      <c r="C222" s="19">
        <v>0</v>
      </c>
      <c r="D222" s="19" t="s">
        <v>210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29">
        <v>0</v>
      </c>
      <c r="V222" s="29">
        <v>0</v>
      </c>
      <c r="W222" s="29">
        <v>0</v>
      </c>
      <c r="X222" s="29">
        <v>0</v>
      </c>
      <c r="Y222" s="29">
        <v>0</v>
      </c>
      <c r="Z222" s="29">
        <v>0</v>
      </c>
      <c r="AA222" s="29">
        <v>0</v>
      </c>
      <c r="AB222" s="29">
        <v>1</v>
      </c>
      <c r="AC222" s="29">
        <v>0</v>
      </c>
      <c r="AD222" s="29">
        <v>0</v>
      </c>
      <c r="AE222" s="29">
        <v>0</v>
      </c>
      <c r="AF222" s="29">
        <v>0</v>
      </c>
      <c r="AG222" s="29">
        <v>0</v>
      </c>
      <c r="AH222" s="29">
        <v>0</v>
      </c>
      <c r="AI222" s="29">
        <v>0</v>
      </c>
      <c r="AJ222" s="29">
        <v>0</v>
      </c>
      <c r="AK222" s="29">
        <v>0</v>
      </c>
      <c r="AL222" s="29">
        <v>0</v>
      </c>
      <c r="AM222" s="29">
        <v>0</v>
      </c>
      <c r="AN222" s="29">
        <v>0</v>
      </c>
      <c r="AO222" s="29">
        <v>0</v>
      </c>
      <c r="AP222" s="29">
        <v>0</v>
      </c>
      <c r="AQ222" s="29">
        <v>0</v>
      </c>
      <c r="AR222" s="29">
        <v>0</v>
      </c>
      <c r="AS222" s="29">
        <v>0</v>
      </c>
      <c r="AT222" s="29">
        <v>0</v>
      </c>
      <c r="AU222" s="29">
        <v>0</v>
      </c>
      <c r="AV222" s="29">
        <v>0</v>
      </c>
      <c r="AW222" s="29">
        <v>0</v>
      </c>
      <c r="AX222" s="29">
        <v>0</v>
      </c>
      <c r="AY222" s="29">
        <v>0</v>
      </c>
      <c r="AZ222" s="29">
        <v>0</v>
      </c>
      <c r="BA222" s="29">
        <v>0</v>
      </c>
      <c r="BB222" s="29">
        <v>0</v>
      </c>
      <c r="BC222" s="29">
        <v>0</v>
      </c>
      <c r="BD222" s="29">
        <v>0</v>
      </c>
      <c r="BE222" s="29">
        <v>0</v>
      </c>
      <c r="BF222" s="29">
        <v>0</v>
      </c>
      <c r="BG222" s="29">
        <v>0</v>
      </c>
      <c r="BH222" s="29">
        <v>0</v>
      </c>
      <c r="BI222" s="29">
        <v>0</v>
      </c>
      <c r="BJ222" s="29">
        <v>3</v>
      </c>
      <c r="BK222" s="29">
        <v>0</v>
      </c>
      <c r="BL222" s="29">
        <v>0</v>
      </c>
      <c r="BM222" s="29">
        <v>0</v>
      </c>
      <c r="BN222" s="29">
        <v>0</v>
      </c>
      <c r="BO222" s="29">
        <v>0</v>
      </c>
      <c r="BP222" s="29">
        <v>0</v>
      </c>
      <c r="BQ222" s="29">
        <v>0</v>
      </c>
      <c r="BR222" s="29">
        <v>0</v>
      </c>
      <c r="BS222" s="29">
        <v>0</v>
      </c>
      <c r="BT222" s="29">
        <v>2</v>
      </c>
      <c r="BU222" s="29">
        <v>0</v>
      </c>
      <c r="BV222" s="29">
        <v>0</v>
      </c>
      <c r="BW222" s="29">
        <v>0</v>
      </c>
      <c r="BX222" s="29">
        <v>0</v>
      </c>
      <c r="BY222" s="29">
        <v>1</v>
      </c>
      <c r="BZ222" s="29">
        <v>0</v>
      </c>
      <c r="CA222" s="29">
        <v>0</v>
      </c>
      <c r="CB222" s="29">
        <v>0</v>
      </c>
      <c r="CC222" s="29">
        <v>1</v>
      </c>
      <c r="CD222" s="29">
        <v>0</v>
      </c>
      <c r="CE222" s="29">
        <v>0</v>
      </c>
      <c r="CF222" s="29">
        <v>0</v>
      </c>
      <c r="CG222" s="11">
        <v>1</v>
      </c>
      <c r="CH222" s="30">
        <v>9</v>
      </c>
      <c r="CI222" s="28"/>
      <c r="CJ222" s="16"/>
      <c r="CK222" s="16"/>
    </row>
    <row r="223" spans="1:89" x14ac:dyDescent="0.25">
      <c r="A223" s="31"/>
      <c r="B223" s="31" t="s">
        <v>21</v>
      </c>
      <c r="C223" s="31">
        <v>0</v>
      </c>
      <c r="D223" s="31" t="s">
        <v>210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32">
        <v>0</v>
      </c>
      <c r="AC223" s="32">
        <v>0</v>
      </c>
      <c r="AD223" s="32">
        <v>0</v>
      </c>
      <c r="AE223" s="32">
        <v>0</v>
      </c>
      <c r="AF223" s="32">
        <v>0</v>
      </c>
      <c r="AG223" s="32">
        <v>0</v>
      </c>
      <c r="AH223" s="32">
        <v>1</v>
      </c>
      <c r="AI223" s="32">
        <v>0</v>
      </c>
      <c r="AJ223" s="32">
        <v>0</v>
      </c>
      <c r="AK223" s="32">
        <v>0</v>
      </c>
      <c r="AL223" s="32">
        <v>0</v>
      </c>
      <c r="AM223" s="32">
        <v>0</v>
      </c>
      <c r="AN223" s="32">
        <v>0</v>
      </c>
      <c r="AO223" s="32">
        <v>0</v>
      </c>
      <c r="AP223" s="32">
        <v>0</v>
      </c>
      <c r="AQ223" s="32">
        <v>0</v>
      </c>
      <c r="AR223" s="32">
        <v>0</v>
      </c>
      <c r="AS223" s="32">
        <v>0</v>
      </c>
      <c r="AT223" s="32">
        <v>0</v>
      </c>
      <c r="AU223" s="32">
        <v>0</v>
      </c>
      <c r="AV223" s="32">
        <v>0</v>
      </c>
      <c r="AW223" s="32">
        <v>0</v>
      </c>
      <c r="AX223" s="32">
        <v>0</v>
      </c>
      <c r="AY223" s="32">
        <v>0</v>
      </c>
      <c r="AZ223" s="32">
        <v>0</v>
      </c>
      <c r="BA223" s="32">
        <v>0</v>
      </c>
      <c r="BB223" s="32">
        <v>0</v>
      </c>
      <c r="BC223" s="32">
        <v>0</v>
      </c>
      <c r="BD223" s="32">
        <v>0</v>
      </c>
      <c r="BE223" s="32">
        <v>0</v>
      </c>
      <c r="BF223" s="32">
        <v>0</v>
      </c>
      <c r="BG223" s="32">
        <v>0</v>
      </c>
      <c r="BH223" s="32">
        <v>0</v>
      </c>
      <c r="BI223" s="32">
        <v>0</v>
      </c>
      <c r="BJ223" s="32">
        <v>12</v>
      </c>
      <c r="BK223" s="32">
        <v>0</v>
      </c>
      <c r="BL223" s="32">
        <v>0</v>
      </c>
      <c r="BM223" s="32">
        <v>0</v>
      </c>
      <c r="BN223" s="32">
        <v>0</v>
      </c>
      <c r="BO223" s="32">
        <v>0</v>
      </c>
      <c r="BP223" s="32">
        <v>0</v>
      </c>
      <c r="BQ223" s="32">
        <v>0</v>
      </c>
      <c r="BR223" s="32">
        <v>0</v>
      </c>
      <c r="BS223" s="32">
        <v>0</v>
      </c>
      <c r="BT223" s="32">
        <v>6</v>
      </c>
      <c r="BU223" s="32">
        <v>0</v>
      </c>
      <c r="BV223" s="32">
        <v>0</v>
      </c>
      <c r="BW223" s="32">
        <v>0</v>
      </c>
      <c r="BX223" s="32">
        <v>0</v>
      </c>
      <c r="BY223" s="32">
        <v>0</v>
      </c>
      <c r="BZ223" s="32">
        <v>0</v>
      </c>
      <c r="CA223" s="32">
        <v>0</v>
      </c>
      <c r="CB223" s="32">
        <v>1</v>
      </c>
      <c r="CC223" s="32">
        <v>0</v>
      </c>
      <c r="CD223" s="32">
        <v>0</v>
      </c>
      <c r="CE223" s="32">
        <v>0</v>
      </c>
      <c r="CF223" s="32">
        <v>0</v>
      </c>
      <c r="CG223" s="33">
        <v>0</v>
      </c>
      <c r="CH223" s="34">
        <v>20</v>
      </c>
      <c r="CI223" s="28"/>
      <c r="CJ223" s="16"/>
      <c r="CK223" s="16"/>
    </row>
    <row r="224" spans="1:89" x14ac:dyDescent="0.25">
      <c r="A224" s="9" t="s">
        <v>34</v>
      </c>
      <c r="B224" s="9" t="s">
        <v>20</v>
      </c>
      <c r="C224" s="19">
        <v>0</v>
      </c>
      <c r="D224" s="19" t="s">
        <v>210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29">
        <v>0</v>
      </c>
      <c r="V224" s="29">
        <v>0</v>
      </c>
      <c r="W224" s="29">
        <v>0</v>
      </c>
      <c r="X224" s="29">
        <v>0</v>
      </c>
      <c r="Y224" s="29">
        <v>0</v>
      </c>
      <c r="Z224" s="29">
        <v>0</v>
      </c>
      <c r="AA224" s="29">
        <v>0</v>
      </c>
      <c r="AB224" s="29">
        <v>0</v>
      </c>
      <c r="AC224" s="29">
        <v>0</v>
      </c>
      <c r="AD224" s="29">
        <v>0</v>
      </c>
      <c r="AE224" s="29">
        <v>0</v>
      </c>
      <c r="AF224" s="29">
        <v>0</v>
      </c>
      <c r="AG224" s="29">
        <v>0</v>
      </c>
      <c r="AH224" s="29">
        <v>0</v>
      </c>
      <c r="AI224" s="29">
        <v>0</v>
      </c>
      <c r="AJ224" s="29">
        <v>0</v>
      </c>
      <c r="AK224" s="29">
        <v>0</v>
      </c>
      <c r="AL224" s="29">
        <v>0</v>
      </c>
      <c r="AM224" s="29">
        <v>0</v>
      </c>
      <c r="AN224" s="29">
        <v>0</v>
      </c>
      <c r="AO224" s="29">
        <v>0</v>
      </c>
      <c r="AP224" s="29">
        <v>0</v>
      </c>
      <c r="AQ224" s="29">
        <v>0</v>
      </c>
      <c r="AR224" s="29">
        <v>0</v>
      </c>
      <c r="AS224" s="29">
        <v>0</v>
      </c>
      <c r="AT224" s="29">
        <v>0</v>
      </c>
      <c r="AU224" s="29">
        <v>0</v>
      </c>
      <c r="AV224" s="29">
        <v>0</v>
      </c>
      <c r="AW224" s="29">
        <v>0</v>
      </c>
      <c r="AX224" s="29">
        <v>0</v>
      </c>
      <c r="AY224" s="29">
        <v>0</v>
      </c>
      <c r="AZ224" s="29">
        <v>0</v>
      </c>
      <c r="BA224" s="29">
        <v>0</v>
      </c>
      <c r="BB224" s="29">
        <v>0</v>
      </c>
      <c r="BC224" s="29">
        <v>0</v>
      </c>
      <c r="BD224" s="29">
        <v>0</v>
      </c>
      <c r="BE224" s="29">
        <v>1</v>
      </c>
      <c r="BF224" s="29">
        <v>0</v>
      </c>
      <c r="BG224" s="29">
        <v>1</v>
      </c>
      <c r="BH224" s="29">
        <v>0</v>
      </c>
      <c r="BI224" s="29">
        <v>0</v>
      </c>
      <c r="BJ224" s="29">
        <v>2</v>
      </c>
      <c r="BK224" s="29">
        <v>0</v>
      </c>
      <c r="BL224" s="29">
        <v>0</v>
      </c>
      <c r="BM224" s="29">
        <v>0</v>
      </c>
      <c r="BN224" s="29">
        <v>1</v>
      </c>
      <c r="BO224" s="29">
        <v>1</v>
      </c>
      <c r="BP224" s="29">
        <v>0</v>
      </c>
      <c r="BQ224" s="29">
        <v>0</v>
      </c>
      <c r="BR224" s="29">
        <v>0</v>
      </c>
      <c r="BS224" s="29">
        <v>0</v>
      </c>
      <c r="BT224" s="29">
        <v>2</v>
      </c>
      <c r="BU224" s="29">
        <v>0</v>
      </c>
      <c r="BV224" s="29">
        <v>0</v>
      </c>
      <c r="BW224" s="29">
        <v>0</v>
      </c>
      <c r="BX224" s="29">
        <v>0</v>
      </c>
      <c r="BY224" s="29">
        <v>0</v>
      </c>
      <c r="BZ224" s="29">
        <v>0</v>
      </c>
      <c r="CA224" s="29">
        <v>0</v>
      </c>
      <c r="CB224" s="29">
        <v>0</v>
      </c>
      <c r="CC224" s="29">
        <v>0</v>
      </c>
      <c r="CD224" s="29">
        <v>0</v>
      </c>
      <c r="CE224" s="29">
        <v>0</v>
      </c>
      <c r="CF224" s="29">
        <v>0</v>
      </c>
      <c r="CG224" s="11">
        <v>0</v>
      </c>
      <c r="CH224" s="30">
        <v>8</v>
      </c>
      <c r="CI224" s="28"/>
      <c r="CJ224" s="16"/>
      <c r="CK224" s="16"/>
    </row>
    <row r="225" spans="1:89" x14ac:dyDescent="0.25">
      <c r="A225" s="31"/>
      <c r="B225" s="31" t="s">
        <v>21</v>
      </c>
      <c r="C225" s="31">
        <v>0</v>
      </c>
      <c r="D225" s="31" t="s">
        <v>210</v>
      </c>
      <c r="E225" s="31">
        <v>0</v>
      </c>
      <c r="F225" s="31">
        <v>0</v>
      </c>
      <c r="G225" s="31">
        <v>0</v>
      </c>
      <c r="H225" s="31">
        <v>1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32">
        <v>0</v>
      </c>
      <c r="Z225" s="32">
        <v>0</v>
      </c>
      <c r="AA225" s="32">
        <v>0</v>
      </c>
      <c r="AB225" s="32">
        <v>0</v>
      </c>
      <c r="AC225" s="32">
        <v>0</v>
      </c>
      <c r="AD225" s="32">
        <v>0</v>
      </c>
      <c r="AE225" s="32">
        <v>0</v>
      </c>
      <c r="AF225" s="32">
        <v>0</v>
      </c>
      <c r="AG225" s="32">
        <v>0</v>
      </c>
      <c r="AH225" s="32">
        <v>0</v>
      </c>
      <c r="AI225" s="32">
        <v>0</v>
      </c>
      <c r="AJ225" s="32">
        <v>0</v>
      </c>
      <c r="AK225" s="32">
        <v>0</v>
      </c>
      <c r="AL225" s="32">
        <v>0</v>
      </c>
      <c r="AM225" s="32">
        <v>0</v>
      </c>
      <c r="AN225" s="32">
        <v>0</v>
      </c>
      <c r="AO225" s="32">
        <v>0</v>
      </c>
      <c r="AP225" s="32">
        <v>0</v>
      </c>
      <c r="AQ225" s="32">
        <v>0</v>
      </c>
      <c r="AR225" s="32">
        <v>0</v>
      </c>
      <c r="AS225" s="32">
        <v>0</v>
      </c>
      <c r="AT225" s="32">
        <v>0</v>
      </c>
      <c r="AU225" s="32">
        <v>0</v>
      </c>
      <c r="AV225" s="32">
        <v>0</v>
      </c>
      <c r="AW225" s="32">
        <v>0</v>
      </c>
      <c r="AX225" s="32">
        <v>0</v>
      </c>
      <c r="AY225" s="32">
        <v>0</v>
      </c>
      <c r="AZ225" s="32">
        <v>0</v>
      </c>
      <c r="BA225" s="32">
        <v>0</v>
      </c>
      <c r="BB225" s="32">
        <v>0</v>
      </c>
      <c r="BC225" s="32">
        <v>0</v>
      </c>
      <c r="BD225" s="32">
        <v>0</v>
      </c>
      <c r="BE225" s="32">
        <v>0</v>
      </c>
      <c r="BF225" s="32">
        <v>0</v>
      </c>
      <c r="BG225" s="32">
        <v>0</v>
      </c>
      <c r="BH225" s="32">
        <v>0</v>
      </c>
      <c r="BI225" s="32">
        <v>0</v>
      </c>
      <c r="BJ225" s="32">
        <v>5</v>
      </c>
      <c r="BK225" s="32">
        <v>0</v>
      </c>
      <c r="BL225" s="32">
        <v>0</v>
      </c>
      <c r="BM225" s="32">
        <v>0</v>
      </c>
      <c r="BN225" s="32">
        <v>0</v>
      </c>
      <c r="BO225" s="32">
        <v>0</v>
      </c>
      <c r="BP225" s="32">
        <v>0</v>
      </c>
      <c r="BQ225" s="32">
        <v>0</v>
      </c>
      <c r="BR225" s="32">
        <v>0</v>
      </c>
      <c r="BS225" s="32">
        <v>0</v>
      </c>
      <c r="BT225" s="32">
        <v>12</v>
      </c>
      <c r="BU225" s="32">
        <v>0</v>
      </c>
      <c r="BV225" s="32">
        <v>0</v>
      </c>
      <c r="BW225" s="32">
        <v>0</v>
      </c>
      <c r="BX225" s="32">
        <v>0</v>
      </c>
      <c r="BY225" s="32">
        <v>0</v>
      </c>
      <c r="BZ225" s="32">
        <v>0</v>
      </c>
      <c r="CA225" s="32">
        <v>0</v>
      </c>
      <c r="CB225" s="32">
        <v>0</v>
      </c>
      <c r="CC225" s="32">
        <v>0</v>
      </c>
      <c r="CD225" s="32">
        <v>0</v>
      </c>
      <c r="CE225" s="32">
        <v>0</v>
      </c>
      <c r="CF225" s="32">
        <v>0</v>
      </c>
      <c r="CG225" s="33">
        <v>0</v>
      </c>
      <c r="CH225" s="34">
        <v>18</v>
      </c>
      <c r="CI225" s="28"/>
      <c r="CJ225" s="16"/>
      <c r="CK225" s="16"/>
    </row>
    <row r="226" spans="1:89" x14ac:dyDescent="0.25">
      <c r="A226" s="9" t="s">
        <v>33</v>
      </c>
      <c r="B226" s="9" t="s">
        <v>20</v>
      </c>
      <c r="C226" s="19">
        <v>0</v>
      </c>
      <c r="D226" s="19" t="s">
        <v>210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0</v>
      </c>
      <c r="AA226" s="29">
        <v>0</v>
      </c>
      <c r="AB226" s="29">
        <v>0</v>
      </c>
      <c r="AC226" s="29">
        <v>0</v>
      </c>
      <c r="AD226" s="29">
        <v>0</v>
      </c>
      <c r="AE226" s="29">
        <v>0</v>
      </c>
      <c r="AF226" s="29">
        <v>0</v>
      </c>
      <c r="AG226" s="29">
        <v>0</v>
      </c>
      <c r="AH226" s="29">
        <v>0</v>
      </c>
      <c r="AI226" s="29">
        <v>0</v>
      </c>
      <c r="AJ226" s="29">
        <v>0</v>
      </c>
      <c r="AK226" s="29">
        <v>0</v>
      </c>
      <c r="AL226" s="29">
        <v>0</v>
      </c>
      <c r="AM226" s="29">
        <v>0</v>
      </c>
      <c r="AN226" s="29">
        <v>0</v>
      </c>
      <c r="AO226" s="29">
        <v>0</v>
      </c>
      <c r="AP226" s="29">
        <v>0</v>
      </c>
      <c r="AQ226" s="29">
        <v>0</v>
      </c>
      <c r="AR226" s="29">
        <v>0</v>
      </c>
      <c r="AS226" s="29">
        <v>0</v>
      </c>
      <c r="AT226" s="29">
        <v>0</v>
      </c>
      <c r="AU226" s="29">
        <v>0</v>
      </c>
      <c r="AV226" s="29">
        <v>0</v>
      </c>
      <c r="AW226" s="29">
        <v>0</v>
      </c>
      <c r="AX226" s="29">
        <v>0</v>
      </c>
      <c r="AY226" s="29">
        <v>0</v>
      </c>
      <c r="AZ226" s="29">
        <v>0</v>
      </c>
      <c r="BA226" s="29">
        <v>0</v>
      </c>
      <c r="BB226" s="29">
        <v>0</v>
      </c>
      <c r="BC226" s="29">
        <v>0</v>
      </c>
      <c r="BD226" s="29">
        <v>0</v>
      </c>
      <c r="BE226" s="29">
        <v>0</v>
      </c>
      <c r="BF226" s="29">
        <v>0</v>
      </c>
      <c r="BG226" s="29">
        <v>0</v>
      </c>
      <c r="BH226" s="29">
        <v>0</v>
      </c>
      <c r="BI226" s="29">
        <v>0</v>
      </c>
      <c r="BJ226" s="29">
        <v>0</v>
      </c>
      <c r="BK226" s="29">
        <v>0</v>
      </c>
      <c r="BL226" s="29">
        <v>0</v>
      </c>
      <c r="BM226" s="29">
        <v>0</v>
      </c>
      <c r="BN226" s="29">
        <v>0</v>
      </c>
      <c r="BO226" s="29">
        <v>0</v>
      </c>
      <c r="BP226" s="29">
        <v>0</v>
      </c>
      <c r="BQ226" s="29">
        <v>0</v>
      </c>
      <c r="BR226" s="29">
        <v>0</v>
      </c>
      <c r="BS226" s="29">
        <v>0</v>
      </c>
      <c r="BT226" s="29">
        <v>0</v>
      </c>
      <c r="BU226" s="29">
        <v>0</v>
      </c>
      <c r="BV226" s="29">
        <v>0</v>
      </c>
      <c r="BW226" s="29">
        <v>0</v>
      </c>
      <c r="BX226" s="29">
        <v>0</v>
      </c>
      <c r="BY226" s="29">
        <v>0</v>
      </c>
      <c r="BZ226" s="29">
        <v>0</v>
      </c>
      <c r="CA226" s="29">
        <v>0</v>
      </c>
      <c r="CB226" s="29">
        <v>0</v>
      </c>
      <c r="CC226" s="29">
        <v>0</v>
      </c>
      <c r="CD226" s="29">
        <v>0</v>
      </c>
      <c r="CE226" s="29">
        <v>0</v>
      </c>
      <c r="CF226" s="29">
        <v>0</v>
      </c>
      <c r="CG226" s="11">
        <v>0</v>
      </c>
      <c r="CH226" s="30">
        <v>0</v>
      </c>
      <c r="CI226" s="28"/>
      <c r="CJ226" s="16"/>
      <c r="CK226" s="16"/>
    </row>
    <row r="227" spans="1:89" x14ac:dyDescent="0.25">
      <c r="A227" s="31"/>
      <c r="B227" s="31" t="s">
        <v>21</v>
      </c>
      <c r="C227" s="31">
        <v>0</v>
      </c>
      <c r="D227" s="31" t="s">
        <v>210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32">
        <v>0</v>
      </c>
      <c r="Z227" s="32">
        <v>0</v>
      </c>
      <c r="AA227" s="32">
        <v>0</v>
      </c>
      <c r="AB227" s="32">
        <v>0</v>
      </c>
      <c r="AC227" s="32">
        <v>0</v>
      </c>
      <c r="AD227" s="32">
        <v>0</v>
      </c>
      <c r="AE227" s="32">
        <v>0</v>
      </c>
      <c r="AF227" s="32">
        <v>0</v>
      </c>
      <c r="AG227" s="32">
        <v>0</v>
      </c>
      <c r="AH227" s="32">
        <v>0</v>
      </c>
      <c r="AI227" s="32">
        <v>0</v>
      </c>
      <c r="AJ227" s="32">
        <v>0</v>
      </c>
      <c r="AK227" s="32">
        <v>0</v>
      </c>
      <c r="AL227" s="32">
        <v>0</v>
      </c>
      <c r="AM227" s="32">
        <v>0</v>
      </c>
      <c r="AN227" s="32">
        <v>0</v>
      </c>
      <c r="AO227" s="32">
        <v>0</v>
      </c>
      <c r="AP227" s="32">
        <v>0</v>
      </c>
      <c r="AQ227" s="32">
        <v>0</v>
      </c>
      <c r="AR227" s="32">
        <v>0</v>
      </c>
      <c r="AS227" s="32">
        <v>0</v>
      </c>
      <c r="AT227" s="32">
        <v>0</v>
      </c>
      <c r="AU227" s="32">
        <v>0</v>
      </c>
      <c r="AV227" s="32">
        <v>0</v>
      </c>
      <c r="AW227" s="32">
        <v>0</v>
      </c>
      <c r="AX227" s="32">
        <v>0</v>
      </c>
      <c r="AY227" s="32">
        <v>0</v>
      </c>
      <c r="AZ227" s="32">
        <v>0</v>
      </c>
      <c r="BA227" s="32">
        <v>0</v>
      </c>
      <c r="BB227" s="32">
        <v>0</v>
      </c>
      <c r="BC227" s="32">
        <v>0</v>
      </c>
      <c r="BD227" s="32">
        <v>0</v>
      </c>
      <c r="BE227" s="32">
        <v>0</v>
      </c>
      <c r="BF227" s="32">
        <v>0</v>
      </c>
      <c r="BG227" s="32">
        <v>0</v>
      </c>
      <c r="BH227" s="32">
        <v>0</v>
      </c>
      <c r="BI227" s="32">
        <v>0</v>
      </c>
      <c r="BJ227" s="32">
        <v>0</v>
      </c>
      <c r="BK227" s="32">
        <v>0</v>
      </c>
      <c r="BL227" s="32">
        <v>0</v>
      </c>
      <c r="BM227" s="32">
        <v>0</v>
      </c>
      <c r="BN227" s="32">
        <v>0</v>
      </c>
      <c r="BO227" s="32">
        <v>0</v>
      </c>
      <c r="BP227" s="32">
        <v>0</v>
      </c>
      <c r="BQ227" s="32">
        <v>0</v>
      </c>
      <c r="BR227" s="32">
        <v>0</v>
      </c>
      <c r="BS227" s="32">
        <v>0</v>
      </c>
      <c r="BT227" s="32">
        <v>0</v>
      </c>
      <c r="BU227" s="32">
        <v>0</v>
      </c>
      <c r="BV227" s="32">
        <v>0</v>
      </c>
      <c r="BW227" s="32">
        <v>0</v>
      </c>
      <c r="BX227" s="32">
        <v>0</v>
      </c>
      <c r="BY227" s="32">
        <v>0</v>
      </c>
      <c r="BZ227" s="32">
        <v>0</v>
      </c>
      <c r="CA227" s="32">
        <v>0</v>
      </c>
      <c r="CB227" s="32">
        <v>0</v>
      </c>
      <c r="CC227" s="32">
        <v>0</v>
      </c>
      <c r="CD227" s="32">
        <v>0</v>
      </c>
      <c r="CE227" s="32">
        <v>0</v>
      </c>
      <c r="CF227" s="32">
        <v>0</v>
      </c>
      <c r="CG227" s="33">
        <v>0</v>
      </c>
      <c r="CH227" s="34">
        <v>0</v>
      </c>
      <c r="CI227" s="28"/>
      <c r="CJ227" s="16"/>
      <c r="CK227" s="16"/>
    </row>
    <row r="228" spans="1:89" x14ac:dyDescent="0.25">
      <c r="A228" s="9" t="s">
        <v>35</v>
      </c>
      <c r="B228" s="9" t="s">
        <v>20</v>
      </c>
      <c r="C228" s="19">
        <v>0</v>
      </c>
      <c r="D228" s="19" t="s">
        <v>210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29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29">
        <v>0</v>
      </c>
      <c r="AB228" s="29">
        <v>0</v>
      </c>
      <c r="AC228" s="29">
        <v>0</v>
      </c>
      <c r="AD228" s="29">
        <v>0</v>
      </c>
      <c r="AE228" s="29">
        <v>0</v>
      </c>
      <c r="AF228" s="29">
        <v>0</v>
      </c>
      <c r="AG228" s="29">
        <v>0</v>
      </c>
      <c r="AH228" s="29">
        <v>0</v>
      </c>
      <c r="AI228" s="29">
        <v>0</v>
      </c>
      <c r="AJ228" s="29">
        <v>0</v>
      </c>
      <c r="AK228" s="29">
        <v>0</v>
      </c>
      <c r="AL228" s="29">
        <v>0</v>
      </c>
      <c r="AM228" s="29">
        <v>0</v>
      </c>
      <c r="AN228" s="29">
        <v>0</v>
      </c>
      <c r="AO228" s="29">
        <v>0</v>
      </c>
      <c r="AP228" s="29">
        <v>0</v>
      </c>
      <c r="AQ228" s="29">
        <v>0</v>
      </c>
      <c r="AR228" s="29">
        <v>0</v>
      </c>
      <c r="AS228" s="29">
        <v>0</v>
      </c>
      <c r="AT228" s="29">
        <v>0</v>
      </c>
      <c r="AU228" s="29">
        <v>0</v>
      </c>
      <c r="AV228" s="29">
        <v>0</v>
      </c>
      <c r="AW228" s="29">
        <v>0</v>
      </c>
      <c r="AX228" s="29">
        <v>0</v>
      </c>
      <c r="AY228" s="29">
        <v>0</v>
      </c>
      <c r="AZ228" s="29">
        <v>0</v>
      </c>
      <c r="BA228" s="29">
        <v>0</v>
      </c>
      <c r="BB228" s="29">
        <v>0</v>
      </c>
      <c r="BC228" s="29">
        <v>0</v>
      </c>
      <c r="BD228" s="29">
        <v>0</v>
      </c>
      <c r="BE228" s="29">
        <v>0</v>
      </c>
      <c r="BF228" s="29">
        <v>0</v>
      </c>
      <c r="BG228" s="29">
        <v>0</v>
      </c>
      <c r="BH228" s="29">
        <v>0</v>
      </c>
      <c r="BI228" s="29">
        <v>0</v>
      </c>
      <c r="BJ228" s="29">
        <v>0</v>
      </c>
      <c r="BK228" s="29">
        <v>0</v>
      </c>
      <c r="BL228" s="29">
        <v>0</v>
      </c>
      <c r="BM228" s="29">
        <v>0</v>
      </c>
      <c r="BN228" s="29">
        <v>0</v>
      </c>
      <c r="BO228" s="29">
        <v>0</v>
      </c>
      <c r="BP228" s="29">
        <v>0</v>
      </c>
      <c r="BQ228" s="29">
        <v>0</v>
      </c>
      <c r="BR228" s="29">
        <v>0</v>
      </c>
      <c r="BS228" s="29">
        <v>0</v>
      </c>
      <c r="BT228" s="29">
        <v>0</v>
      </c>
      <c r="BU228" s="29">
        <v>0</v>
      </c>
      <c r="BV228" s="29">
        <v>0</v>
      </c>
      <c r="BW228" s="29">
        <v>0</v>
      </c>
      <c r="BX228" s="29">
        <v>0</v>
      </c>
      <c r="BY228" s="29">
        <v>0</v>
      </c>
      <c r="BZ228" s="29">
        <v>0</v>
      </c>
      <c r="CA228" s="29">
        <v>0</v>
      </c>
      <c r="CB228" s="29">
        <v>0</v>
      </c>
      <c r="CC228" s="29">
        <v>0</v>
      </c>
      <c r="CD228" s="29">
        <v>6</v>
      </c>
      <c r="CE228" s="29">
        <v>0</v>
      </c>
      <c r="CF228" s="29">
        <v>0</v>
      </c>
      <c r="CG228" s="11">
        <v>0</v>
      </c>
      <c r="CH228" s="30">
        <v>6</v>
      </c>
      <c r="CI228" s="28"/>
      <c r="CJ228" s="16"/>
      <c r="CK228" s="16"/>
    </row>
    <row r="229" spans="1:89" x14ac:dyDescent="0.25">
      <c r="A229" s="31"/>
      <c r="B229" s="31" t="s">
        <v>21</v>
      </c>
      <c r="C229" s="31">
        <v>0</v>
      </c>
      <c r="D229" s="31" t="s">
        <v>210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32">
        <v>0</v>
      </c>
      <c r="Z229" s="32">
        <v>0</v>
      </c>
      <c r="AA229" s="32">
        <v>0</v>
      </c>
      <c r="AB229" s="32">
        <v>0</v>
      </c>
      <c r="AC229" s="32">
        <v>0</v>
      </c>
      <c r="AD229" s="32">
        <v>0</v>
      </c>
      <c r="AE229" s="32">
        <v>0</v>
      </c>
      <c r="AF229" s="32">
        <v>0</v>
      </c>
      <c r="AG229" s="32">
        <v>0</v>
      </c>
      <c r="AH229" s="32">
        <v>0</v>
      </c>
      <c r="AI229" s="32">
        <v>0</v>
      </c>
      <c r="AJ229" s="32">
        <v>0</v>
      </c>
      <c r="AK229" s="32">
        <v>0</v>
      </c>
      <c r="AL229" s="32">
        <v>0</v>
      </c>
      <c r="AM229" s="32">
        <v>0</v>
      </c>
      <c r="AN229" s="32">
        <v>0</v>
      </c>
      <c r="AO229" s="32">
        <v>0</v>
      </c>
      <c r="AP229" s="32">
        <v>0</v>
      </c>
      <c r="AQ229" s="32">
        <v>0</v>
      </c>
      <c r="AR229" s="32">
        <v>0</v>
      </c>
      <c r="AS229" s="32">
        <v>0</v>
      </c>
      <c r="AT229" s="32">
        <v>0</v>
      </c>
      <c r="AU229" s="32">
        <v>0</v>
      </c>
      <c r="AV229" s="32">
        <v>0</v>
      </c>
      <c r="AW229" s="32">
        <v>0</v>
      </c>
      <c r="AX229" s="32">
        <v>0</v>
      </c>
      <c r="AY229" s="32">
        <v>0</v>
      </c>
      <c r="AZ229" s="32">
        <v>0</v>
      </c>
      <c r="BA229" s="32">
        <v>0</v>
      </c>
      <c r="BB229" s="32">
        <v>0</v>
      </c>
      <c r="BC229" s="32">
        <v>0</v>
      </c>
      <c r="BD229" s="32">
        <v>0</v>
      </c>
      <c r="BE229" s="32">
        <v>0</v>
      </c>
      <c r="BF229" s="32">
        <v>0</v>
      </c>
      <c r="BG229" s="32">
        <v>0</v>
      </c>
      <c r="BH229" s="32">
        <v>0</v>
      </c>
      <c r="BI229" s="32">
        <v>0</v>
      </c>
      <c r="BJ229" s="32">
        <v>0</v>
      </c>
      <c r="BK229" s="32">
        <v>0</v>
      </c>
      <c r="BL229" s="32">
        <v>0</v>
      </c>
      <c r="BM229" s="32">
        <v>0</v>
      </c>
      <c r="BN229" s="32">
        <v>0</v>
      </c>
      <c r="BO229" s="32">
        <v>0</v>
      </c>
      <c r="BP229" s="32">
        <v>0</v>
      </c>
      <c r="BQ229" s="32">
        <v>0</v>
      </c>
      <c r="BR229" s="32">
        <v>0</v>
      </c>
      <c r="BS229" s="32">
        <v>0</v>
      </c>
      <c r="BT229" s="32">
        <v>0</v>
      </c>
      <c r="BU229" s="32">
        <v>0</v>
      </c>
      <c r="BV229" s="32">
        <v>0</v>
      </c>
      <c r="BW229" s="32">
        <v>0</v>
      </c>
      <c r="BX229" s="32">
        <v>0</v>
      </c>
      <c r="BY229" s="32">
        <v>0</v>
      </c>
      <c r="BZ229" s="32">
        <v>0</v>
      </c>
      <c r="CA229" s="32">
        <v>0</v>
      </c>
      <c r="CB229" s="32">
        <v>0</v>
      </c>
      <c r="CC229" s="32">
        <v>0</v>
      </c>
      <c r="CD229" s="32">
        <v>0</v>
      </c>
      <c r="CE229" s="32">
        <v>0</v>
      </c>
      <c r="CF229" s="32">
        <v>0</v>
      </c>
      <c r="CG229" s="33">
        <v>0</v>
      </c>
      <c r="CH229" s="34">
        <v>0</v>
      </c>
      <c r="CI229" s="28"/>
      <c r="CJ229" s="16"/>
      <c r="CK229" s="16"/>
    </row>
    <row r="230" spans="1:89" x14ac:dyDescent="0.25">
      <c r="A230" s="9" t="s">
        <v>36</v>
      </c>
      <c r="B230" s="9" t="s">
        <v>20</v>
      </c>
      <c r="C230" s="19">
        <v>0</v>
      </c>
      <c r="D230" s="19" t="s">
        <v>210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29">
        <v>0</v>
      </c>
      <c r="AB230" s="29">
        <v>0</v>
      </c>
      <c r="AC230" s="29">
        <v>0</v>
      </c>
      <c r="AD230" s="29">
        <v>0</v>
      </c>
      <c r="AE230" s="29">
        <v>0</v>
      </c>
      <c r="AF230" s="29">
        <v>0</v>
      </c>
      <c r="AG230" s="29">
        <v>0</v>
      </c>
      <c r="AH230" s="29">
        <v>0</v>
      </c>
      <c r="AI230" s="29">
        <v>0</v>
      </c>
      <c r="AJ230" s="29">
        <v>0</v>
      </c>
      <c r="AK230" s="29">
        <v>0</v>
      </c>
      <c r="AL230" s="29">
        <v>0</v>
      </c>
      <c r="AM230" s="29">
        <v>0</v>
      </c>
      <c r="AN230" s="29">
        <v>0</v>
      </c>
      <c r="AO230" s="29">
        <v>0</v>
      </c>
      <c r="AP230" s="29">
        <v>0</v>
      </c>
      <c r="AQ230" s="29">
        <v>0</v>
      </c>
      <c r="AR230" s="29">
        <v>0</v>
      </c>
      <c r="AS230" s="29">
        <v>0</v>
      </c>
      <c r="AT230" s="29">
        <v>0</v>
      </c>
      <c r="AU230" s="29">
        <v>0</v>
      </c>
      <c r="AV230" s="29">
        <v>0</v>
      </c>
      <c r="AW230" s="29">
        <v>0</v>
      </c>
      <c r="AX230" s="29">
        <v>0</v>
      </c>
      <c r="AY230" s="29">
        <v>0</v>
      </c>
      <c r="AZ230" s="29">
        <v>0</v>
      </c>
      <c r="BA230" s="29">
        <v>0</v>
      </c>
      <c r="BB230" s="29">
        <v>0</v>
      </c>
      <c r="BC230" s="29">
        <v>0</v>
      </c>
      <c r="BD230" s="29">
        <v>0</v>
      </c>
      <c r="BE230" s="29">
        <v>0</v>
      </c>
      <c r="BF230" s="29">
        <v>0</v>
      </c>
      <c r="BG230" s="29">
        <v>0</v>
      </c>
      <c r="BH230" s="29">
        <v>0</v>
      </c>
      <c r="BI230" s="29">
        <v>0</v>
      </c>
      <c r="BJ230" s="29">
        <v>0</v>
      </c>
      <c r="BK230" s="29">
        <v>0</v>
      </c>
      <c r="BL230" s="29">
        <v>0</v>
      </c>
      <c r="BM230" s="29">
        <v>0</v>
      </c>
      <c r="BN230" s="29">
        <v>0</v>
      </c>
      <c r="BO230" s="29">
        <v>0</v>
      </c>
      <c r="BP230" s="29">
        <v>0</v>
      </c>
      <c r="BQ230" s="29">
        <v>0</v>
      </c>
      <c r="BR230" s="29">
        <v>0</v>
      </c>
      <c r="BS230" s="29">
        <v>0</v>
      </c>
      <c r="BT230" s="29">
        <v>0</v>
      </c>
      <c r="BU230" s="29">
        <v>0</v>
      </c>
      <c r="BV230" s="29">
        <v>0</v>
      </c>
      <c r="BW230" s="29">
        <v>0</v>
      </c>
      <c r="BX230" s="29">
        <v>0</v>
      </c>
      <c r="BY230" s="29">
        <v>0</v>
      </c>
      <c r="BZ230" s="29">
        <v>0</v>
      </c>
      <c r="CA230" s="29">
        <v>0</v>
      </c>
      <c r="CB230" s="29">
        <v>0</v>
      </c>
      <c r="CC230" s="29">
        <v>0</v>
      </c>
      <c r="CD230" s="29">
        <v>0</v>
      </c>
      <c r="CE230" s="29">
        <v>0</v>
      </c>
      <c r="CF230" s="29">
        <v>0</v>
      </c>
      <c r="CG230" s="11">
        <v>0</v>
      </c>
      <c r="CH230" s="30">
        <v>0</v>
      </c>
      <c r="CI230" s="28"/>
      <c r="CJ230" s="16"/>
      <c r="CK230" s="16"/>
    </row>
    <row r="231" spans="1:89" x14ac:dyDescent="0.25">
      <c r="A231" s="31"/>
      <c r="B231" s="31" t="s">
        <v>21</v>
      </c>
      <c r="C231" s="31">
        <v>0</v>
      </c>
      <c r="D231" s="31" t="s">
        <v>210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32">
        <v>0</v>
      </c>
      <c r="AC231" s="32">
        <v>0</v>
      </c>
      <c r="AD231" s="32">
        <v>0</v>
      </c>
      <c r="AE231" s="32">
        <v>0</v>
      </c>
      <c r="AF231" s="32">
        <v>0</v>
      </c>
      <c r="AG231" s="32">
        <v>0</v>
      </c>
      <c r="AH231" s="32">
        <v>0</v>
      </c>
      <c r="AI231" s="32">
        <v>0</v>
      </c>
      <c r="AJ231" s="32">
        <v>0</v>
      </c>
      <c r="AK231" s="32">
        <v>0</v>
      </c>
      <c r="AL231" s="32">
        <v>0</v>
      </c>
      <c r="AM231" s="32">
        <v>0</v>
      </c>
      <c r="AN231" s="32">
        <v>0</v>
      </c>
      <c r="AO231" s="32">
        <v>0</v>
      </c>
      <c r="AP231" s="32">
        <v>0</v>
      </c>
      <c r="AQ231" s="32">
        <v>0</v>
      </c>
      <c r="AR231" s="32">
        <v>0</v>
      </c>
      <c r="AS231" s="32">
        <v>0</v>
      </c>
      <c r="AT231" s="32">
        <v>0</v>
      </c>
      <c r="AU231" s="32">
        <v>0</v>
      </c>
      <c r="AV231" s="32">
        <v>0</v>
      </c>
      <c r="AW231" s="32">
        <v>0</v>
      </c>
      <c r="AX231" s="32">
        <v>0</v>
      </c>
      <c r="AY231" s="32">
        <v>0</v>
      </c>
      <c r="AZ231" s="32">
        <v>0</v>
      </c>
      <c r="BA231" s="32">
        <v>0</v>
      </c>
      <c r="BB231" s="32">
        <v>0</v>
      </c>
      <c r="BC231" s="32">
        <v>0</v>
      </c>
      <c r="BD231" s="32">
        <v>0</v>
      </c>
      <c r="BE231" s="32">
        <v>0</v>
      </c>
      <c r="BF231" s="32">
        <v>0</v>
      </c>
      <c r="BG231" s="32">
        <v>0</v>
      </c>
      <c r="BH231" s="32">
        <v>0</v>
      </c>
      <c r="BI231" s="32">
        <v>0</v>
      </c>
      <c r="BJ231" s="32">
        <v>0</v>
      </c>
      <c r="BK231" s="32">
        <v>0</v>
      </c>
      <c r="BL231" s="32">
        <v>0</v>
      </c>
      <c r="BM231" s="32">
        <v>0</v>
      </c>
      <c r="BN231" s="32">
        <v>0</v>
      </c>
      <c r="BO231" s="32">
        <v>0</v>
      </c>
      <c r="BP231" s="32">
        <v>0</v>
      </c>
      <c r="BQ231" s="32">
        <v>0</v>
      </c>
      <c r="BR231" s="32">
        <v>0</v>
      </c>
      <c r="BS231" s="32">
        <v>0</v>
      </c>
      <c r="BT231" s="32">
        <v>0</v>
      </c>
      <c r="BU231" s="32">
        <v>0</v>
      </c>
      <c r="BV231" s="32">
        <v>0</v>
      </c>
      <c r="BW231" s="32">
        <v>0</v>
      </c>
      <c r="BX231" s="32">
        <v>0</v>
      </c>
      <c r="BY231" s="32">
        <v>0</v>
      </c>
      <c r="BZ231" s="32">
        <v>0</v>
      </c>
      <c r="CA231" s="32">
        <v>0</v>
      </c>
      <c r="CB231" s="32">
        <v>0</v>
      </c>
      <c r="CC231" s="32">
        <v>0</v>
      </c>
      <c r="CD231" s="32">
        <v>0</v>
      </c>
      <c r="CE231" s="32">
        <v>0</v>
      </c>
      <c r="CF231" s="32">
        <v>0</v>
      </c>
      <c r="CG231" s="33">
        <v>0</v>
      </c>
      <c r="CH231" s="34">
        <v>0</v>
      </c>
      <c r="CI231" s="28"/>
      <c r="CJ231" s="16"/>
      <c r="CK231" s="16"/>
    </row>
    <row r="232" spans="1:89" x14ac:dyDescent="0.25">
      <c r="A232" s="9" t="s">
        <v>37</v>
      </c>
      <c r="B232" s="9" t="s">
        <v>20</v>
      </c>
      <c r="C232" s="19">
        <v>0</v>
      </c>
      <c r="D232" s="19" t="s">
        <v>210</v>
      </c>
      <c r="E232" s="19">
        <v>1</v>
      </c>
      <c r="F232" s="19">
        <v>1</v>
      </c>
      <c r="G232" s="19">
        <v>0</v>
      </c>
      <c r="H232" s="19">
        <v>0</v>
      </c>
      <c r="I232" s="19">
        <v>0</v>
      </c>
      <c r="J232" s="19">
        <v>0</v>
      </c>
      <c r="K232" s="19">
        <v>3</v>
      </c>
      <c r="L232" s="19">
        <v>0</v>
      </c>
      <c r="M232" s="19">
        <v>4</v>
      </c>
      <c r="N232" s="19">
        <v>0</v>
      </c>
      <c r="O232" s="19">
        <v>1</v>
      </c>
      <c r="P232" s="19">
        <v>0</v>
      </c>
      <c r="Q232" s="19">
        <v>1</v>
      </c>
      <c r="R232" s="19">
        <v>3</v>
      </c>
      <c r="S232" s="19">
        <v>2</v>
      </c>
      <c r="T232" s="19">
        <v>0</v>
      </c>
      <c r="U232" s="29">
        <v>0</v>
      </c>
      <c r="V232" s="29">
        <v>0</v>
      </c>
      <c r="W232" s="29">
        <v>0</v>
      </c>
      <c r="X232" s="29">
        <v>0</v>
      </c>
      <c r="Y232" s="29">
        <v>0</v>
      </c>
      <c r="Z232" s="29">
        <v>0</v>
      </c>
      <c r="AA232" s="29">
        <v>0</v>
      </c>
      <c r="AB232" s="29">
        <v>1</v>
      </c>
      <c r="AC232" s="29">
        <v>0</v>
      </c>
      <c r="AD232" s="29">
        <v>0</v>
      </c>
      <c r="AE232" s="29">
        <v>1</v>
      </c>
      <c r="AF232" s="29">
        <v>0</v>
      </c>
      <c r="AG232" s="29">
        <v>0</v>
      </c>
      <c r="AH232" s="29">
        <v>0</v>
      </c>
      <c r="AI232" s="29">
        <v>0</v>
      </c>
      <c r="AJ232" s="29">
        <v>0</v>
      </c>
      <c r="AK232" s="29">
        <v>0</v>
      </c>
      <c r="AL232" s="29">
        <v>1</v>
      </c>
      <c r="AM232" s="29">
        <v>0</v>
      </c>
      <c r="AN232" s="29">
        <v>0</v>
      </c>
      <c r="AO232" s="29">
        <v>3</v>
      </c>
      <c r="AP232" s="29">
        <v>1</v>
      </c>
      <c r="AQ232" s="29">
        <v>0</v>
      </c>
      <c r="AR232" s="29">
        <v>4</v>
      </c>
      <c r="AS232" s="29">
        <v>1</v>
      </c>
      <c r="AT232" s="29">
        <v>0</v>
      </c>
      <c r="AU232" s="29">
        <v>1</v>
      </c>
      <c r="AV232" s="29">
        <v>0</v>
      </c>
      <c r="AW232" s="29">
        <v>0</v>
      </c>
      <c r="AX232" s="29">
        <v>0</v>
      </c>
      <c r="AY232" s="29">
        <v>0</v>
      </c>
      <c r="AZ232" s="29">
        <v>0</v>
      </c>
      <c r="BA232" s="29">
        <v>0</v>
      </c>
      <c r="BB232" s="29">
        <v>0</v>
      </c>
      <c r="BC232" s="29">
        <v>0</v>
      </c>
      <c r="BD232" s="29">
        <v>0</v>
      </c>
      <c r="BE232" s="29">
        <v>6</v>
      </c>
      <c r="BF232" s="29">
        <v>0</v>
      </c>
      <c r="BG232" s="29">
        <v>1</v>
      </c>
      <c r="BH232" s="29">
        <v>0</v>
      </c>
      <c r="BI232" s="29">
        <v>0</v>
      </c>
      <c r="BJ232" s="29">
        <v>40</v>
      </c>
      <c r="BK232" s="29">
        <v>1</v>
      </c>
      <c r="BL232" s="29">
        <v>0</v>
      </c>
      <c r="BM232" s="29">
        <v>0</v>
      </c>
      <c r="BN232" s="29">
        <v>2</v>
      </c>
      <c r="BO232" s="29">
        <v>0</v>
      </c>
      <c r="BP232" s="29">
        <v>0</v>
      </c>
      <c r="BQ232" s="29">
        <v>0</v>
      </c>
      <c r="BR232" s="29">
        <v>1</v>
      </c>
      <c r="BS232" s="29">
        <v>0</v>
      </c>
      <c r="BT232" s="29">
        <v>7</v>
      </c>
      <c r="BU232" s="29">
        <v>2</v>
      </c>
      <c r="BV232" s="29">
        <v>5</v>
      </c>
      <c r="BW232" s="29">
        <v>2</v>
      </c>
      <c r="BX232" s="29">
        <v>0</v>
      </c>
      <c r="BY232" s="29">
        <v>5</v>
      </c>
      <c r="BZ232" s="29">
        <v>0</v>
      </c>
      <c r="CA232" s="29">
        <v>0</v>
      </c>
      <c r="CB232" s="29">
        <v>2</v>
      </c>
      <c r="CC232" s="29">
        <v>0</v>
      </c>
      <c r="CD232" s="29">
        <v>0</v>
      </c>
      <c r="CE232" s="29">
        <v>2</v>
      </c>
      <c r="CF232" s="29">
        <v>0</v>
      </c>
      <c r="CG232" s="11">
        <v>1</v>
      </c>
      <c r="CH232" s="30">
        <v>106</v>
      </c>
      <c r="CI232" s="28"/>
      <c r="CJ232" s="16"/>
      <c r="CK232" s="16"/>
    </row>
    <row r="233" spans="1:89" x14ac:dyDescent="0.25">
      <c r="A233" s="31"/>
      <c r="B233" s="31" t="s">
        <v>21</v>
      </c>
      <c r="C233" s="31">
        <v>0</v>
      </c>
      <c r="D233" s="31" t="s">
        <v>210</v>
      </c>
      <c r="E233" s="31">
        <v>0</v>
      </c>
      <c r="F233" s="31">
        <v>0</v>
      </c>
      <c r="G233" s="31">
        <v>0</v>
      </c>
      <c r="H233" s="31">
        <v>3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2">
        <v>1</v>
      </c>
      <c r="U233" s="32">
        <v>0</v>
      </c>
      <c r="V233" s="32">
        <v>0</v>
      </c>
      <c r="W233" s="32">
        <v>0</v>
      </c>
      <c r="X233" s="32">
        <v>0</v>
      </c>
      <c r="Y233" s="32">
        <v>0</v>
      </c>
      <c r="Z233" s="32">
        <v>0</v>
      </c>
      <c r="AA233" s="32">
        <v>0</v>
      </c>
      <c r="AB233" s="32">
        <v>0</v>
      </c>
      <c r="AC233" s="32">
        <v>0</v>
      </c>
      <c r="AD233" s="32">
        <v>0</v>
      </c>
      <c r="AE233" s="32">
        <v>0</v>
      </c>
      <c r="AF233" s="32">
        <v>0</v>
      </c>
      <c r="AG233" s="32">
        <v>0</v>
      </c>
      <c r="AH233" s="32">
        <v>0</v>
      </c>
      <c r="AI233" s="32">
        <v>0</v>
      </c>
      <c r="AJ233" s="32">
        <v>0</v>
      </c>
      <c r="AK233" s="32">
        <v>0</v>
      </c>
      <c r="AL233" s="32">
        <v>0</v>
      </c>
      <c r="AM233" s="32">
        <v>0</v>
      </c>
      <c r="AN233" s="32">
        <v>0</v>
      </c>
      <c r="AO233" s="32">
        <v>3</v>
      </c>
      <c r="AP233" s="32">
        <v>0</v>
      </c>
      <c r="AQ233" s="32">
        <v>0</v>
      </c>
      <c r="AR233" s="32">
        <v>0</v>
      </c>
      <c r="AS233" s="32">
        <v>0</v>
      </c>
      <c r="AT233" s="32">
        <v>1</v>
      </c>
      <c r="AU233" s="32">
        <v>0</v>
      </c>
      <c r="AV233" s="32">
        <v>0</v>
      </c>
      <c r="AW233" s="32">
        <v>0</v>
      </c>
      <c r="AX233" s="32">
        <v>0</v>
      </c>
      <c r="AY233" s="32">
        <v>0</v>
      </c>
      <c r="AZ233" s="32">
        <v>0</v>
      </c>
      <c r="BA233" s="32">
        <v>0</v>
      </c>
      <c r="BB233" s="32">
        <v>0</v>
      </c>
      <c r="BC233" s="32">
        <v>0</v>
      </c>
      <c r="BD233" s="32">
        <v>0</v>
      </c>
      <c r="BE233" s="32">
        <v>1</v>
      </c>
      <c r="BF233" s="32">
        <v>0</v>
      </c>
      <c r="BG233" s="32">
        <v>0</v>
      </c>
      <c r="BH233" s="32">
        <v>0</v>
      </c>
      <c r="BI233" s="32">
        <v>0</v>
      </c>
      <c r="BJ233" s="32">
        <v>22</v>
      </c>
      <c r="BK233" s="32">
        <v>0</v>
      </c>
      <c r="BL233" s="32">
        <v>0</v>
      </c>
      <c r="BM233" s="32">
        <v>0</v>
      </c>
      <c r="BN233" s="32">
        <v>0</v>
      </c>
      <c r="BO233" s="32">
        <v>0</v>
      </c>
      <c r="BP233" s="32">
        <v>0</v>
      </c>
      <c r="BQ233" s="32">
        <v>0</v>
      </c>
      <c r="BR233" s="32">
        <v>0</v>
      </c>
      <c r="BS233" s="32">
        <v>0</v>
      </c>
      <c r="BT233" s="32">
        <v>18</v>
      </c>
      <c r="BU233" s="32">
        <v>0</v>
      </c>
      <c r="BV233" s="32">
        <v>1</v>
      </c>
      <c r="BW233" s="32">
        <v>0</v>
      </c>
      <c r="BX233" s="32">
        <v>0</v>
      </c>
      <c r="BY233" s="32">
        <v>1</v>
      </c>
      <c r="BZ233" s="32">
        <v>0</v>
      </c>
      <c r="CA233" s="32">
        <v>3</v>
      </c>
      <c r="CB233" s="32">
        <v>1</v>
      </c>
      <c r="CC233" s="32">
        <v>0</v>
      </c>
      <c r="CD233" s="32">
        <v>0</v>
      </c>
      <c r="CE233" s="32">
        <v>0</v>
      </c>
      <c r="CF233" s="32">
        <v>0</v>
      </c>
      <c r="CG233" s="33">
        <v>0</v>
      </c>
      <c r="CH233" s="34">
        <v>55</v>
      </c>
      <c r="CI233" s="28"/>
      <c r="CJ233" s="16"/>
      <c r="CK233" s="16"/>
    </row>
    <row r="234" spans="1:89" x14ac:dyDescent="0.25">
      <c r="A234" s="9" t="s">
        <v>16</v>
      </c>
      <c r="B234" s="9" t="s">
        <v>20</v>
      </c>
      <c r="C234" s="19">
        <v>0</v>
      </c>
      <c r="D234" s="19" t="s">
        <v>210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29">
        <v>0</v>
      </c>
      <c r="AB234" s="29">
        <v>1</v>
      </c>
      <c r="AC234" s="29">
        <v>0</v>
      </c>
      <c r="AD234" s="29">
        <v>0</v>
      </c>
      <c r="AE234" s="29">
        <v>2</v>
      </c>
      <c r="AF234" s="29">
        <v>0</v>
      </c>
      <c r="AG234" s="29">
        <v>0</v>
      </c>
      <c r="AH234" s="29">
        <v>0</v>
      </c>
      <c r="AI234" s="29">
        <v>0</v>
      </c>
      <c r="AJ234" s="29">
        <v>0</v>
      </c>
      <c r="AK234" s="29">
        <v>0</v>
      </c>
      <c r="AL234" s="29">
        <v>0</v>
      </c>
      <c r="AM234" s="29">
        <v>0</v>
      </c>
      <c r="AN234" s="29">
        <v>0</v>
      </c>
      <c r="AO234" s="29">
        <v>0</v>
      </c>
      <c r="AP234" s="29">
        <v>1</v>
      </c>
      <c r="AQ234" s="29">
        <v>0</v>
      </c>
      <c r="AR234" s="29">
        <v>0</v>
      </c>
      <c r="AS234" s="29">
        <v>0</v>
      </c>
      <c r="AT234" s="29">
        <v>0</v>
      </c>
      <c r="AU234" s="29">
        <v>0</v>
      </c>
      <c r="AV234" s="29">
        <v>0</v>
      </c>
      <c r="AW234" s="29">
        <v>0</v>
      </c>
      <c r="AX234" s="29">
        <v>0</v>
      </c>
      <c r="AY234" s="29">
        <v>1</v>
      </c>
      <c r="AZ234" s="29">
        <v>0</v>
      </c>
      <c r="BA234" s="29">
        <v>0</v>
      </c>
      <c r="BB234" s="29">
        <v>0</v>
      </c>
      <c r="BC234" s="29">
        <v>0</v>
      </c>
      <c r="BD234" s="29">
        <v>0</v>
      </c>
      <c r="BE234" s="29">
        <v>0</v>
      </c>
      <c r="BF234" s="29">
        <v>0</v>
      </c>
      <c r="BG234" s="29">
        <v>10</v>
      </c>
      <c r="BH234" s="29">
        <v>0</v>
      </c>
      <c r="BI234" s="29">
        <v>0</v>
      </c>
      <c r="BJ234" s="29">
        <v>3</v>
      </c>
      <c r="BK234" s="29">
        <v>0</v>
      </c>
      <c r="BL234" s="29">
        <v>0</v>
      </c>
      <c r="BM234" s="29">
        <v>0</v>
      </c>
      <c r="BN234" s="29">
        <v>0</v>
      </c>
      <c r="BO234" s="29">
        <v>0</v>
      </c>
      <c r="BP234" s="29">
        <v>0</v>
      </c>
      <c r="BQ234" s="29">
        <v>0</v>
      </c>
      <c r="BR234" s="29">
        <v>0</v>
      </c>
      <c r="BS234" s="29">
        <v>0</v>
      </c>
      <c r="BT234" s="29">
        <v>1</v>
      </c>
      <c r="BU234" s="29">
        <v>0</v>
      </c>
      <c r="BV234" s="29">
        <v>2</v>
      </c>
      <c r="BW234" s="29">
        <v>0</v>
      </c>
      <c r="BX234" s="29">
        <v>0</v>
      </c>
      <c r="BY234" s="29">
        <v>4</v>
      </c>
      <c r="BZ234" s="29">
        <v>0</v>
      </c>
      <c r="CA234" s="29">
        <v>0</v>
      </c>
      <c r="CB234" s="29">
        <v>14</v>
      </c>
      <c r="CC234" s="29">
        <v>4</v>
      </c>
      <c r="CD234" s="29">
        <v>0</v>
      </c>
      <c r="CE234" s="29">
        <v>0</v>
      </c>
      <c r="CF234" s="29">
        <v>1</v>
      </c>
      <c r="CG234" s="11">
        <v>0</v>
      </c>
      <c r="CH234" s="30">
        <v>44</v>
      </c>
      <c r="CI234" s="28"/>
      <c r="CJ234" s="16"/>
      <c r="CK234" s="16"/>
    </row>
    <row r="235" spans="1:89" x14ac:dyDescent="0.25">
      <c r="A235" s="31"/>
      <c r="B235" s="31" t="s">
        <v>21</v>
      </c>
      <c r="C235" s="31">
        <v>0</v>
      </c>
      <c r="D235" s="31" t="s">
        <v>210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32">
        <v>0</v>
      </c>
      <c r="Z235" s="32">
        <v>0</v>
      </c>
      <c r="AA235" s="32">
        <v>0</v>
      </c>
      <c r="AB235" s="32">
        <v>0</v>
      </c>
      <c r="AC235" s="32">
        <v>0</v>
      </c>
      <c r="AD235" s="32">
        <v>1</v>
      </c>
      <c r="AE235" s="32">
        <v>0</v>
      </c>
      <c r="AF235" s="32">
        <v>0</v>
      </c>
      <c r="AG235" s="32">
        <v>0</v>
      </c>
      <c r="AH235" s="32">
        <v>0</v>
      </c>
      <c r="AI235" s="32">
        <v>0</v>
      </c>
      <c r="AJ235" s="32">
        <v>0</v>
      </c>
      <c r="AK235" s="32">
        <v>0</v>
      </c>
      <c r="AL235" s="32">
        <v>0</v>
      </c>
      <c r="AM235" s="32">
        <v>0</v>
      </c>
      <c r="AN235" s="32">
        <v>0</v>
      </c>
      <c r="AO235" s="32">
        <v>0</v>
      </c>
      <c r="AP235" s="32">
        <v>0</v>
      </c>
      <c r="AQ235" s="32">
        <v>0</v>
      </c>
      <c r="AR235" s="32">
        <v>0</v>
      </c>
      <c r="AS235" s="32">
        <v>0</v>
      </c>
      <c r="AT235" s="32">
        <v>0</v>
      </c>
      <c r="AU235" s="32">
        <v>0</v>
      </c>
      <c r="AV235" s="32">
        <v>0</v>
      </c>
      <c r="AW235" s="32">
        <v>0</v>
      </c>
      <c r="AX235" s="32">
        <v>0</v>
      </c>
      <c r="AY235" s="32">
        <v>0</v>
      </c>
      <c r="AZ235" s="32">
        <v>0</v>
      </c>
      <c r="BA235" s="32">
        <v>0</v>
      </c>
      <c r="BB235" s="32">
        <v>0</v>
      </c>
      <c r="BC235" s="32">
        <v>0</v>
      </c>
      <c r="BD235" s="32">
        <v>0</v>
      </c>
      <c r="BE235" s="32">
        <v>2</v>
      </c>
      <c r="BF235" s="32">
        <v>0</v>
      </c>
      <c r="BG235" s="32">
        <v>0</v>
      </c>
      <c r="BH235" s="32">
        <v>0</v>
      </c>
      <c r="BI235" s="32">
        <v>0</v>
      </c>
      <c r="BJ235" s="32">
        <v>0</v>
      </c>
      <c r="BK235" s="32">
        <v>0</v>
      </c>
      <c r="BL235" s="32">
        <v>0</v>
      </c>
      <c r="BM235" s="32">
        <v>0</v>
      </c>
      <c r="BN235" s="32">
        <v>0</v>
      </c>
      <c r="BO235" s="32">
        <v>0</v>
      </c>
      <c r="BP235" s="32">
        <v>0</v>
      </c>
      <c r="BQ235" s="32">
        <v>0</v>
      </c>
      <c r="BR235" s="32">
        <v>0</v>
      </c>
      <c r="BS235" s="32">
        <v>1</v>
      </c>
      <c r="BT235" s="32">
        <v>2</v>
      </c>
      <c r="BU235" s="32">
        <v>0</v>
      </c>
      <c r="BV235" s="32">
        <v>0</v>
      </c>
      <c r="BW235" s="32">
        <v>0</v>
      </c>
      <c r="BX235" s="32">
        <v>0</v>
      </c>
      <c r="BY235" s="32">
        <v>0</v>
      </c>
      <c r="BZ235" s="32">
        <v>0</v>
      </c>
      <c r="CA235" s="32">
        <v>0</v>
      </c>
      <c r="CB235" s="32">
        <v>0</v>
      </c>
      <c r="CC235" s="32">
        <v>0</v>
      </c>
      <c r="CD235" s="32">
        <v>0</v>
      </c>
      <c r="CE235" s="32">
        <v>0</v>
      </c>
      <c r="CF235" s="32">
        <v>0</v>
      </c>
      <c r="CG235" s="33">
        <v>0</v>
      </c>
      <c r="CH235" s="34">
        <v>6</v>
      </c>
      <c r="CI235" s="28"/>
      <c r="CJ235" s="16"/>
      <c r="CK235" s="16"/>
    </row>
    <row r="236" spans="1:89" x14ac:dyDescent="0.25">
      <c r="A236" s="9" t="s">
        <v>38</v>
      </c>
      <c r="B236" s="9" t="s">
        <v>20</v>
      </c>
      <c r="C236" s="19">
        <v>0</v>
      </c>
      <c r="D236" s="19" t="s">
        <v>210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29">
        <v>0</v>
      </c>
      <c r="AA236" s="29">
        <v>0</v>
      </c>
      <c r="AB236" s="29">
        <v>0</v>
      </c>
      <c r="AC236" s="29">
        <v>0</v>
      </c>
      <c r="AD236" s="29">
        <v>0</v>
      </c>
      <c r="AE236" s="29">
        <v>0</v>
      </c>
      <c r="AF236" s="29">
        <v>0</v>
      </c>
      <c r="AG236" s="29">
        <v>0</v>
      </c>
      <c r="AH236" s="29">
        <v>0</v>
      </c>
      <c r="AI236" s="29">
        <v>0</v>
      </c>
      <c r="AJ236" s="29">
        <v>0</v>
      </c>
      <c r="AK236" s="29">
        <v>0</v>
      </c>
      <c r="AL236" s="29">
        <v>0</v>
      </c>
      <c r="AM236" s="29">
        <v>0</v>
      </c>
      <c r="AN236" s="29">
        <v>0</v>
      </c>
      <c r="AO236" s="29">
        <v>0</v>
      </c>
      <c r="AP236" s="29">
        <v>0</v>
      </c>
      <c r="AQ236" s="29">
        <v>0</v>
      </c>
      <c r="AR236" s="29">
        <v>0</v>
      </c>
      <c r="AS236" s="29">
        <v>0</v>
      </c>
      <c r="AT236" s="29">
        <v>0</v>
      </c>
      <c r="AU236" s="29">
        <v>0</v>
      </c>
      <c r="AV236" s="29">
        <v>0</v>
      </c>
      <c r="AW236" s="29">
        <v>0</v>
      </c>
      <c r="AX236" s="29">
        <v>0</v>
      </c>
      <c r="AY236" s="29">
        <v>0</v>
      </c>
      <c r="AZ236" s="29">
        <v>0</v>
      </c>
      <c r="BA236" s="29">
        <v>0</v>
      </c>
      <c r="BB236" s="29">
        <v>0</v>
      </c>
      <c r="BC236" s="29">
        <v>0</v>
      </c>
      <c r="BD236" s="29">
        <v>0</v>
      </c>
      <c r="BE236" s="29">
        <v>0</v>
      </c>
      <c r="BF236" s="29">
        <v>0</v>
      </c>
      <c r="BG236" s="29">
        <v>0</v>
      </c>
      <c r="BH236" s="29">
        <v>0</v>
      </c>
      <c r="BI236" s="29">
        <v>0</v>
      </c>
      <c r="BJ236" s="29">
        <v>0</v>
      </c>
      <c r="BK236" s="29">
        <v>0</v>
      </c>
      <c r="BL236" s="29">
        <v>0</v>
      </c>
      <c r="BM236" s="29">
        <v>0</v>
      </c>
      <c r="BN236" s="29">
        <v>0</v>
      </c>
      <c r="BO236" s="29">
        <v>0</v>
      </c>
      <c r="BP236" s="29">
        <v>0</v>
      </c>
      <c r="BQ236" s="29">
        <v>0</v>
      </c>
      <c r="BR236" s="29">
        <v>0</v>
      </c>
      <c r="BS236" s="29">
        <v>0</v>
      </c>
      <c r="BT236" s="29">
        <v>0</v>
      </c>
      <c r="BU236" s="29">
        <v>0</v>
      </c>
      <c r="BV236" s="29">
        <v>0</v>
      </c>
      <c r="BW236" s="29">
        <v>0</v>
      </c>
      <c r="BX236" s="29">
        <v>0</v>
      </c>
      <c r="BY236" s="29">
        <v>0</v>
      </c>
      <c r="BZ236" s="29">
        <v>0</v>
      </c>
      <c r="CA236" s="29">
        <v>0</v>
      </c>
      <c r="CB236" s="29">
        <v>0</v>
      </c>
      <c r="CC236" s="29">
        <v>0</v>
      </c>
      <c r="CD236" s="29">
        <v>0</v>
      </c>
      <c r="CE236" s="29">
        <v>0</v>
      </c>
      <c r="CF236" s="29">
        <v>0</v>
      </c>
      <c r="CG236" s="11">
        <v>0</v>
      </c>
      <c r="CH236" s="30">
        <v>0</v>
      </c>
      <c r="CI236" s="28"/>
      <c r="CJ236" s="16"/>
      <c r="CK236" s="16"/>
    </row>
    <row r="237" spans="1:89" x14ac:dyDescent="0.25">
      <c r="A237" s="31"/>
      <c r="B237" s="31" t="s">
        <v>21</v>
      </c>
      <c r="C237" s="31">
        <v>0</v>
      </c>
      <c r="D237" s="31" t="s">
        <v>210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32">
        <v>0</v>
      </c>
      <c r="Z237" s="32">
        <v>0</v>
      </c>
      <c r="AA237" s="32">
        <v>0</v>
      </c>
      <c r="AB237" s="32">
        <v>0</v>
      </c>
      <c r="AC237" s="32">
        <v>0</v>
      </c>
      <c r="AD237" s="32">
        <v>0</v>
      </c>
      <c r="AE237" s="32">
        <v>0</v>
      </c>
      <c r="AF237" s="32">
        <v>0</v>
      </c>
      <c r="AG237" s="32">
        <v>0</v>
      </c>
      <c r="AH237" s="32">
        <v>0</v>
      </c>
      <c r="AI237" s="32">
        <v>0</v>
      </c>
      <c r="AJ237" s="32">
        <v>0</v>
      </c>
      <c r="AK237" s="32">
        <v>0</v>
      </c>
      <c r="AL237" s="32">
        <v>0</v>
      </c>
      <c r="AM237" s="32">
        <v>0</v>
      </c>
      <c r="AN237" s="32">
        <v>0</v>
      </c>
      <c r="AO237" s="32">
        <v>0</v>
      </c>
      <c r="AP237" s="32">
        <v>0</v>
      </c>
      <c r="AQ237" s="32">
        <v>0</v>
      </c>
      <c r="AR237" s="32">
        <v>0</v>
      </c>
      <c r="AS237" s="32">
        <v>0</v>
      </c>
      <c r="AT237" s="32">
        <v>0</v>
      </c>
      <c r="AU237" s="32">
        <v>0</v>
      </c>
      <c r="AV237" s="32">
        <v>0</v>
      </c>
      <c r="AW237" s="32">
        <v>0</v>
      </c>
      <c r="AX237" s="32">
        <v>0</v>
      </c>
      <c r="AY237" s="32">
        <v>0</v>
      </c>
      <c r="AZ237" s="32">
        <v>0</v>
      </c>
      <c r="BA237" s="32">
        <v>0</v>
      </c>
      <c r="BB237" s="32">
        <v>0</v>
      </c>
      <c r="BC237" s="32">
        <v>0</v>
      </c>
      <c r="BD237" s="32">
        <v>0</v>
      </c>
      <c r="BE237" s="32">
        <v>0</v>
      </c>
      <c r="BF237" s="32">
        <v>0</v>
      </c>
      <c r="BG237" s="32">
        <v>0</v>
      </c>
      <c r="BH237" s="32">
        <v>0</v>
      </c>
      <c r="BI237" s="32">
        <v>0</v>
      </c>
      <c r="BJ237" s="32">
        <v>0</v>
      </c>
      <c r="BK237" s="32">
        <v>0</v>
      </c>
      <c r="BL237" s="32">
        <v>0</v>
      </c>
      <c r="BM237" s="32">
        <v>0</v>
      </c>
      <c r="BN237" s="32">
        <v>0</v>
      </c>
      <c r="BO237" s="32">
        <v>0</v>
      </c>
      <c r="BP237" s="32">
        <v>0</v>
      </c>
      <c r="BQ237" s="32">
        <v>0</v>
      </c>
      <c r="BR237" s="32">
        <v>0</v>
      </c>
      <c r="BS237" s="32">
        <v>0</v>
      </c>
      <c r="BT237" s="32">
        <v>0</v>
      </c>
      <c r="BU237" s="32">
        <v>0</v>
      </c>
      <c r="BV237" s="32">
        <v>0</v>
      </c>
      <c r="BW237" s="32">
        <v>0</v>
      </c>
      <c r="BX237" s="32">
        <v>0</v>
      </c>
      <c r="BY237" s="32">
        <v>0</v>
      </c>
      <c r="BZ237" s="32">
        <v>0</v>
      </c>
      <c r="CA237" s="32">
        <v>0</v>
      </c>
      <c r="CB237" s="32">
        <v>0</v>
      </c>
      <c r="CC237" s="32">
        <v>0</v>
      </c>
      <c r="CD237" s="32">
        <v>0</v>
      </c>
      <c r="CE237" s="32">
        <v>0</v>
      </c>
      <c r="CF237" s="32">
        <v>0</v>
      </c>
      <c r="CG237" s="33">
        <v>0</v>
      </c>
      <c r="CH237" s="34">
        <v>0</v>
      </c>
      <c r="CI237" s="28"/>
      <c r="CJ237" s="16"/>
      <c r="CK237" s="16"/>
    </row>
    <row r="238" spans="1:89" x14ac:dyDescent="0.25">
      <c r="A238" s="9" t="s">
        <v>39</v>
      </c>
      <c r="B238" s="9" t="s">
        <v>20</v>
      </c>
      <c r="C238" s="19">
        <v>0</v>
      </c>
      <c r="D238" s="19" t="s">
        <v>210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29">
        <v>0</v>
      </c>
      <c r="V238" s="29">
        <v>0</v>
      </c>
      <c r="W238" s="29">
        <v>0</v>
      </c>
      <c r="X238" s="29">
        <v>0</v>
      </c>
      <c r="Y238" s="29">
        <v>0</v>
      </c>
      <c r="Z238" s="29">
        <v>0</v>
      </c>
      <c r="AA238" s="29">
        <v>0</v>
      </c>
      <c r="AB238" s="29">
        <v>0</v>
      </c>
      <c r="AC238" s="29">
        <v>0</v>
      </c>
      <c r="AD238" s="29">
        <v>0</v>
      </c>
      <c r="AE238" s="29">
        <v>0</v>
      </c>
      <c r="AF238" s="29">
        <v>0</v>
      </c>
      <c r="AG238" s="29">
        <v>0</v>
      </c>
      <c r="AH238" s="29">
        <v>0</v>
      </c>
      <c r="AI238" s="29">
        <v>0</v>
      </c>
      <c r="AJ238" s="29">
        <v>0</v>
      </c>
      <c r="AK238" s="29">
        <v>0</v>
      </c>
      <c r="AL238" s="29">
        <v>0</v>
      </c>
      <c r="AM238" s="29">
        <v>0</v>
      </c>
      <c r="AN238" s="29">
        <v>0</v>
      </c>
      <c r="AO238" s="29">
        <v>0</v>
      </c>
      <c r="AP238" s="29">
        <v>0</v>
      </c>
      <c r="AQ238" s="29">
        <v>0</v>
      </c>
      <c r="AR238" s="29">
        <v>0</v>
      </c>
      <c r="AS238" s="29">
        <v>0</v>
      </c>
      <c r="AT238" s="29">
        <v>0</v>
      </c>
      <c r="AU238" s="29">
        <v>0</v>
      </c>
      <c r="AV238" s="29">
        <v>0</v>
      </c>
      <c r="AW238" s="29">
        <v>0</v>
      </c>
      <c r="AX238" s="29">
        <v>0</v>
      </c>
      <c r="AY238" s="29">
        <v>0</v>
      </c>
      <c r="AZ238" s="29">
        <v>0</v>
      </c>
      <c r="BA238" s="29">
        <v>0</v>
      </c>
      <c r="BB238" s="29">
        <v>0</v>
      </c>
      <c r="BC238" s="29">
        <v>0</v>
      </c>
      <c r="BD238" s="29">
        <v>0</v>
      </c>
      <c r="BE238" s="29">
        <v>0</v>
      </c>
      <c r="BF238" s="29">
        <v>0</v>
      </c>
      <c r="BG238" s="29">
        <v>0</v>
      </c>
      <c r="BH238" s="29">
        <v>0</v>
      </c>
      <c r="BI238" s="29">
        <v>0</v>
      </c>
      <c r="BJ238" s="29">
        <v>0</v>
      </c>
      <c r="BK238" s="29">
        <v>0</v>
      </c>
      <c r="BL238" s="29">
        <v>0</v>
      </c>
      <c r="BM238" s="29">
        <v>0</v>
      </c>
      <c r="BN238" s="29">
        <v>0</v>
      </c>
      <c r="BO238" s="29">
        <v>0</v>
      </c>
      <c r="BP238" s="29">
        <v>0</v>
      </c>
      <c r="BQ238" s="29">
        <v>0</v>
      </c>
      <c r="BR238" s="29">
        <v>0</v>
      </c>
      <c r="BS238" s="29">
        <v>0</v>
      </c>
      <c r="BT238" s="29">
        <v>0</v>
      </c>
      <c r="BU238" s="29">
        <v>0</v>
      </c>
      <c r="BV238" s="29">
        <v>0</v>
      </c>
      <c r="BW238" s="29">
        <v>0</v>
      </c>
      <c r="BX238" s="29">
        <v>0</v>
      </c>
      <c r="BY238" s="29">
        <v>0</v>
      </c>
      <c r="BZ238" s="29">
        <v>0</v>
      </c>
      <c r="CA238" s="29">
        <v>0</v>
      </c>
      <c r="CB238" s="29">
        <v>0</v>
      </c>
      <c r="CC238" s="29">
        <v>0</v>
      </c>
      <c r="CD238" s="29">
        <v>0</v>
      </c>
      <c r="CE238" s="29">
        <v>0</v>
      </c>
      <c r="CF238" s="29">
        <v>0</v>
      </c>
      <c r="CG238" s="11">
        <v>0</v>
      </c>
      <c r="CH238" s="30">
        <v>0</v>
      </c>
      <c r="CI238" s="28"/>
      <c r="CJ238" s="16"/>
      <c r="CK238" s="16"/>
    </row>
    <row r="239" spans="1:89" x14ac:dyDescent="0.25">
      <c r="A239" s="31"/>
      <c r="B239" s="31" t="s">
        <v>21</v>
      </c>
      <c r="C239" s="31">
        <v>0</v>
      </c>
      <c r="D239" s="31" t="s">
        <v>210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32">
        <v>0</v>
      </c>
      <c r="Z239" s="32">
        <v>0</v>
      </c>
      <c r="AA239" s="32">
        <v>0</v>
      </c>
      <c r="AB239" s="32">
        <v>0</v>
      </c>
      <c r="AC239" s="32">
        <v>0</v>
      </c>
      <c r="AD239" s="32">
        <v>0</v>
      </c>
      <c r="AE239" s="32">
        <v>0</v>
      </c>
      <c r="AF239" s="32">
        <v>0</v>
      </c>
      <c r="AG239" s="32">
        <v>0</v>
      </c>
      <c r="AH239" s="32">
        <v>0</v>
      </c>
      <c r="AI239" s="32">
        <v>0</v>
      </c>
      <c r="AJ239" s="32">
        <v>0</v>
      </c>
      <c r="AK239" s="32">
        <v>0</v>
      </c>
      <c r="AL239" s="32">
        <v>0</v>
      </c>
      <c r="AM239" s="32">
        <v>0</v>
      </c>
      <c r="AN239" s="32">
        <v>0</v>
      </c>
      <c r="AO239" s="32">
        <v>0</v>
      </c>
      <c r="AP239" s="32">
        <v>0</v>
      </c>
      <c r="AQ239" s="32">
        <v>0</v>
      </c>
      <c r="AR239" s="32">
        <v>0</v>
      </c>
      <c r="AS239" s="32">
        <v>0</v>
      </c>
      <c r="AT239" s="32">
        <v>0</v>
      </c>
      <c r="AU239" s="32">
        <v>0</v>
      </c>
      <c r="AV239" s="32">
        <v>0</v>
      </c>
      <c r="AW239" s="32">
        <v>0</v>
      </c>
      <c r="AX239" s="32">
        <v>0</v>
      </c>
      <c r="AY239" s="32">
        <v>0</v>
      </c>
      <c r="AZ239" s="32">
        <v>0</v>
      </c>
      <c r="BA239" s="32">
        <v>0</v>
      </c>
      <c r="BB239" s="32">
        <v>0</v>
      </c>
      <c r="BC239" s="32">
        <v>0</v>
      </c>
      <c r="BD239" s="32">
        <v>0</v>
      </c>
      <c r="BE239" s="32">
        <v>0</v>
      </c>
      <c r="BF239" s="32">
        <v>0</v>
      </c>
      <c r="BG239" s="32">
        <v>0</v>
      </c>
      <c r="BH239" s="32">
        <v>0</v>
      </c>
      <c r="BI239" s="32">
        <v>0</v>
      </c>
      <c r="BJ239" s="32">
        <v>0</v>
      </c>
      <c r="BK239" s="32">
        <v>0</v>
      </c>
      <c r="BL239" s="32">
        <v>0</v>
      </c>
      <c r="BM239" s="32">
        <v>0</v>
      </c>
      <c r="BN239" s="32">
        <v>0</v>
      </c>
      <c r="BO239" s="32">
        <v>0</v>
      </c>
      <c r="BP239" s="32">
        <v>0</v>
      </c>
      <c r="BQ239" s="32">
        <v>0</v>
      </c>
      <c r="BR239" s="32">
        <v>0</v>
      </c>
      <c r="BS239" s="32">
        <v>0</v>
      </c>
      <c r="BT239" s="32">
        <v>0</v>
      </c>
      <c r="BU239" s="32">
        <v>0</v>
      </c>
      <c r="BV239" s="32">
        <v>0</v>
      </c>
      <c r="BW239" s="32">
        <v>0</v>
      </c>
      <c r="BX239" s="32">
        <v>0</v>
      </c>
      <c r="BY239" s="32">
        <v>0</v>
      </c>
      <c r="BZ239" s="32">
        <v>0</v>
      </c>
      <c r="CA239" s="32">
        <v>0</v>
      </c>
      <c r="CB239" s="32">
        <v>0</v>
      </c>
      <c r="CC239" s="32">
        <v>0</v>
      </c>
      <c r="CD239" s="32">
        <v>0</v>
      </c>
      <c r="CE239" s="32">
        <v>0</v>
      </c>
      <c r="CF239" s="32">
        <v>0</v>
      </c>
      <c r="CG239" s="33">
        <v>0</v>
      </c>
      <c r="CH239" s="34">
        <v>0</v>
      </c>
      <c r="CI239" s="28"/>
      <c r="CJ239" s="16"/>
      <c r="CK239" s="16"/>
    </row>
    <row r="240" spans="1:89" x14ac:dyDescent="0.25">
      <c r="A240" s="9" t="s">
        <v>178</v>
      </c>
      <c r="B240" s="9" t="s">
        <v>20</v>
      </c>
      <c r="C240" s="19">
        <v>0</v>
      </c>
      <c r="D240" s="19" t="s">
        <v>210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1</v>
      </c>
      <c r="T240" s="1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0</v>
      </c>
      <c r="AA240" s="29">
        <v>0</v>
      </c>
      <c r="AB240" s="29">
        <v>0</v>
      </c>
      <c r="AC240" s="29">
        <v>0</v>
      </c>
      <c r="AD240" s="29">
        <v>0</v>
      </c>
      <c r="AE240" s="29">
        <v>0</v>
      </c>
      <c r="AF240" s="29">
        <v>0</v>
      </c>
      <c r="AG240" s="29">
        <v>0</v>
      </c>
      <c r="AH240" s="29">
        <v>0</v>
      </c>
      <c r="AI240" s="29">
        <v>0</v>
      </c>
      <c r="AJ240" s="29">
        <v>0</v>
      </c>
      <c r="AK240" s="29">
        <v>0</v>
      </c>
      <c r="AL240" s="29">
        <v>0</v>
      </c>
      <c r="AM240" s="29">
        <v>0</v>
      </c>
      <c r="AN240" s="29">
        <v>0</v>
      </c>
      <c r="AO240" s="29">
        <v>0</v>
      </c>
      <c r="AP240" s="29">
        <v>0</v>
      </c>
      <c r="AQ240" s="29">
        <v>0</v>
      </c>
      <c r="AR240" s="29">
        <v>0</v>
      </c>
      <c r="AS240" s="29">
        <v>0</v>
      </c>
      <c r="AT240" s="29">
        <v>0</v>
      </c>
      <c r="AU240" s="29">
        <v>0</v>
      </c>
      <c r="AV240" s="29">
        <v>0</v>
      </c>
      <c r="AW240" s="29">
        <v>0</v>
      </c>
      <c r="AX240" s="29">
        <v>0</v>
      </c>
      <c r="AY240" s="29">
        <v>0</v>
      </c>
      <c r="AZ240" s="29">
        <v>0</v>
      </c>
      <c r="BA240" s="29">
        <v>0</v>
      </c>
      <c r="BB240" s="29">
        <v>0</v>
      </c>
      <c r="BC240" s="29">
        <v>0</v>
      </c>
      <c r="BD240" s="29">
        <v>0</v>
      </c>
      <c r="BE240" s="29">
        <v>4</v>
      </c>
      <c r="BF240" s="29">
        <v>0</v>
      </c>
      <c r="BG240" s="29">
        <v>1</v>
      </c>
      <c r="BH240" s="29">
        <v>0</v>
      </c>
      <c r="BI240" s="29">
        <v>0</v>
      </c>
      <c r="BJ240" s="29">
        <v>0</v>
      </c>
      <c r="BK240" s="29">
        <v>0</v>
      </c>
      <c r="BL240" s="29">
        <v>0</v>
      </c>
      <c r="BM240" s="29">
        <v>0</v>
      </c>
      <c r="BN240" s="29">
        <v>0</v>
      </c>
      <c r="BO240" s="29">
        <v>0</v>
      </c>
      <c r="BP240" s="29">
        <v>0</v>
      </c>
      <c r="BQ240" s="29">
        <v>0</v>
      </c>
      <c r="BR240" s="29">
        <v>0</v>
      </c>
      <c r="BS240" s="29">
        <v>0</v>
      </c>
      <c r="BT240" s="29">
        <v>1</v>
      </c>
      <c r="BU240" s="29">
        <v>0</v>
      </c>
      <c r="BV240" s="29">
        <v>0</v>
      </c>
      <c r="BW240" s="29">
        <v>0</v>
      </c>
      <c r="BX240" s="29">
        <v>0</v>
      </c>
      <c r="BY240" s="29">
        <v>0</v>
      </c>
      <c r="BZ240" s="29">
        <v>0</v>
      </c>
      <c r="CA240" s="29">
        <v>0</v>
      </c>
      <c r="CB240" s="29">
        <v>1</v>
      </c>
      <c r="CC240" s="29">
        <v>0</v>
      </c>
      <c r="CD240" s="29">
        <v>0</v>
      </c>
      <c r="CE240" s="29">
        <v>0</v>
      </c>
      <c r="CF240" s="29">
        <v>0</v>
      </c>
      <c r="CG240" s="11">
        <v>0</v>
      </c>
      <c r="CH240" s="30">
        <v>8</v>
      </c>
      <c r="CI240" s="28"/>
      <c r="CJ240" s="16"/>
      <c r="CK240" s="16"/>
    </row>
    <row r="241" spans="1:89" x14ac:dyDescent="0.25">
      <c r="A241" s="31"/>
      <c r="B241" s="31" t="s">
        <v>21</v>
      </c>
      <c r="C241" s="31">
        <v>0</v>
      </c>
      <c r="D241" s="31" t="s">
        <v>210</v>
      </c>
      <c r="E241" s="31">
        <v>0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3</v>
      </c>
      <c r="N241" s="31">
        <v>0</v>
      </c>
      <c r="O241" s="31">
        <v>1</v>
      </c>
      <c r="P241" s="31">
        <v>1</v>
      </c>
      <c r="Q241" s="31">
        <v>0</v>
      </c>
      <c r="R241" s="31">
        <v>0</v>
      </c>
      <c r="S241" s="31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32">
        <v>0</v>
      </c>
      <c r="Z241" s="32">
        <v>0</v>
      </c>
      <c r="AA241" s="32">
        <v>0</v>
      </c>
      <c r="AB241" s="32">
        <v>0</v>
      </c>
      <c r="AC241" s="32">
        <v>0</v>
      </c>
      <c r="AD241" s="32">
        <v>0</v>
      </c>
      <c r="AE241" s="32">
        <v>0</v>
      </c>
      <c r="AF241" s="32">
        <v>0</v>
      </c>
      <c r="AG241" s="32">
        <v>0</v>
      </c>
      <c r="AH241" s="32">
        <v>0</v>
      </c>
      <c r="AI241" s="32">
        <v>0</v>
      </c>
      <c r="AJ241" s="32">
        <v>0</v>
      </c>
      <c r="AK241" s="32">
        <v>0</v>
      </c>
      <c r="AL241" s="32">
        <v>0</v>
      </c>
      <c r="AM241" s="32">
        <v>0</v>
      </c>
      <c r="AN241" s="32">
        <v>0</v>
      </c>
      <c r="AO241" s="32">
        <v>0</v>
      </c>
      <c r="AP241" s="32">
        <v>3</v>
      </c>
      <c r="AQ241" s="32">
        <v>0</v>
      </c>
      <c r="AR241" s="32">
        <v>1</v>
      </c>
      <c r="AS241" s="32">
        <v>0</v>
      </c>
      <c r="AT241" s="32">
        <v>0</v>
      </c>
      <c r="AU241" s="32">
        <v>0</v>
      </c>
      <c r="AV241" s="32">
        <v>0</v>
      </c>
      <c r="AW241" s="32">
        <v>0</v>
      </c>
      <c r="AX241" s="32">
        <v>0</v>
      </c>
      <c r="AY241" s="32">
        <v>2</v>
      </c>
      <c r="AZ241" s="32">
        <v>0</v>
      </c>
      <c r="BA241" s="32">
        <v>0</v>
      </c>
      <c r="BB241" s="32">
        <v>0</v>
      </c>
      <c r="BC241" s="32">
        <v>0</v>
      </c>
      <c r="BD241" s="32">
        <v>0</v>
      </c>
      <c r="BE241" s="32">
        <v>9</v>
      </c>
      <c r="BF241" s="32">
        <v>0</v>
      </c>
      <c r="BG241" s="32">
        <v>0</v>
      </c>
      <c r="BH241" s="32">
        <v>0</v>
      </c>
      <c r="BI241" s="32">
        <v>1</v>
      </c>
      <c r="BJ241" s="32">
        <v>10</v>
      </c>
      <c r="BK241" s="32">
        <v>0</v>
      </c>
      <c r="BL241" s="32">
        <v>0</v>
      </c>
      <c r="BM241" s="32">
        <v>0</v>
      </c>
      <c r="BN241" s="32">
        <v>0</v>
      </c>
      <c r="BO241" s="32">
        <v>0</v>
      </c>
      <c r="BP241" s="32">
        <v>0</v>
      </c>
      <c r="BQ241" s="32">
        <v>0</v>
      </c>
      <c r="BR241" s="32">
        <v>0</v>
      </c>
      <c r="BS241" s="32">
        <v>0</v>
      </c>
      <c r="BT241" s="32">
        <v>9</v>
      </c>
      <c r="BU241" s="32">
        <v>0</v>
      </c>
      <c r="BV241" s="32">
        <v>6</v>
      </c>
      <c r="BW241" s="32">
        <v>0</v>
      </c>
      <c r="BX241" s="32">
        <v>0</v>
      </c>
      <c r="BY241" s="32">
        <v>5</v>
      </c>
      <c r="BZ241" s="32">
        <v>0</v>
      </c>
      <c r="CA241" s="32">
        <v>0</v>
      </c>
      <c r="CB241" s="32">
        <v>7</v>
      </c>
      <c r="CC241" s="32">
        <v>2</v>
      </c>
      <c r="CD241" s="32">
        <v>0</v>
      </c>
      <c r="CE241" s="32">
        <v>0</v>
      </c>
      <c r="CF241" s="32">
        <v>3</v>
      </c>
      <c r="CG241" s="33">
        <v>0</v>
      </c>
      <c r="CH241" s="34">
        <v>63</v>
      </c>
      <c r="CI241" s="28"/>
      <c r="CJ241" s="16"/>
      <c r="CK241" s="16"/>
    </row>
    <row r="242" spans="1:89" x14ac:dyDescent="0.25">
      <c r="A242" s="9" t="s">
        <v>179</v>
      </c>
      <c r="B242" s="9" t="s">
        <v>20</v>
      </c>
      <c r="C242" s="19">
        <v>0</v>
      </c>
      <c r="D242" s="19" t="s">
        <v>210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1</v>
      </c>
      <c r="Q242" s="19">
        <v>1</v>
      </c>
      <c r="R242" s="19">
        <v>0</v>
      </c>
      <c r="S242" s="19">
        <v>0</v>
      </c>
      <c r="T242" s="19">
        <v>0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29">
        <v>0</v>
      </c>
      <c r="AA242" s="29">
        <v>0</v>
      </c>
      <c r="AB242" s="29">
        <v>0</v>
      </c>
      <c r="AC242" s="29">
        <v>0</v>
      </c>
      <c r="AD242" s="29">
        <v>0</v>
      </c>
      <c r="AE242" s="29">
        <v>0</v>
      </c>
      <c r="AF242" s="29">
        <v>0</v>
      </c>
      <c r="AG242" s="29">
        <v>0</v>
      </c>
      <c r="AH242" s="29">
        <v>0</v>
      </c>
      <c r="AI242" s="29">
        <v>0</v>
      </c>
      <c r="AJ242" s="29">
        <v>0</v>
      </c>
      <c r="AK242" s="29">
        <v>0</v>
      </c>
      <c r="AL242" s="29">
        <v>0</v>
      </c>
      <c r="AM242" s="29">
        <v>0</v>
      </c>
      <c r="AN242" s="29">
        <v>0</v>
      </c>
      <c r="AO242" s="29">
        <v>0</v>
      </c>
      <c r="AP242" s="29">
        <v>0</v>
      </c>
      <c r="AQ242" s="29">
        <v>0</v>
      </c>
      <c r="AR242" s="29">
        <v>0</v>
      </c>
      <c r="AS242" s="29">
        <v>0</v>
      </c>
      <c r="AT242" s="29">
        <v>0</v>
      </c>
      <c r="AU242" s="29">
        <v>0</v>
      </c>
      <c r="AV242" s="29">
        <v>0</v>
      </c>
      <c r="AW242" s="29">
        <v>0</v>
      </c>
      <c r="AX242" s="29">
        <v>0</v>
      </c>
      <c r="AY242" s="29">
        <v>0</v>
      </c>
      <c r="AZ242" s="29">
        <v>0</v>
      </c>
      <c r="BA242" s="29">
        <v>0</v>
      </c>
      <c r="BB242" s="29">
        <v>0</v>
      </c>
      <c r="BC242" s="29">
        <v>0</v>
      </c>
      <c r="BD242" s="29">
        <v>0</v>
      </c>
      <c r="BE242" s="29">
        <v>0</v>
      </c>
      <c r="BF242" s="29">
        <v>0</v>
      </c>
      <c r="BG242" s="29">
        <v>0</v>
      </c>
      <c r="BH242" s="29">
        <v>0</v>
      </c>
      <c r="BI242" s="29">
        <v>0</v>
      </c>
      <c r="BJ242" s="29">
        <v>0</v>
      </c>
      <c r="BK242" s="29">
        <v>0</v>
      </c>
      <c r="BL242" s="29">
        <v>0</v>
      </c>
      <c r="BM242" s="29">
        <v>0</v>
      </c>
      <c r="BN242" s="29">
        <v>0</v>
      </c>
      <c r="BO242" s="29">
        <v>0</v>
      </c>
      <c r="BP242" s="29">
        <v>0</v>
      </c>
      <c r="BQ242" s="29">
        <v>0</v>
      </c>
      <c r="BR242" s="29">
        <v>0</v>
      </c>
      <c r="BS242" s="29">
        <v>0</v>
      </c>
      <c r="BT242" s="29">
        <v>0</v>
      </c>
      <c r="BU242" s="29">
        <v>0</v>
      </c>
      <c r="BV242" s="29">
        <v>2</v>
      </c>
      <c r="BW242" s="29">
        <v>0</v>
      </c>
      <c r="BX242" s="29">
        <v>0</v>
      </c>
      <c r="BY242" s="29">
        <v>0</v>
      </c>
      <c r="BZ242" s="29">
        <v>0</v>
      </c>
      <c r="CA242" s="29">
        <v>0</v>
      </c>
      <c r="CB242" s="29">
        <v>0</v>
      </c>
      <c r="CC242" s="29">
        <v>0</v>
      </c>
      <c r="CD242" s="29">
        <v>0</v>
      </c>
      <c r="CE242" s="29">
        <v>0</v>
      </c>
      <c r="CF242" s="29">
        <v>0</v>
      </c>
      <c r="CG242" s="11">
        <v>1</v>
      </c>
      <c r="CH242" s="30">
        <v>5</v>
      </c>
      <c r="CI242" s="28"/>
      <c r="CJ242" s="16"/>
      <c r="CK242" s="16"/>
    </row>
    <row r="243" spans="1:89" x14ac:dyDescent="0.25">
      <c r="A243" s="31"/>
      <c r="B243" s="31" t="s">
        <v>21</v>
      </c>
      <c r="C243" s="31">
        <v>0</v>
      </c>
      <c r="D243" s="31" t="s">
        <v>210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1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32">
        <v>0</v>
      </c>
      <c r="Z243" s="32">
        <v>0</v>
      </c>
      <c r="AA243" s="32">
        <v>1</v>
      </c>
      <c r="AB243" s="32">
        <v>0</v>
      </c>
      <c r="AC243" s="32">
        <v>0</v>
      </c>
      <c r="AD243" s="32">
        <v>0</v>
      </c>
      <c r="AE243" s="32">
        <v>0</v>
      </c>
      <c r="AF243" s="32">
        <v>0</v>
      </c>
      <c r="AG243" s="32">
        <v>0</v>
      </c>
      <c r="AH243" s="32">
        <v>0</v>
      </c>
      <c r="AI243" s="32">
        <v>0</v>
      </c>
      <c r="AJ243" s="32">
        <v>0</v>
      </c>
      <c r="AK243" s="32">
        <v>0</v>
      </c>
      <c r="AL243" s="32">
        <v>0</v>
      </c>
      <c r="AM243" s="32">
        <v>0</v>
      </c>
      <c r="AN243" s="32">
        <v>0</v>
      </c>
      <c r="AO243" s="32">
        <v>0</v>
      </c>
      <c r="AP243" s="32">
        <v>0</v>
      </c>
      <c r="AQ243" s="32">
        <v>0</v>
      </c>
      <c r="AR243" s="32">
        <v>0</v>
      </c>
      <c r="AS243" s="32">
        <v>0</v>
      </c>
      <c r="AT243" s="32">
        <v>0</v>
      </c>
      <c r="AU243" s="32">
        <v>0</v>
      </c>
      <c r="AV243" s="32">
        <v>0</v>
      </c>
      <c r="AW243" s="32">
        <v>0</v>
      </c>
      <c r="AX243" s="32">
        <v>0</v>
      </c>
      <c r="AY243" s="32">
        <v>0</v>
      </c>
      <c r="AZ243" s="32">
        <v>0</v>
      </c>
      <c r="BA243" s="32">
        <v>0</v>
      </c>
      <c r="BB243" s="32">
        <v>0</v>
      </c>
      <c r="BC243" s="32">
        <v>0</v>
      </c>
      <c r="BD243" s="32">
        <v>0</v>
      </c>
      <c r="BE243" s="32">
        <v>0</v>
      </c>
      <c r="BF243" s="32">
        <v>0</v>
      </c>
      <c r="BG243" s="32">
        <v>0</v>
      </c>
      <c r="BH243" s="32">
        <v>0</v>
      </c>
      <c r="BI243" s="32">
        <v>1</v>
      </c>
      <c r="BJ243" s="32">
        <v>4</v>
      </c>
      <c r="BK243" s="32">
        <v>0</v>
      </c>
      <c r="BL243" s="32">
        <v>0</v>
      </c>
      <c r="BM243" s="32">
        <v>0</v>
      </c>
      <c r="BN243" s="32">
        <v>0</v>
      </c>
      <c r="BO243" s="32">
        <v>0</v>
      </c>
      <c r="BP243" s="32">
        <v>0</v>
      </c>
      <c r="BQ243" s="32">
        <v>0</v>
      </c>
      <c r="BR243" s="32">
        <v>0</v>
      </c>
      <c r="BS243" s="32">
        <v>0</v>
      </c>
      <c r="BT243" s="32">
        <v>3</v>
      </c>
      <c r="BU243" s="32">
        <v>0</v>
      </c>
      <c r="BV243" s="32">
        <v>5</v>
      </c>
      <c r="BW243" s="32">
        <v>0</v>
      </c>
      <c r="BX243" s="32">
        <v>0</v>
      </c>
      <c r="BY243" s="32">
        <v>0</v>
      </c>
      <c r="BZ243" s="32">
        <v>0</v>
      </c>
      <c r="CA243" s="32">
        <v>0</v>
      </c>
      <c r="CB243" s="32">
        <v>0</v>
      </c>
      <c r="CC243" s="32">
        <v>0</v>
      </c>
      <c r="CD243" s="32">
        <v>0</v>
      </c>
      <c r="CE243" s="32">
        <v>0</v>
      </c>
      <c r="CF243" s="32">
        <v>0</v>
      </c>
      <c r="CG243" s="33">
        <v>0</v>
      </c>
      <c r="CH243" s="34">
        <v>15</v>
      </c>
      <c r="CI243" s="28"/>
      <c r="CJ243" s="16"/>
      <c r="CK243" s="16"/>
    </row>
    <row r="244" spans="1:89" x14ac:dyDescent="0.25">
      <c r="A244" s="9" t="s">
        <v>180</v>
      </c>
      <c r="B244" s="9" t="s">
        <v>20</v>
      </c>
      <c r="C244" s="19">
        <v>0</v>
      </c>
      <c r="D244" s="19" t="s">
        <v>210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29">
        <v>0</v>
      </c>
      <c r="V244" s="29">
        <v>0</v>
      </c>
      <c r="W244" s="29">
        <v>0</v>
      </c>
      <c r="X244" s="29">
        <v>0</v>
      </c>
      <c r="Y244" s="29">
        <v>0</v>
      </c>
      <c r="Z244" s="29">
        <v>0</v>
      </c>
      <c r="AA244" s="29">
        <v>0</v>
      </c>
      <c r="AB244" s="29">
        <v>0</v>
      </c>
      <c r="AC244" s="29">
        <v>0</v>
      </c>
      <c r="AD244" s="29">
        <v>0</v>
      </c>
      <c r="AE244" s="29">
        <v>0</v>
      </c>
      <c r="AF244" s="29">
        <v>0</v>
      </c>
      <c r="AG244" s="29">
        <v>0</v>
      </c>
      <c r="AH244" s="29">
        <v>0</v>
      </c>
      <c r="AI244" s="29">
        <v>0</v>
      </c>
      <c r="AJ244" s="29">
        <v>0</v>
      </c>
      <c r="AK244" s="29">
        <v>0</v>
      </c>
      <c r="AL244" s="29">
        <v>0</v>
      </c>
      <c r="AM244" s="29">
        <v>0</v>
      </c>
      <c r="AN244" s="29">
        <v>0</v>
      </c>
      <c r="AO244" s="29">
        <v>0</v>
      </c>
      <c r="AP244" s="29">
        <v>0</v>
      </c>
      <c r="AQ244" s="29">
        <v>0</v>
      </c>
      <c r="AR244" s="29">
        <v>0</v>
      </c>
      <c r="AS244" s="29">
        <v>0</v>
      </c>
      <c r="AT244" s="29">
        <v>0</v>
      </c>
      <c r="AU244" s="29">
        <v>0</v>
      </c>
      <c r="AV244" s="29">
        <v>0</v>
      </c>
      <c r="AW244" s="29">
        <v>0</v>
      </c>
      <c r="AX244" s="29">
        <v>0</v>
      </c>
      <c r="AY244" s="29">
        <v>0</v>
      </c>
      <c r="AZ244" s="29">
        <v>0</v>
      </c>
      <c r="BA244" s="29">
        <v>0</v>
      </c>
      <c r="BB244" s="29">
        <v>0</v>
      </c>
      <c r="BC244" s="29">
        <v>0</v>
      </c>
      <c r="BD244" s="29">
        <v>0</v>
      </c>
      <c r="BE244" s="29">
        <v>0</v>
      </c>
      <c r="BF244" s="29">
        <v>0</v>
      </c>
      <c r="BG244" s="29">
        <v>0</v>
      </c>
      <c r="BH244" s="29">
        <v>0</v>
      </c>
      <c r="BI244" s="29">
        <v>0</v>
      </c>
      <c r="BJ244" s="29">
        <v>0</v>
      </c>
      <c r="BK244" s="29">
        <v>0</v>
      </c>
      <c r="BL244" s="29">
        <v>0</v>
      </c>
      <c r="BM244" s="29">
        <v>0</v>
      </c>
      <c r="BN244" s="29">
        <v>0</v>
      </c>
      <c r="BO244" s="29">
        <v>0</v>
      </c>
      <c r="BP244" s="29">
        <v>0</v>
      </c>
      <c r="BQ244" s="29">
        <v>0</v>
      </c>
      <c r="BR244" s="29">
        <v>0</v>
      </c>
      <c r="BS244" s="29">
        <v>0</v>
      </c>
      <c r="BT244" s="29">
        <v>0</v>
      </c>
      <c r="BU244" s="29">
        <v>0</v>
      </c>
      <c r="BV244" s="29">
        <v>0</v>
      </c>
      <c r="BW244" s="29">
        <v>0</v>
      </c>
      <c r="BX244" s="29">
        <v>0</v>
      </c>
      <c r="BY244" s="29">
        <v>0</v>
      </c>
      <c r="BZ244" s="29">
        <v>0</v>
      </c>
      <c r="CA244" s="29">
        <v>0</v>
      </c>
      <c r="CB244" s="29">
        <v>0</v>
      </c>
      <c r="CC244" s="29">
        <v>0</v>
      </c>
      <c r="CD244" s="29">
        <v>0</v>
      </c>
      <c r="CE244" s="29">
        <v>0</v>
      </c>
      <c r="CF244" s="29">
        <v>0</v>
      </c>
      <c r="CG244" s="11">
        <v>0</v>
      </c>
      <c r="CH244" s="30">
        <v>0</v>
      </c>
      <c r="CI244" s="28"/>
      <c r="CJ244" s="16"/>
      <c r="CK244" s="16"/>
    </row>
    <row r="245" spans="1:89" x14ac:dyDescent="0.25">
      <c r="A245" s="31"/>
      <c r="B245" s="31" t="s">
        <v>21</v>
      </c>
      <c r="C245" s="31">
        <v>0</v>
      </c>
      <c r="D245" s="31" t="s">
        <v>210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0</v>
      </c>
      <c r="AC245" s="32">
        <v>0</v>
      </c>
      <c r="AD245" s="32">
        <v>0</v>
      </c>
      <c r="AE245" s="32">
        <v>0</v>
      </c>
      <c r="AF245" s="32">
        <v>0</v>
      </c>
      <c r="AG245" s="32">
        <v>0</v>
      </c>
      <c r="AH245" s="32">
        <v>0</v>
      </c>
      <c r="AI245" s="32">
        <v>0</v>
      </c>
      <c r="AJ245" s="32">
        <v>0</v>
      </c>
      <c r="AK245" s="32">
        <v>0</v>
      </c>
      <c r="AL245" s="32">
        <v>0</v>
      </c>
      <c r="AM245" s="32">
        <v>0</v>
      </c>
      <c r="AN245" s="32">
        <v>0</v>
      </c>
      <c r="AO245" s="32">
        <v>0</v>
      </c>
      <c r="AP245" s="32">
        <v>0</v>
      </c>
      <c r="AQ245" s="32">
        <v>0</v>
      </c>
      <c r="AR245" s="32">
        <v>0</v>
      </c>
      <c r="AS245" s="32">
        <v>0</v>
      </c>
      <c r="AT245" s="32">
        <v>0</v>
      </c>
      <c r="AU245" s="32">
        <v>0</v>
      </c>
      <c r="AV245" s="32">
        <v>0</v>
      </c>
      <c r="AW245" s="32">
        <v>0</v>
      </c>
      <c r="AX245" s="32">
        <v>0</v>
      </c>
      <c r="AY245" s="32">
        <v>0</v>
      </c>
      <c r="AZ245" s="32">
        <v>0</v>
      </c>
      <c r="BA245" s="32">
        <v>0</v>
      </c>
      <c r="BB245" s="32">
        <v>0</v>
      </c>
      <c r="BC245" s="32">
        <v>0</v>
      </c>
      <c r="BD245" s="32">
        <v>0</v>
      </c>
      <c r="BE245" s="32">
        <v>0</v>
      </c>
      <c r="BF245" s="32">
        <v>0</v>
      </c>
      <c r="BG245" s="32">
        <v>0</v>
      </c>
      <c r="BH245" s="32">
        <v>0</v>
      </c>
      <c r="BI245" s="32">
        <v>0</v>
      </c>
      <c r="BJ245" s="32">
        <v>0</v>
      </c>
      <c r="BK245" s="32">
        <v>0</v>
      </c>
      <c r="BL245" s="32">
        <v>0</v>
      </c>
      <c r="BM245" s="32">
        <v>0</v>
      </c>
      <c r="BN245" s="32">
        <v>0</v>
      </c>
      <c r="BO245" s="32">
        <v>0</v>
      </c>
      <c r="BP245" s="32">
        <v>0</v>
      </c>
      <c r="BQ245" s="32">
        <v>0</v>
      </c>
      <c r="BR245" s="32">
        <v>0</v>
      </c>
      <c r="BS245" s="32">
        <v>0</v>
      </c>
      <c r="BT245" s="32">
        <v>0</v>
      </c>
      <c r="BU245" s="32">
        <v>0</v>
      </c>
      <c r="BV245" s="32">
        <v>0</v>
      </c>
      <c r="BW245" s="32">
        <v>0</v>
      </c>
      <c r="BX245" s="32">
        <v>0</v>
      </c>
      <c r="BY245" s="32">
        <v>0</v>
      </c>
      <c r="BZ245" s="32">
        <v>0</v>
      </c>
      <c r="CA245" s="32">
        <v>0</v>
      </c>
      <c r="CB245" s="32">
        <v>0</v>
      </c>
      <c r="CC245" s="32">
        <v>0</v>
      </c>
      <c r="CD245" s="32">
        <v>0</v>
      </c>
      <c r="CE245" s="32">
        <v>0</v>
      </c>
      <c r="CF245" s="32">
        <v>0</v>
      </c>
      <c r="CG245" s="33">
        <v>0</v>
      </c>
      <c r="CH245" s="34">
        <v>0</v>
      </c>
      <c r="CI245" s="28"/>
      <c r="CJ245" s="16"/>
      <c r="CK245" s="16"/>
    </row>
    <row r="246" spans="1:89" x14ac:dyDescent="0.25">
      <c r="A246" s="9" t="s">
        <v>181</v>
      </c>
      <c r="B246" s="9" t="s">
        <v>20</v>
      </c>
      <c r="C246" s="19">
        <v>0</v>
      </c>
      <c r="D246" s="19" t="s">
        <v>210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29">
        <v>0</v>
      </c>
      <c r="V246" s="29">
        <v>0</v>
      </c>
      <c r="W246" s="29">
        <v>0</v>
      </c>
      <c r="X246" s="29">
        <v>0</v>
      </c>
      <c r="Y246" s="29">
        <v>0</v>
      </c>
      <c r="Z246" s="29">
        <v>0</v>
      </c>
      <c r="AA246" s="29">
        <v>0</v>
      </c>
      <c r="AB246" s="29">
        <v>0</v>
      </c>
      <c r="AC246" s="29">
        <v>0</v>
      </c>
      <c r="AD246" s="29">
        <v>0</v>
      </c>
      <c r="AE246" s="29">
        <v>0</v>
      </c>
      <c r="AF246" s="29">
        <v>0</v>
      </c>
      <c r="AG246" s="29">
        <v>0</v>
      </c>
      <c r="AH246" s="29">
        <v>0</v>
      </c>
      <c r="AI246" s="29">
        <v>0</v>
      </c>
      <c r="AJ246" s="29">
        <v>0</v>
      </c>
      <c r="AK246" s="29">
        <v>0</v>
      </c>
      <c r="AL246" s="29">
        <v>0</v>
      </c>
      <c r="AM246" s="29">
        <v>0</v>
      </c>
      <c r="AN246" s="29">
        <v>0</v>
      </c>
      <c r="AO246" s="29">
        <v>0</v>
      </c>
      <c r="AP246" s="29">
        <v>0</v>
      </c>
      <c r="AQ246" s="29">
        <v>0</v>
      </c>
      <c r="AR246" s="29">
        <v>0</v>
      </c>
      <c r="AS246" s="29">
        <v>0</v>
      </c>
      <c r="AT246" s="29">
        <v>0</v>
      </c>
      <c r="AU246" s="29">
        <v>0</v>
      </c>
      <c r="AV246" s="29">
        <v>0</v>
      </c>
      <c r="AW246" s="29">
        <v>0</v>
      </c>
      <c r="AX246" s="29">
        <v>0</v>
      </c>
      <c r="AY246" s="29">
        <v>0</v>
      </c>
      <c r="AZ246" s="29">
        <v>0</v>
      </c>
      <c r="BA246" s="29">
        <v>0</v>
      </c>
      <c r="BB246" s="29">
        <v>0</v>
      </c>
      <c r="BC246" s="29">
        <v>0</v>
      </c>
      <c r="BD246" s="29">
        <v>0</v>
      </c>
      <c r="BE246" s="29">
        <v>0</v>
      </c>
      <c r="BF246" s="29">
        <v>0</v>
      </c>
      <c r="BG246" s="29">
        <v>0</v>
      </c>
      <c r="BH246" s="29">
        <v>0</v>
      </c>
      <c r="BI246" s="29">
        <v>0</v>
      </c>
      <c r="BJ246" s="29">
        <v>0</v>
      </c>
      <c r="BK246" s="29">
        <v>0</v>
      </c>
      <c r="BL246" s="29">
        <v>0</v>
      </c>
      <c r="BM246" s="29">
        <v>0</v>
      </c>
      <c r="BN246" s="29">
        <v>0</v>
      </c>
      <c r="BO246" s="29">
        <v>0</v>
      </c>
      <c r="BP246" s="29">
        <v>0</v>
      </c>
      <c r="BQ246" s="29">
        <v>0</v>
      </c>
      <c r="BR246" s="29">
        <v>0</v>
      </c>
      <c r="BS246" s="29">
        <v>0</v>
      </c>
      <c r="BT246" s="29">
        <v>0</v>
      </c>
      <c r="BU246" s="29">
        <v>0</v>
      </c>
      <c r="BV246" s="29">
        <v>0</v>
      </c>
      <c r="BW246" s="29">
        <v>0</v>
      </c>
      <c r="BX246" s="29">
        <v>0</v>
      </c>
      <c r="BY246" s="29">
        <v>0</v>
      </c>
      <c r="BZ246" s="29">
        <v>0</v>
      </c>
      <c r="CA246" s="29">
        <v>0</v>
      </c>
      <c r="CB246" s="29">
        <v>0</v>
      </c>
      <c r="CC246" s="29">
        <v>0</v>
      </c>
      <c r="CD246" s="29">
        <v>0</v>
      </c>
      <c r="CE246" s="29">
        <v>0</v>
      </c>
      <c r="CF246" s="29">
        <v>0</v>
      </c>
      <c r="CG246" s="11">
        <v>0</v>
      </c>
      <c r="CH246" s="30">
        <v>0</v>
      </c>
      <c r="CI246" s="28"/>
      <c r="CJ246" s="16"/>
      <c r="CK246" s="16"/>
    </row>
    <row r="247" spans="1:89" x14ac:dyDescent="0.25">
      <c r="A247" s="31"/>
      <c r="B247" s="31" t="s">
        <v>21</v>
      </c>
      <c r="C247" s="31">
        <v>0</v>
      </c>
      <c r="D247" s="31" t="s">
        <v>210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32">
        <v>0</v>
      </c>
      <c r="Z247" s="32">
        <v>0</v>
      </c>
      <c r="AA247" s="32">
        <v>0</v>
      </c>
      <c r="AB247" s="32">
        <v>0</v>
      </c>
      <c r="AC247" s="32">
        <v>0</v>
      </c>
      <c r="AD247" s="32">
        <v>0</v>
      </c>
      <c r="AE247" s="32">
        <v>0</v>
      </c>
      <c r="AF247" s="32">
        <v>0</v>
      </c>
      <c r="AG247" s="32">
        <v>0</v>
      </c>
      <c r="AH247" s="32">
        <v>0</v>
      </c>
      <c r="AI247" s="32">
        <v>0</v>
      </c>
      <c r="AJ247" s="32">
        <v>0</v>
      </c>
      <c r="AK247" s="32">
        <v>0</v>
      </c>
      <c r="AL247" s="32">
        <v>0</v>
      </c>
      <c r="AM247" s="32">
        <v>0</v>
      </c>
      <c r="AN247" s="32">
        <v>0</v>
      </c>
      <c r="AO247" s="32">
        <v>0</v>
      </c>
      <c r="AP247" s="32">
        <v>0</v>
      </c>
      <c r="AQ247" s="32">
        <v>0</v>
      </c>
      <c r="AR247" s="32">
        <v>0</v>
      </c>
      <c r="AS247" s="32">
        <v>0</v>
      </c>
      <c r="AT247" s="32">
        <v>0</v>
      </c>
      <c r="AU247" s="32">
        <v>0</v>
      </c>
      <c r="AV247" s="32">
        <v>0</v>
      </c>
      <c r="AW247" s="32">
        <v>0</v>
      </c>
      <c r="AX247" s="32">
        <v>0</v>
      </c>
      <c r="AY247" s="32">
        <v>0</v>
      </c>
      <c r="AZ247" s="32">
        <v>0</v>
      </c>
      <c r="BA247" s="32">
        <v>0</v>
      </c>
      <c r="BB247" s="32">
        <v>0</v>
      </c>
      <c r="BC247" s="32">
        <v>0</v>
      </c>
      <c r="BD247" s="32">
        <v>0</v>
      </c>
      <c r="BE247" s="32">
        <v>1</v>
      </c>
      <c r="BF247" s="32">
        <v>0</v>
      </c>
      <c r="BG247" s="32">
        <v>0</v>
      </c>
      <c r="BH247" s="32">
        <v>0</v>
      </c>
      <c r="BI247" s="32">
        <v>0</v>
      </c>
      <c r="BJ247" s="32">
        <v>0</v>
      </c>
      <c r="BK247" s="32">
        <v>0</v>
      </c>
      <c r="BL247" s="32">
        <v>0</v>
      </c>
      <c r="BM247" s="32">
        <v>0</v>
      </c>
      <c r="BN247" s="32">
        <v>0</v>
      </c>
      <c r="BO247" s="32">
        <v>0</v>
      </c>
      <c r="BP247" s="32">
        <v>0</v>
      </c>
      <c r="BQ247" s="32">
        <v>0</v>
      </c>
      <c r="BR247" s="32">
        <v>0</v>
      </c>
      <c r="BS247" s="32">
        <v>0</v>
      </c>
      <c r="BT247" s="32">
        <v>0</v>
      </c>
      <c r="BU247" s="32">
        <v>0</v>
      </c>
      <c r="BV247" s="32">
        <v>1</v>
      </c>
      <c r="BW247" s="32">
        <v>0</v>
      </c>
      <c r="BX247" s="32">
        <v>0</v>
      </c>
      <c r="BY247" s="32">
        <v>0</v>
      </c>
      <c r="BZ247" s="32">
        <v>0</v>
      </c>
      <c r="CA247" s="32">
        <v>0</v>
      </c>
      <c r="CB247" s="32">
        <v>0</v>
      </c>
      <c r="CC247" s="32">
        <v>0</v>
      </c>
      <c r="CD247" s="32">
        <v>0</v>
      </c>
      <c r="CE247" s="32">
        <v>0</v>
      </c>
      <c r="CF247" s="32">
        <v>0</v>
      </c>
      <c r="CG247" s="33">
        <v>0</v>
      </c>
      <c r="CH247" s="34">
        <v>2</v>
      </c>
      <c r="CI247" s="28"/>
      <c r="CJ247" s="16"/>
      <c r="CK247" s="16"/>
    </row>
    <row r="248" spans="1:89" x14ac:dyDescent="0.25">
      <c r="A248" s="9" t="s">
        <v>182</v>
      </c>
      <c r="B248" s="9" t="s">
        <v>20</v>
      </c>
      <c r="C248" s="19">
        <v>0</v>
      </c>
      <c r="D248" s="19" t="s">
        <v>210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29">
        <v>0</v>
      </c>
      <c r="V248" s="29">
        <v>0</v>
      </c>
      <c r="W248" s="29">
        <v>0</v>
      </c>
      <c r="X248" s="29">
        <v>0</v>
      </c>
      <c r="Y248" s="29">
        <v>0</v>
      </c>
      <c r="Z248" s="29">
        <v>0</v>
      </c>
      <c r="AA248" s="29">
        <v>0</v>
      </c>
      <c r="AB248" s="29">
        <v>0</v>
      </c>
      <c r="AC248" s="29">
        <v>0</v>
      </c>
      <c r="AD248" s="29">
        <v>0</v>
      </c>
      <c r="AE248" s="29">
        <v>0</v>
      </c>
      <c r="AF248" s="29">
        <v>0</v>
      </c>
      <c r="AG248" s="29">
        <v>0</v>
      </c>
      <c r="AH248" s="29">
        <v>0</v>
      </c>
      <c r="AI248" s="29">
        <v>0</v>
      </c>
      <c r="AJ248" s="29">
        <v>0</v>
      </c>
      <c r="AK248" s="29">
        <v>0</v>
      </c>
      <c r="AL248" s="29">
        <v>0</v>
      </c>
      <c r="AM248" s="29">
        <v>0</v>
      </c>
      <c r="AN248" s="29">
        <v>0</v>
      </c>
      <c r="AO248" s="29">
        <v>0</v>
      </c>
      <c r="AP248" s="29">
        <v>0</v>
      </c>
      <c r="AQ248" s="29">
        <v>0</v>
      </c>
      <c r="AR248" s="29">
        <v>0</v>
      </c>
      <c r="AS248" s="29">
        <v>0</v>
      </c>
      <c r="AT248" s="29">
        <v>0</v>
      </c>
      <c r="AU248" s="29">
        <v>0</v>
      </c>
      <c r="AV248" s="29">
        <v>0</v>
      </c>
      <c r="AW248" s="29">
        <v>0</v>
      </c>
      <c r="AX248" s="29">
        <v>0</v>
      </c>
      <c r="AY248" s="29">
        <v>0</v>
      </c>
      <c r="AZ248" s="29">
        <v>0</v>
      </c>
      <c r="BA248" s="29">
        <v>0</v>
      </c>
      <c r="BB248" s="29">
        <v>0</v>
      </c>
      <c r="BC248" s="29">
        <v>0</v>
      </c>
      <c r="BD248" s="29">
        <v>0</v>
      </c>
      <c r="BE248" s="29">
        <v>0</v>
      </c>
      <c r="BF248" s="29">
        <v>0</v>
      </c>
      <c r="BG248" s="29">
        <v>0</v>
      </c>
      <c r="BH248" s="29">
        <v>0</v>
      </c>
      <c r="BI248" s="29">
        <v>0</v>
      </c>
      <c r="BJ248" s="29">
        <v>0</v>
      </c>
      <c r="BK248" s="29">
        <v>0</v>
      </c>
      <c r="BL248" s="29">
        <v>0</v>
      </c>
      <c r="BM248" s="29">
        <v>0</v>
      </c>
      <c r="BN248" s="29">
        <v>0</v>
      </c>
      <c r="BO248" s="29">
        <v>0</v>
      </c>
      <c r="BP248" s="29">
        <v>0</v>
      </c>
      <c r="BQ248" s="29">
        <v>0</v>
      </c>
      <c r="BR248" s="29">
        <v>0</v>
      </c>
      <c r="BS248" s="29">
        <v>0</v>
      </c>
      <c r="BT248" s="29">
        <v>0</v>
      </c>
      <c r="BU248" s="29">
        <v>0</v>
      </c>
      <c r="BV248" s="29">
        <v>0</v>
      </c>
      <c r="BW248" s="29">
        <v>0</v>
      </c>
      <c r="BX248" s="29">
        <v>0</v>
      </c>
      <c r="BY248" s="29">
        <v>0</v>
      </c>
      <c r="BZ248" s="29">
        <v>0</v>
      </c>
      <c r="CA248" s="29">
        <v>0</v>
      </c>
      <c r="CB248" s="29">
        <v>0</v>
      </c>
      <c r="CC248" s="29">
        <v>0</v>
      </c>
      <c r="CD248" s="29">
        <v>0</v>
      </c>
      <c r="CE248" s="29">
        <v>0</v>
      </c>
      <c r="CF248" s="29">
        <v>0</v>
      </c>
      <c r="CG248" s="11">
        <v>0</v>
      </c>
      <c r="CH248" s="30">
        <v>0</v>
      </c>
      <c r="CI248" s="28"/>
      <c r="CJ248" s="16"/>
      <c r="CK248" s="16"/>
    </row>
    <row r="249" spans="1:89" x14ac:dyDescent="0.25">
      <c r="A249" s="31"/>
      <c r="B249" s="31" t="s">
        <v>21</v>
      </c>
      <c r="C249" s="31">
        <v>0</v>
      </c>
      <c r="D249" s="31" t="s">
        <v>210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32">
        <v>0</v>
      </c>
      <c r="Z249" s="32">
        <v>0</v>
      </c>
      <c r="AA249" s="32">
        <v>0</v>
      </c>
      <c r="AB249" s="32">
        <v>0</v>
      </c>
      <c r="AC249" s="32">
        <v>0</v>
      </c>
      <c r="AD249" s="32">
        <v>0</v>
      </c>
      <c r="AE249" s="32">
        <v>0</v>
      </c>
      <c r="AF249" s="32">
        <v>0</v>
      </c>
      <c r="AG249" s="32">
        <v>0</v>
      </c>
      <c r="AH249" s="32">
        <v>0</v>
      </c>
      <c r="AI249" s="32">
        <v>0</v>
      </c>
      <c r="AJ249" s="32">
        <v>0</v>
      </c>
      <c r="AK249" s="32">
        <v>0</v>
      </c>
      <c r="AL249" s="32">
        <v>0</v>
      </c>
      <c r="AM249" s="32">
        <v>0</v>
      </c>
      <c r="AN249" s="32">
        <v>0</v>
      </c>
      <c r="AO249" s="32">
        <v>0</v>
      </c>
      <c r="AP249" s="32">
        <v>0</v>
      </c>
      <c r="AQ249" s="32">
        <v>0</v>
      </c>
      <c r="AR249" s="32">
        <v>0</v>
      </c>
      <c r="AS249" s="32">
        <v>0</v>
      </c>
      <c r="AT249" s="32">
        <v>0</v>
      </c>
      <c r="AU249" s="32">
        <v>0</v>
      </c>
      <c r="AV249" s="32">
        <v>0</v>
      </c>
      <c r="AW249" s="32">
        <v>0</v>
      </c>
      <c r="AX249" s="32">
        <v>0</v>
      </c>
      <c r="AY249" s="32">
        <v>0</v>
      </c>
      <c r="AZ249" s="32">
        <v>0</v>
      </c>
      <c r="BA249" s="32">
        <v>0</v>
      </c>
      <c r="BB249" s="32">
        <v>0</v>
      </c>
      <c r="BC249" s="32">
        <v>0</v>
      </c>
      <c r="BD249" s="32">
        <v>0</v>
      </c>
      <c r="BE249" s="32">
        <v>0</v>
      </c>
      <c r="BF249" s="32">
        <v>0</v>
      </c>
      <c r="BG249" s="32">
        <v>0</v>
      </c>
      <c r="BH249" s="32">
        <v>0</v>
      </c>
      <c r="BI249" s="32">
        <v>0</v>
      </c>
      <c r="BJ249" s="32">
        <v>0</v>
      </c>
      <c r="BK249" s="32">
        <v>0</v>
      </c>
      <c r="BL249" s="32">
        <v>0</v>
      </c>
      <c r="BM249" s="32">
        <v>0</v>
      </c>
      <c r="BN249" s="32">
        <v>0</v>
      </c>
      <c r="BO249" s="32">
        <v>0</v>
      </c>
      <c r="BP249" s="32">
        <v>0</v>
      </c>
      <c r="BQ249" s="32">
        <v>0</v>
      </c>
      <c r="BR249" s="32">
        <v>0</v>
      </c>
      <c r="BS249" s="32">
        <v>0</v>
      </c>
      <c r="BT249" s="32">
        <v>0</v>
      </c>
      <c r="BU249" s="32">
        <v>0</v>
      </c>
      <c r="BV249" s="32">
        <v>0</v>
      </c>
      <c r="BW249" s="32">
        <v>0</v>
      </c>
      <c r="BX249" s="32">
        <v>0</v>
      </c>
      <c r="BY249" s="32">
        <v>0</v>
      </c>
      <c r="BZ249" s="32">
        <v>0</v>
      </c>
      <c r="CA249" s="32">
        <v>0</v>
      </c>
      <c r="CB249" s="32">
        <v>0</v>
      </c>
      <c r="CC249" s="32">
        <v>0</v>
      </c>
      <c r="CD249" s="32">
        <v>0</v>
      </c>
      <c r="CE249" s="32">
        <v>0</v>
      </c>
      <c r="CF249" s="32">
        <v>0</v>
      </c>
      <c r="CG249" s="33">
        <v>0</v>
      </c>
      <c r="CH249" s="34">
        <v>0</v>
      </c>
      <c r="CI249" s="28"/>
      <c r="CJ249" s="16"/>
      <c r="CK249" s="16"/>
    </row>
    <row r="250" spans="1:89" x14ac:dyDescent="0.25">
      <c r="A250" s="9" t="s">
        <v>183</v>
      </c>
      <c r="B250" s="9" t="s">
        <v>20</v>
      </c>
      <c r="C250" s="19">
        <v>0</v>
      </c>
      <c r="D250" s="19" t="s">
        <v>210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29">
        <v>0</v>
      </c>
      <c r="V250" s="29">
        <v>0</v>
      </c>
      <c r="W250" s="29">
        <v>0</v>
      </c>
      <c r="X250" s="29">
        <v>0</v>
      </c>
      <c r="Y250" s="29">
        <v>0</v>
      </c>
      <c r="Z250" s="29">
        <v>0</v>
      </c>
      <c r="AA250" s="29">
        <v>0</v>
      </c>
      <c r="AB250" s="29">
        <v>0</v>
      </c>
      <c r="AC250" s="29">
        <v>0</v>
      </c>
      <c r="AD250" s="29">
        <v>0</v>
      </c>
      <c r="AE250" s="29">
        <v>0</v>
      </c>
      <c r="AF250" s="29">
        <v>0</v>
      </c>
      <c r="AG250" s="29">
        <v>0</v>
      </c>
      <c r="AH250" s="29">
        <v>0</v>
      </c>
      <c r="AI250" s="29">
        <v>0</v>
      </c>
      <c r="AJ250" s="29">
        <v>0</v>
      </c>
      <c r="AK250" s="29">
        <v>0</v>
      </c>
      <c r="AL250" s="29">
        <v>0</v>
      </c>
      <c r="AM250" s="29">
        <v>0</v>
      </c>
      <c r="AN250" s="29">
        <v>0</v>
      </c>
      <c r="AO250" s="29">
        <v>0</v>
      </c>
      <c r="AP250" s="29">
        <v>0</v>
      </c>
      <c r="AQ250" s="29">
        <v>0</v>
      </c>
      <c r="AR250" s="29">
        <v>0</v>
      </c>
      <c r="AS250" s="29">
        <v>0</v>
      </c>
      <c r="AT250" s="29">
        <v>0</v>
      </c>
      <c r="AU250" s="29">
        <v>0</v>
      </c>
      <c r="AV250" s="29">
        <v>0</v>
      </c>
      <c r="AW250" s="29">
        <v>0</v>
      </c>
      <c r="AX250" s="29">
        <v>0</v>
      </c>
      <c r="AY250" s="29">
        <v>0</v>
      </c>
      <c r="AZ250" s="29">
        <v>0</v>
      </c>
      <c r="BA250" s="29">
        <v>0</v>
      </c>
      <c r="BB250" s="29">
        <v>0</v>
      </c>
      <c r="BC250" s="29">
        <v>0</v>
      </c>
      <c r="BD250" s="29">
        <v>0</v>
      </c>
      <c r="BE250" s="29">
        <v>0</v>
      </c>
      <c r="BF250" s="29">
        <v>0</v>
      </c>
      <c r="BG250" s="29">
        <v>0</v>
      </c>
      <c r="BH250" s="29">
        <v>0</v>
      </c>
      <c r="BI250" s="29">
        <v>0</v>
      </c>
      <c r="BJ250" s="29">
        <v>0</v>
      </c>
      <c r="BK250" s="29">
        <v>0</v>
      </c>
      <c r="BL250" s="29">
        <v>0</v>
      </c>
      <c r="BM250" s="29">
        <v>0</v>
      </c>
      <c r="BN250" s="29">
        <v>0</v>
      </c>
      <c r="BO250" s="29">
        <v>0</v>
      </c>
      <c r="BP250" s="29">
        <v>0</v>
      </c>
      <c r="BQ250" s="29">
        <v>0</v>
      </c>
      <c r="BR250" s="29">
        <v>0</v>
      </c>
      <c r="BS250" s="29">
        <v>0</v>
      </c>
      <c r="BT250" s="29">
        <v>0</v>
      </c>
      <c r="BU250" s="29">
        <v>0</v>
      </c>
      <c r="BV250" s="29">
        <v>0</v>
      </c>
      <c r="BW250" s="29">
        <v>0</v>
      </c>
      <c r="BX250" s="29">
        <v>0</v>
      </c>
      <c r="BY250" s="29">
        <v>0</v>
      </c>
      <c r="BZ250" s="29">
        <v>0</v>
      </c>
      <c r="CA250" s="29">
        <v>0</v>
      </c>
      <c r="CB250" s="29">
        <v>0</v>
      </c>
      <c r="CC250" s="29">
        <v>0</v>
      </c>
      <c r="CD250" s="29">
        <v>0</v>
      </c>
      <c r="CE250" s="29">
        <v>0</v>
      </c>
      <c r="CF250" s="29">
        <v>0</v>
      </c>
      <c r="CG250" s="11">
        <v>0</v>
      </c>
      <c r="CH250" s="30">
        <v>0</v>
      </c>
      <c r="CI250" s="28"/>
      <c r="CJ250" s="16"/>
      <c r="CK250" s="16"/>
    </row>
    <row r="251" spans="1:89" x14ac:dyDescent="0.25">
      <c r="A251" s="31"/>
      <c r="B251" s="31" t="s">
        <v>21</v>
      </c>
      <c r="C251" s="31">
        <v>0</v>
      </c>
      <c r="D251" s="31" t="s">
        <v>210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32">
        <v>0</v>
      </c>
      <c r="AB251" s="32">
        <v>0</v>
      </c>
      <c r="AC251" s="32">
        <v>0</v>
      </c>
      <c r="AD251" s="32">
        <v>0</v>
      </c>
      <c r="AE251" s="32">
        <v>0</v>
      </c>
      <c r="AF251" s="32">
        <v>0</v>
      </c>
      <c r="AG251" s="32">
        <v>0</v>
      </c>
      <c r="AH251" s="32">
        <v>0</v>
      </c>
      <c r="AI251" s="32">
        <v>0</v>
      </c>
      <c r="AJ251" s="32">
        <v>0</v>
      </c>
      <c r="AK251" s="32">
        <v>0</v>
      </c>
      <c r="AL251" s="32">
        <v>0</v>
      </c>
      <c r="AM251" s="32">
        <v>0</v>
      </c>
      <c r="AN251" s="32">
        <v>0</v>
      </c>
      <c r="AO251" s="32">
        <v>0</v>
      </c>
      <c r="AP251" s="32">
        <v>0</v>
      </c>
      <c r="AQ251" s="32">
        <v>0</v>
      </c>
      <c r="AR251" s="32">
        <v>0</v>
      </c>
      <c r="AS251" s="32">
        <v>0</v>
      </c>
      <c r="AT251" s="32">
        <v>0</v>
      </c>
      <c r="AU251" s="32">
        <v>0</v>
      </c>
      <c r="AV251" s="32">
        <v>0</v>
      </c>
      <c r="AW251" s="32">
        <v>0</v>
      </c>
      <c r="AX251" s="32">
        <v>0</v>
      </c>
      <c r="AY251" s="32">
        <v>0</v>
      </c>
      <c r="AZ251" s="32">
        <v>0</v>
      </c>
      <c r="BA251" s="32">
        <v>0</v>
      </c>
      <c r="BB251" s="32">
        <v>0</v>
      </c>
      <c r="BC251" s="32">
        <v>0</v>
      </c>
      <c r="BD251" s="32">
        <v>0</v>
      </c>
      <c r="BE251" s="32">
        <v>0</v>
      </c>
      <c r="BF251" s="32">
        <v>0</v>
      </c>
      <c r="BG251" s="32">
        <v>0</v>
      </c>
      <c r="BH251" s="32">
        <v>0</v>
      </c>
      <c r="BI251" s="32">
        <v>0</v>
      </c>
      <c r="BJ251" s="32">
        <v>0</v>
      </c>
      <c r="BK251" s="32">
        <v>0</v>
      </c>
      <c r="BL251" s="32">
        <v>0</v>
      </c>
      <c r="BM251" s="32">
        <v>0</v>
      </c>
      <c r="BN251" s="32">
        <v>0</v>
      </c>
      <c r="BO251" s="32">
        <v>0</v>
      </c>
      <c r="BP251" s="32">
        <v>0</v>
      </c>
      <c r="BQ251" s="32">
        <v>0</v>
      </c>
      <c r="BR251" s="32">
        <v>0</v>
      </c>
      <c r="BS251" s="32">
        <v>0</v>
      </c>
      <c r="BT251" s="32">
        <v>0</v>
      </c>
      <c r="BU251" s="32">
        <v>0</v>
      </c>
      <c r="BV251" s="32">
        <v>0</v>
      </c>
      <c r="BW251" s="32">
        <v>0</v>
      </c>
      <c r="BX251" s="32">
        <v>0</v>
      </c>
      <c r="BY251" s="32">
        <v>0</v>
      </c>
      <c r="BZ251" s="32">
        <v>0</v>
      </c>
      <c r="CA251" s="32">
        <v>0</v>
      </c>
      <c r="CB251" s="32">
        <v>0</v>
      </c>
      <c r="CC251" s="32">
        <v>0</v>
      </c>
      <c r="CD251" s="32">
        <v>0</v>
      </c>
      <c r="CE251" s="32">
        <v>0</v>
      </c>
      <c r="CF251" s="32">
        <v>0</v>
      </c>
      <c r="CG251" s="33">
        <v>0</v>
      </c>
      <c r="CH251" s="34">
        <v>0</v>
      </c>
      <c r="CI251" s="28"/>
      <c r="CJ251" s="16"/>
      <c r="CK251" s="16"/>
    </row>
    <row r="252" spans="1:89" x14ac:dyDescent="0.25">
      <c r="A252" s="9" t="s">
        <v>184</v>
      </c>
      <c r="B252" s="9" t="s">
        <v>20</v>
      </c>
      <c r="C252" s="19">
        <v>0</v>
      </c>
      <c r="D252" s="19" t="s">
        <v>210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  <c r="S252" s="19">
        <v>0</v>
      </c>
      <c r="T252" s="19">
        <v>0</v>
      </c>
      <c r="U252" s="29">
        <v>1</v>
      </c>
      <c r="V252" s="29">
        <v>0</v>
      </c>
      <c r="W252" s="29">
        <v>0</v>
      </c>
      <c r="X252" s="29">
        <v>0</v>
      </c>
      <c r="Y252" s="29">
        <v>0</v>
      </c>
      <c r="Z252" s="29">
        <v>0</v>
      </c>
      <c r="AA252" s="29">
        <v>0</v>
      </c>
      <c r="AB252" s="29">
        <v>0</v>
      </c>
      <c r="AC252" s="29">
        <v>0</v>
      </c>
      <c r="AD252" s="29">
        <v>0</v>
      </c>
      <c r="AE252" s="29">
        <v>0</v>
      </c>
      <c r="AF252" s="29">
        <v>0</v>
      </c>
      <c r="AG252" s="29">
        <v>0</v>
      </c>
      <c r="AH252" s="29">
        <v>0</v>
      </c>
      <c r="AI252" s="29">
        <v>0</v>
      </c>
      <c r="AJ252" s="29">
        <v>0</v>
      </c>
      <c r="AK252" s="29">
        <v>0</v>
      </c>
      <c r="AL252" s="29">
        <v>0</v>
      </c>
      <c r="AM252" s="29">
        <v>0</v>
      </c>
      <c r="AN252" s="29">
        <v>0</v>
      </c>
      <c r="AO252" s="29">
        <v>0</v>
      </c>
      <c r="AP252" s="29">
        <v>1</v>
      </c>
      <c r="AQ252" s="29">
        <v>0</v>
      </c>
      <c r="AR252" s="29">
        <v>1</v>
      </c>
      <c r="AS252" s="29">
        <v>0</v>
      </c>
      <c r="AT252" s="29">
        <v>0</v>
      </c>
      <c r="AU252" s="29">
        <v>0</v>
      </c>
      <c r="AV252" s="29">
        <v>0</v>
      </c>
      <c r="AW252" s="29">
        <v>0</v>
      </c>
      <c r="AX252" s="29">
        <v>0</v>
      </c>
      <c r="AY252" s="29">
        <v>0</v>
      </c>
      <c r="AZ252" s="29">
        <v>0</v>
      </c>
      <c r="BA252" s="29">
        <v>0</v>
      </c>
      <c r="BB252" s="29">
        <v>0</v>
      </c>
      <c r="BC252" s="29">
        <v>0</v>
      </c>
      <c r="BD252" s="29">
        <v>0</v>
      </c>
      <c r="BE252" s="29">
        <v>2</v>
      </c>
      <c r="BF252" s="29">
        <v>0</v>
      </c>
      <c r="BG252" s="29">
        <v>1</v>
      </c>
      <c r="BH252" s="29">
        <v>0</v>
      </c>
      <c r="BI252" s="29">
        <v>0</v>
      </c>
      <c r="BJ252" s="29">
        <v>0</v>
      </c>
      <c r="BK252" s="29">
        <v>0</v>
      </c>
      <c r="BL252" s="29">
        <v>0</v>
      </c>
      <c r="BM252" s="29">
        <v>0</v>
      </c>
      <c r="BN252" s="29">
        <v>0</v>
      </c>
      <c r="BO252" s="29">
        <v>0</v>
      </c>
      <c r="BP252" s="29">
        <v>0</v>
      </c>
      <c r="BQ252" s="29">
        <v>0</v>
      </c>
      <c r="BR252" s="29">
        <v>0</v>
      </c>
      <c r="BS252" s="29">
        <v>0</v>
      </c>
      <c r="BT252" s="29">
        <v>0</v>
      </c>
      <c r="BU252" s="29">
        <v>0</v>
      </c>
      <c r="BV252" s="29">
        <v>1</v>
      </c>
      <c r="BW252" s="29">
        <v>0</v>
      </c>
      <c r="BX252" s="29">
        <v>0</v>
      </c>
      <c r="BY252" s="29">
        <v>2</v>
      </c>
      <c r="BZ252" s="29">
        <v>0</v>
      </c>
      <c r="CA252" s="29">
        <v>0</v>
      </c>
      <c r="CB252" s="29">
        <v>0</v>
      </c>
      <c r="CC252" s="29">
        <v>0</v>
      </c>
      <c r="CD252" s="29">
        <v>0</v>
      </c>
      <c r="CE252" s="29">
        <v>0</v>
      </c>
      <c r="CF252" s="29">
        <v>0</v>
      </c>
      <c r="CG252" s="11">
        <v>0</v>
      </c>
      <c r="CH252" s="30">
        <v>9</v>
      </c>
      <c r="CI252" s="28"/>
      <c r="CJ252" s="16"/>
      <c r="CK252" s="16"/>
    </row>
    <row r="253" spans="1:89" x14ac:dyDescent="0.25">
      <c r="A253" s="31"/>
      <c r="B253" s="31" t="s">
        <v>21</v>
      </c>
      <c r="C253" s="31">
        <v>0</v>
      </c>
      <c r="D253" s="31" t="s">
        <v>210</v>
      </c>
      <c r="E253" s="31">
        <v>0</v>
      </c>
      <c r="F253" s="31">
        <v>0</v>
      </c>
      <c r="G253" s="31">
        <v>0</v>
      </c>
      <c r="H253" s="31">
        <v>3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2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32">
        <v>0</v>
      </c>
      <c r="Z253" s="32">
        <v>0</v>
      </c>
      <c r="AA253" s="32">
        <v>0</v>
      </c>
      <c r="AB253" s="32">
        <v>0</v>
      </c>
      <c r="AC253" s="32">
        <v>0</v>
      </c>
      <c r="AD253" s="32">
        <v>0</v>
      </c>
      <c r="AE253" s="32">
        <v>0</v>
      </c>
      <c r="AF253" s="32">
        <v>0</v>
      </c>
      <c r="AG253" s="32">
        <v>0</v>
      </c>
      <c r="AH253" s="32">
        <v>0</v>
      </c>
      <c r="AI253" s="32">
        <v>1</v>
      </c>
      <c r="AJ253" s="32">
        <v>0</v>
      </c>
      <c r="AK253" s="32">
        <v>0</v>
      </c>
      <c r="AL253" s="32">
        <v>0</v>
      </c>
      <c r="AM253" s="32">
        <v>0</v>
      </c>
      <c r="AN253" s="32">
        <v>0</v>
      </c>
      <c r="AO253" s="32">
        <v>1</v>
      </c>
      <c r="AP253" s="32">
        <v>0</v>
      </c>
      <c r="AQ253" s="32">
        <v>0</v>
      </c>
      <c r="AR253" s="32">
        <v>0</v>
      </c>
      <c r="AS253" s="32">
        <v>0</v>
      </c>
      <c r="AT253" s="32">
        <v>0</v>
      </c>
      <c r="AU253" s="32">
        <v>0</v>
      </c>
      <c r="AV253" s="32">
        <v>0</v>
      </c>
      <c r="AW253" s="32">
        <v>0</v>
      </c>
      <c r="AX253" s="32">
        <v>0</v>
      </c>
      <c r="AY253" s="32">
        <v>0</v>
      </c>
      <c r="AZ253" s="32">
        <v>0</v>
      </c>
      <c r="BA253" s="32">
        <v>0</v>
      </c>
      <c r="BB253" s="32">
        <v>0</v>
      </c>
      <c r="BC253" s="32">
        <v>0</v>
      </c>
      <c r="BD253" s="32">
        <v>0</v>
      </c>
      <c r="BE253" s="32">
        <v>2</v>
      </c>
      <c r="BF253" s="32">
        <v>0</v>
      </c>
      <c r="BG253" s="32">
        <v>0</v>
      </c>
      <c r="BH253" s="32">
        <v>0</v>
      </c>
      <c r="BI253" s="32">
        <v>0</v>
      </c>
      <c r="BJ253" s="32">
        <v>3</v>
      </c>
      <c r="BK253" s="32">
        <v>0</v>
      </c>
      <c r="BL253" s="32">
        <v>0</v>
      </c>
      <c r="BM253" s="32">
        <v>0</v>
      </c>
      <c r="BN253" s="32">
        <v>0</v>
      </c>
      <c r="BO253" s="32">
        <v>0</v>
      </c>
      <c r="BP253" s="32">
        <v>0</v>
      </c>
      <c r="BQ253" s="32">
        <v>0</v>
      </c>
      <c r="BR253" s="32">
        <v>0</v>
      </c>
      <c r="BS253" s="32">
        <v>1</v>
      </c>
      <c r="BT253" s="32">
        <v>3</v>
      </c>
      <c r="BU253" s="32">
        <v>0</v>
      </c>
      <c r="BV253" s="32">
        <v>2</v>
      </c>
      <c r="BW253" s="32">
        <v>0</v>
      </c>
      <c r="BX253" s="32">
        <v>0</v>
      </c>
      <c r="BY253" s="32">
        <v>4</v>
      </c>
      <c r="BZ253" s="32">
        <v>0</v>
      </c>
      <c r="CA253" s="32">
        <v>0</v>
      </c>
      <c r="CB253" s="32">
        <v>2</v>
      </c>
      <c r="CC253" s="32">
        <v>0</v>
      </c>
      <c r="CD253" s="32">
        <v>0</v>
      </c>
      <c r="CE253" s="32">
        <v>0</v>
      </c>
      <c r="CF253" s="32">
        <v>2</v>
      </c>
      <c r="CG253" s="33">
        <v>0</v>
      </c>
      <c r="CH253" s="34">
        <v>26</v>
      </c>
      <c r="CI253" s="28"/>
      <c r="CJ253" s="16"/>
      <c r="CK253" s="16"/>
    </row>
    <row r="254" spans="1:89" x14ac:dyDescent="0.25">
      <c r="A254" s="9" t="s">
        <v>185</v>
      </c>
      <c r="B254" s="9" t="s">
        <v>20</v>
      </c>
      <c r="C254" s="19">
        <v>0</v>
      </c>
      <c r="D254" s="19" t="s">
        <v>210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29">
        <v>0</v>
      </c>
      <c r="V254" s="29">
        <v>0</v>
      </c>
      <c r="W254" s="29">
        <v>0</v>
      </c>
      <c r="X254" s="29">
        <v>0</v>
      </c>
      <c r="Y254" s="29">
        <v>0</v>
      </c>
      <c r="Z254" s="29">
        <v>0</v>
      </c>
      <c r="AA254" s="29">
        <v>0</v>
      </c>
      <c r="AB254" s="29">
        <v>0</v>
      </c>
      <c r="AC254" s="29">
        <v>0</v>
      </c>
      <c r="AD254" s="29">
        <v>0</v>
      </c>
      <c r="AE254" s="29">
        <v>0</v>
      </c>
      <c r="AF254" s="29">
        <v>0</v>
      </c>
      <c r="AG254" s="29">
        <v>0</v>
      </c>
      <c r="AH254" s="29">
        <v>0</v>
      </c>
      <c r="AI254" s="29">
        <v>0</v>
      </c>
      <c r="AJ254" s="29">
        <v>0</v>
      </c>
      <c r="AK254" s="29">
        <v>0</v>
      </c>
      <c r="AL254" s="29">
        <v>0</v>
      </c>
      <c r="AM254" s="29">
        <v>0</v>
      </c>
      <c r="AN254" s="29">
        <v>0</v>
      </c>
      <c r="AO254" s="29">
        <v>0</v>
      </c>
      <c r="AP254" s="29">
        <v>0</v>
      </c>
      <c r="AQ254" s="29">
        <v>0</v>
      </c>
      <c r="AR254" s="29">
        <v>0</v>
      </c>
      <c r="AS254" s="29">
        <v>0</v>
      </c>
      <c r="AT254" s="29">
        <v>0</v>
      </c>
      <c r="AU254" s="29">
        <v>0</v>
      </c>
      <c r="AV254" s="29">
        <v>0</v>
      </c>
      <c r="AW254" s="29">
        <v>0</v>
      </c>
      <c r="AX254" s="29">
        <v>0</v>
      </c>
      <c r="AY254" s="29">
        <v>0</v>
      </c>
      <c r="AZ254" s="29">
        <v>0</v>
      </c>
      <c r="BA254" s="29">
        <v>0</v>
      </c>
      <c r="BB254" s="29">
        <v>0</v>
      </c>
      <c r="BC254" s="29">
        <v>0</v>
      </c>
      <c r="BD254" s="29">
        <v>0</v>
      </c>
      <c r="BE254" s="29">
        <v>0</v>
      </c>
      <c r="BF254" s="29">
        <v>0</v>
      </c>
      <c r="BG254" s="29">
        <v>0</v>
      </c>
      <c r="BH254" s="29">
        <v>0</v>
      </c>
      <c r="BI254" s="29">
        <v>0</v>
      </c>
      <c r="BJ254" s="29">
        <v>0</v>
      </c>
      <c r="BK254" s="29">
        <v>0</v>
      </c>
      <c r="BL254" s="29">
        <v>0</v>
      </c>
      <c r="BM254" s="29">
        <v>0</v>
      </c>
      <c r="BN254" s="29">
        <v>0</v>
      </c>
      <c r="BO254" s="29">
        <v>0</v>
      </c>
      <c r="BP254" s="29">
        <v>0</v>
      </c>
      <c r="BQ254" s="29">
        <v>0</v>
      </c>
      <c r="BR254" s="29">
        <v>0</v>
      </c>
      <c r="BS254" s="29">
        <v>0</v>
      </c>
      <c r="BT254" s="29">
        <v>0</v>
      </c>
      <c r="BU254" s="29">
        <v>0</v>
      </c>
      <c r="BV254" s="29">
        <v>0</v>
      </c>
      <c r="BW254" s="29">
        <v>0</v>
      </c>
      <c r="BX254" s="29">
        <v>0</v>
      </c>
      <c r="BY254" s="29">
        <v>0</v>
      </c>
      <c r="BZ254" s="29">
        <v>0</v>
      </c>
      <c r="CA254" s="29">
        <v>0</v>
      </c>
      <c r="CB254" s="29">
        <v>0</v>
      </c>
      <c r="CC254" s="29">
        <v>0</v>
      </c>
      <c r="CD254" s="29">
        <v>0</v>
      </c>
      <c r="CE254" s="29">
        <v>0</v>
      </c>
      <c r="CF254" s="29">
        <v>0</v>
      </c>
      <c r="CG254" s="11">
        <v>0</v>
      </c>
      <c r="CH254" s="30">
        <v>0</v>
      </c>
      <c r="CI254" s="28"/>
      <c r="CJ254" s="16"/>
      <c r="CK254" s="16"/>
    </row>
    <row r="255" spans="1:89" x14ac:dyDescent="0.25">
      <c r="A255" s="31"/>
      <c r="B255" s="31" t="s">
        <v>21</v>
      </c>
      <c r="C255" s="31">
        <v>0</v>
      </c>
      <c r="D255" s="31" t="s">
        <v>210</v>
      </c>
      <c r="E255" s="31">
        <v>0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2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1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32">
        <v>0</v>
      </c>
      <c r="Z255" s="32">
        <v>0</v>
      </c>
      <c r="AA255" s="32">
        <v>2</v>
      </c>
      <c r="AB255" s="32">
        <v>0</v>
      </c>
      <c r="AC255" s="32">
        <v>0</v>
      </c>
      <c r="AD255" s="32">
        <v>0</v>
      </c>
      <c r="AE255" s="32">
        <v>0</v>
      </c>
      <c r="AF255" s="32">
        <v>0</v>
      </c>
      <c r="AG255" s="32">
        <v>1</v>
      </c>
      <c r="AH255" s="32">
        <v>0</v>
      </c>
      <c r="AI255" s="32">
        <v>6</v>
      </c>
      <c r="AJ255" s="32">
        <v>0</v>
      </c>
      <c r="AK255" s="32">
        <v>0</v>
      </c>
      <c r="AL255" s="32">
        <v>1</v>
      </c>
      <c r="AM255" s="32">
        <v>0</v>
      </c>
      <c r="AN255" s="32">
        <v>0</v>
      </c>
      <c r="AO255" s="32">
        <v>0</v>
      </c>
      <c r="AP255" s="32">
        <v>1</v>
      </c>
      <c r="AQ255" s="32">
        <v>0</v>
      </c>
      <c r="AR255" s="32">
        <v>2</v>
      </c>
      <c r="AS255" s="32">
        <v>0</v>
      </c>
      <c r="AT255" s="32">
        <v>0</v>
      </c>
      <c r="AU255" s="32">
        <v>1</v>
      </c>
      <c r="AV255" s="32">
        <v>0</v>
      </c>
      <c r="AW255" s="32">
        <v>0</v>
      </c>
      <c r="AX255" s="32">
        <v>1</v>
      </c>
      <c r="AY255" s="32">
        <v>0</v>
      </c>
      <c r="AZ255" s="32">
        <v>0</v>
      </c>
      <c r="BA255" s="32">
        <v>0</v>
      </c>
      <c r="BB255" s="32">
        <v>0</v>
      </c>
      <c r="BC255" s="32">
        <v>1</v>
      </c>
      <c r="BD255" s="32">
        <v>0</v>
      </c>
      <c r="BE255" s="32">
        <v>9</v>
      </c>
      <c r="BF255" s="32">
        <v>0</v>
      </c>
      <c r="BG255" s="32">
        <v>0</v>
      </c>
      <c r="BH255" s="32">
        <v>0</v>
      </c>
      <c r="BI255" s="32">
        <v>2</v>
      </c>
      <c r="BJ255" s="32">
        <v>7</v>
      </c>
      <c r="BK255" s="32">
        <v>0</v>
      </c>
      <c r="BL255" s="32">
        <v>0</v>
      </c>
      <c r="BM255" s="32">
        <v>0</v>
      </c>
      <c r="BN255" s="32">
        <v>1</v>
      </c>
      <c r="BO255" s="32">
        <v>0</v>
      </c>
      <c r="BP255" s="32">
        <v>0</v>
      </c>
      <c r="BQ255" s="32">
        <v>0</v>
      </c>
      <c r="BR255" s="32">
        <v>0</v>
      </c>
      <c r="BS255" s="32">
        <v>0</v>
      </c>
      <c r="BT255" s="32">
        <v>6</v>
      </c>
      <c r="BU255" s="32">
        <v>0</v>
      </c>
      <c r="BV255" s="32">
        <v>10</v>
      </c>
      <c r="BW255" s="32">
        <v>2</v>
      </c>
      <c r="BX255" s="32">
        <v>0</v>
      </c>
      <c r="BY255" s="32">
        <v>6</v>
      </c>
      <c r="BZ255" s="32">
        <v>0</v>
      </c>
      <c r="CA255" s="32">
        <v>2</v>
      </c>
      <c r="CB255" s="32">
        <v>4</v>
      </c>
      <c r="CC255" s="32">
        <v>0</v>
      </c>
      <c r="CD255" s="32">
        <v>0</v>
      </c>
      <c r="CE255" s="32">
        <v>0</v>
      </c>
      <c r="CF255" s="32">
        <v>0</v>
      </c>
      <c r="CG255" s="33">
        <v>0</v>
      </c>
      <c r="CH255" s="34">
        <v>68</v>
      </c>
      <c r="CI255" s="28"/>
      <c r="CJ255" s="16"/>
      <c r="CK255" s="16"/>
    </row>
    <row r="256" spans="1:89" x14ac:dyDescent="0.25">
      <c r="A256" s="9" t="s">
        <v>40</v>
      </c>
      <c r="B256" s="9" t="s">
        <v>20</v>
      </c>
      <c r="C256" s="19">
        <v>0</v>
      </c>
      <c r="D256" s="19" t="s">
        <v>210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29">
        <v>0</v>
      </c>
      <c r="V256" s="29">
        <v>0</v>
      </c>
      <c r="W256" s="29">
        <v>0</v>
      </c>
      <c r="X256" s="29">
        <v>0</v>
      </c>
      <c r="Y256" s="29">
        <v>0</v>
      </c>
      <c r="Z256" s="29">
        <v>0</v>
      </c>
      <c r="AA256" s="29">
        <v>0</v>
      </c>
      <c r="AB256" s="29">
        <v>0</v>
      </c>
      <c r="AC256" s="29">
        <v>0</v>
      </c>
      <c r="AD256" s="29">
        <v>0</v>
      </c>
      <c r="AE256" s="29">
        <v>0</v>
      </c>
      <c r="AF256" s="29">
        <v>0</v>
      </c>
      <c r="AG256" s="29">
        <v>0</v>
      </c>
      <c r="AH256" s="29">
        <v>0</v>
      </c>
      <c r="AI256" s="29">
        <v>0</v>
      </c>
      <c r="AJ256" s="29">
        <v>0</v>
      </c>
      <c r="AK256" s="29">
        <v>0</v>
      </c>
      <c r="AL256" s="29">
        <v>0</v>
      </c>
      <c r="AM256" s="29">
        <v>0</v>
      </c>
      <c r="AN256" s="29">
        <v>0</v>
      </c>
      <c r="AO256" s="29">
        <v>0</v>
      </c>
      <c r="AP256" s="29">
        <v>0</v>
      </c>
      <c r="AQ256" s="29">
        <v>0</v>
      </c>
      <c r="AR256" s="29">
        <v>0</v>
      </c>
      <c r="AS256" s="29">
        <v>0</v>
      </c>
      <c r="AT256" s="29">
        <v>0</v>
      </c>
      <c r="AU256" s="29">
        <v>0</v>
      </c>
      <c r="AV256" s="29">
        <v>0</v>
      </c>
      <c r="AW256" s="29">
        <v>0</v>
      </c>
      <c r="AX256" s="29">
        <v>0</v>
      </c>
      <c r="AY256" s="29">
        <v>0</v>
      </c>
      <c r="AZ256" s="29">
        <v>0</v>
      </c>
      <c r="BA256" s="29">
        <v>0</v>
      </c>
      <c r="BB256" s="29">
        <v>0</v>
      </c>
      <c r="BC256" s="29">
        <v>0</v>
      </c>
      <c r="BD256" s="29">
        <v>0</v>
      </c>
      <c r="BE256" s="29">
        <v>0</v>
      </c>
      <c r="BF256" s="29">
        <v>0</v>
      </c>
      <c r="BG256" s="29">
        <v>0</v>
      </c>
      <c r="BH256" s="29">
        <v>0</v>
      </c>
      <c r="BI256" s="29">
        <v>0</v>
      </c>
      <c r="BJ256" s="29">
        <v>0</v>
      </c>
      <c r="BK256" s="29">
        <v>0</v>
      </c>
      <c r="BL256" s="29">
        <v>0</v>
      </c>
      <c r="BM256" s="29">
        <v>0</v>
      </c>
      <c r="BN256" s="29">
        <v>0</v>
      </c>
      <c r="BO256" s="29">
        <v>0</v>
      </c>
      <c r="BP256" s="29">
        <v>0</v>
      </c>
      <c r="BQ256" s="29">
        <v>0</v>
      </c>
      <c r="BR256" s="29">
        <v>0</v>
      </c>
      <c r="BS256" s="29">
        <v>0</v>
      </c>
      <c r="BT256" s="29">
        <v>0</v>
      </c>
      <c r="BU256" s="29">
        <v>0</v>
      </c>
      <c r="BV256" s="29">
        <v>0</v>
      </c>
      <c r="BW256" s="29">
        <v>0</v>
      </c>
      <c r="BX256" s="29">
        <v>0</v>
      </c>
      <c r="BY256" s="29">
        <v>0</v>
      </c>
      <c r="BZ256" s="29">
        <v>0</v>
      </c>
      <c r="CA256" s="29">
        <v>0</v>
      </c>
      <c r="CB256" s="29">
        <v>0</v>
      </c>
      <c r="CC256" s="29">
        <v>0</v>
      </c>
      <c r="CD256" s="29">
        <v>0</v>
      </c>
      <c r="CE256" s="29">
        <v>0</v>
      </c>
      <c r="CF256" s="29">
        <v>0</v>
      </c>
      <c r="CG256" s="11">
        <v>0</v>
      </c>
      <c r="CH256" s="30">
        <v>0</v>
      </c>
    </row>
    <row r="257" spans="1:86" x14ac:dyDescent="0.25">
      <c r="A257" s="31"/>
      <c r="B257" s="31" t="s">
        <v>21</v>
      </c>
      <c r="C257" s="31">
        <v>0</v>
      </c>
      <c r="D257" s="31" t="s">
        <v>210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32">
        <v>0</v>
      </c>
      <c r="Z257" s="32">
        <v>0</v>
      </c>
      <c r="AA257" s="32">
        <v>0</v>
      </c>
      <c r="AB257" s="32">
        <v>0</v>
      </c>
      <c r="AC257" s="32">
        <v>0</v>
      </c>
      <c r="AD257" s="32">
        <v>0</v>
      </c>
      <c r="AE257" s="32">
        <v>0</v>
      </c>
      <c r="AF257" s="32">
        <v>0</v>
      </c>
      <c r="AG257" s="32">
        <v>0</v>
      </c>
      <c r="AH257" s="32">
        <v>0</v>
      </c>
      <c r="AI257" s="32">
        <v>0</v>
      </c>
      <c r="AJ257" s="32">
        <v>0</v>
      </c>
      <c r="AK257" s="32">
        <v>0</v>
      </c>
      <c r="AL257" s="32">
        <v>0</v>
      </c>
      <c r="AM257" s="32">
        <v>0</v>
      </c>
      <c r="AN257" s="32">
        <v>0</v>
      </c>
      <c r="AO257" s="32">
        <v>0</v>
      </c>
      <c r="AP257" s="32">
        <v>0</v>
      </c>
      <c r="AQ257" s="32">
        <v>0</v>
      </c>
      <c r="AR257" s="32">
        <v>0</v>
      </c>
      <c r="AS257" s="32">
        <v>0</v>
      </c>
      <c r="AT257" s="32">
        <v>0</v>
      </c>
      <c r="AU257" s="32">
        <v>0</v>
      </c>
      <c r="AV257" s="32">
        <v>0</v>
      </c>
      <c r="AW257" s="32">
        <v>0</v>
      </c>
      <c r="AX257" s="32">
        <v>0</v>
      </c>
      <c r="AY257" s="32">
        <v>0</v>
      </c>
      <c r="AZ257" s="32">
        <v>0</v>
      </c>
      <c r="BA257" s="32">
        <v>0</v>
      </c>
      <c r="BB257" s="32">
        <v>0</v>
      </c>
      <c r="BC257" s="32">
        <v>0</v>
      </c>
      <c r="BD257" s="32">
        <v>0</v>
      </c>
      <c r="BE257" s="32">
        <v>0</v>
      </c>
      <c r="BF257" s="32">
        <v>0</v>
      </c>
      <c r="BG257" s="32">
        <v>0</v>
      </c>
      <c r="BH257" s="32">
        <v>0</v>
      </c>
      <c r="BI257" s="32">
        <v>0</v>
      </c>
      <c r="BJ257" s="32">
        <v>0</v>
      </c>
      <c r="BK257" s="32">
        <v>0</v>
      </c>
      <c r="BL257" s="32">
        <v>0</v>
      </c>
      <c r="BM257" s="32">
        <v>0</v>
      </c>
      <c r="BN257" s="32">
        <v>0</v>
      </c>
      <c r="BO257" s="32">
        <v>0</v>
      </c>
      <c r="BP257" s="32">
        <v>0</v>
      </c>
      <c r="BQ257" s="32">
        <v>0</v>
      </c>
      <c r="BR257" s="32">
        <v>0</v>
      </c>
      <c r="BS257" s="32">
        <v>0</v>
      </c>
      <c r="BT257" s="32">
        <v>0</v>
      </c>
      <c r="BU257" s="32">
        <v>0</v>
      </c>
      <c r="BV257" s="32">
        <v>0</v>
      </c>
      <c r="BW257" s="32">
        <v>0</v>
      </c>
      <c r="BX257" s="32">
        <v>0</v>
      </c>
      <c r="BY257" s="32">
        <v>0</v>
      </c>
      <c r="BZ257" s="32">
        <v>0</v>
      </c>
      <c r="CA257" s="32">
        <v>0</v>
      </c>
      <c r="CB257" s="32">
        <v>0</v>
      </c>
      <c r="CC257" s="32">
        <v>0</v>
      </c>
      <c r="CD257" s="32">
        <v>0</v>
      </c>
      <c r="CE257" s="32">
        <v>0</v>
      </c>
      <c r="CF257" s="32">
        <v>0</v>
      </c>
      <c r="CG257" s="33">
        <v>0</v>
      </c>
      <c r="CH257" s="34">
        <v>0</v>
      </c>
    </row>
    <row r="258" spans="1:86" x14ac:dyDescent="0.25">
      <c r="A258" s="9" t="s">
        <v>139</v>
      </c>
      <c r="B258" s="9" t="s">
        <v>20</v>
      </c>
      <c r="C258" s="19">
        <v>0</v>
      </c>
      <c r="D258" s="19" t="s">
        <v>210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29">
        <v>0</v>
      </c>
      <c r="V258" s="29">
        <v>0</v>
      </c>
      <c r="W258" s="29">
        <v>0</v>
      </c>
      <c r="X258" s="29">
        <v>0</v>
      </c>
      <c r="Y258" s="29">
        <v>0</v>
      </c>
      <c r="Z258" s="29">
        <v>0</v>
      </c>
      <c r="AA258" s="29">
        <v>0</v>
      </c>
      <c r="AB258" s="29">
        <v>0</v>
      </c>
      <c r="AC258" s="29">
        <v>0</v>
      </c>
      <c r="AD258" s="29">
        <v>0</v>
      </c>
      <c r="AE258" s="29">
        <v>0</v>
      </c>
      <c r="AF258" s="29">
        <v>0</v>
      </c>
      <c r="AG258" s="29">
        <v>0</v>
      </c>
      <c r="AH258" s="29">
        <v>0</v>
      </c>
      <c r="AI258" s="29">
        <v>0</v>
      </c>
      <c r="AJ258" s="29">
        <v>0</v>
      </c>
      <c r="AK258" s="29">
        <v>0</v>
      </c>
      <c r="AL258" s="29">
        <v>0</v>
      </c>
      <c r="AM258" s="29">
        <v>0</v>
      </c>
      <c r="AN258" s="29">
        <v>0</v>
      </c>
      <c r="AO258" s="29">
        <v>0</v>
      </c>
      <c r="AP258" s="29">
        <v>0</v>
      </c>
      <c r="AQ258" s="29">
        <v>0</v>
      </c>
      <c r="AR258" s="29">
        <v>0</v>
      </c>
      <c r="AS258" s="29">
        <v>0</v>
      </c>
      <c r="AT258" s="29">
        <v>0</v>
      </c>
      <c r="AU258" s="29">
        <v>0</v>
      </c>
      <c r="AV258" s="29">
        <v>0</v>
      </c>
      <c r="AW258" s="29">
        <v>0</v>
      </c>
      <c r="AX258" s="29">
        <v>0</v>
      </c>
      <c r="AY258" s="29">
        <v>0</v>
      </c>
      <c r="AZ258" s="29">
        <v>0</v>
      </c>
      <c r="BA258" s="29">
        <v>0</v>
      </c>
      <c r="BB258" s="29">
        <v>0</v>
      </c>
      <c r="BC258" s="29">
        <v>0</v>
      </c>
      <c r="BD258" s="29">
        <v>0</v>
      </c>
      <c r="BE258" s="29">
        <v>0</v>
      </c>
      <c r="BF258" s="29">
        <v>0</v>
      </c>
      <c r="BG258" s="29">
        <v>0</v>
      </c>
      <c r="BH258" s="29">
        <v>0</v>
      </c>
      <c r="BI258" s="29">
        <v>0</v>
      </c>
      <c r="BJ258" s="29">
        <v>0</v>
      </c>
      <c r="BK258" s="29">
        <v>0</v>
      </c>
      <c r="BL258" s="29">
        <v>0</v>
      </c>
      <c r="BM258" s="29">
        <v>0</v>
      </c>
      <c r="BN258" s="29">
        <v>0</v>
      </c>
      <c r="BO258" s="29">
        <v>0</v>
      </c>
      <c r="BP258" s="29">
        <v>0</v>
      </c>
      <c r="BQ258" s="29">
        <v>0</v>
      </c>
      <c r="BR258" s="29">
        <v>0</v>
      </c>
      <c r="BS258" s="29">
        <v>0</v>
      </c>
      <c r="BT258" s="29">
        <v>0</v>
      </c>
      <c r="BU258" s="29">
        <v>0</v>
      </c>
      <c r="BV258" s="29">
        <v>0</v>
      </c>
      <c r="BW258" s="29">
        <v>0</v>
      </c>
      <c r="BX258" s="29">
        <v>0</v>
      </c>
      <c r="BY258" s="29">
        <v>0</v>
      </c>
      <c r="BZ258" s="29">
        <v>0</v>
      </c>
      <c r="CA258" s="29">
        <v>0</v>
      </c>
      <c r="CB258" s="29">
        <v>0</v>
      </c>
      <c r="CC258" s="29">
        <v>0</v>
      </c>
      <c r="CD258" s="29">
        <v>0</v>
      </c>
      <c r="CE258" s="29">
        <v>0</v>
      </c>
      <c r="CF258" s="29">
        <v>0</v>
      </c>
      <c r="CG258" s="11">
        <v>0</v>
      </c>
      <c r="CH258" s="30">
        <v>0</v>
      </c>
    </row>
    <row r="259" spans="1:86" x14ac:dyDescent="0.25">
      <c r="A259" s="31"/>
      <c r="B259" s="31" t="s">
        <v>21</v>
      </c>
      <c r="C259" s="31">
        <v>0</v>
      </c>
      <c r="D259" s="31" t="s">
        <v>210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32">
        <v>0</v>
      </c>
      <c r="Z259" s="32">
        <v>0</v>
      </c>
      <c r="AA259" s="32">
        <v>0</v>
      </c>
      <c r="AB259" s="32">
        <v>0</v>
      </c>
      <c r="AC259" s="32">
        <v>0</v>
      </c>
      <c r="AD259" s="32">
        <v>0</v>
      </c>
      <c r="AE259" s="32">
        <v>0</v>
      </c>
      <c r="AF259" s="32">
        <v>0</v>
      </c>
      <c r="AG259" s="32">
        <v>0</v>
      </c>
      <c r="AH259" s="32">
        <v>0</v>
      </c>
      <c r="AI259" s="32">
        <v>0</v>
      </c>
      <c r="AJ259" s="32">
        <v>0</v>
      </c>
      <c r="AK259" s="32">
        <v>0</v>
      </c>
      <c r="AL259" s="32">
        <v>0</v>
      </c>
      <c r="AM259" s="32">
        <v>0</v>
      </c>
      <c r="AN259" s="32">
        <v>0</v>
      </c>
      <c r="AO259" s="32">
        <v>0</v>
      </c>
      <c r="AP259" s="32">
        <v>0</v>
      </c>
      <c r="AQ259" s="32">
        <v>0</v>
      </c>
      <c r="AR259" s="32">
        <v>0</v>
      </c>
      <c r="AS259" s="32">
        <v>0</v>
      </c>
      <c r="AT259" s="32">
        <v>0</v>
      </c>
      <c r="AU259" s="32">
        <v>0</v>
      </c>
      <c r="AV259" s="32">
        <v>0</v>
      </c>
      <c r="AW259" s="32">
        <v>0</v>
      </c>
      <c r="AX259" s="32">
        <v>0</v>
      </c>
      <c r="AY259" s="32">
        <v>0</v>
      </c>
      <c r="AZ259" s="32">
        <v>0</v>
      </c>
      <c r="BA259" s="32">
        <v>0</v>
      </c>
      <c r="BB259" s="32">
        <v>0</v>
      </c>
      <c r="BC259" s="32">
        <v>0</v>
      </c>
      <c r="BD259" s="32">
        <v>0</v>
      </c>
      <c r="BE259" s="32">
        <v>0</v>
      </c>
      <c r="BF259" s="32">
        <v>0</v>
      </c>
      <c r="BG259" s="32">
        <v>0</v>
      </c>
      <c r="BH259" s="32">
        <v>0</v>
      </c>
      <c r="BI259" s="32">
        <v>0</v>
      </c>
      <c r="BJ259" s="32">
        <v>1</v>
      </c>
      <c r="BK259" s="32">
        <v>0</v>
      </c>
      <c r="BL259" s="32">
        <v>0</v>
      </c>
      <c r="BM259" s="32">
        <v>0</v>
      </c>
      <c r="BN259" s="32">
        <v>0</v>
      </c>
      <c r="BO259" s="32">
        <v>0</v>
      </c>
      <c r="BP259" s="32">
        <v>0</v>
      </c>
      <c r="BQ259" s="32">
        <v>0</v>
      </c>
      <c r="BR259" s="32">
        <v>0</v>
      </c>
      <c r="BS259" s="32">
        <v>0</v>
      </c>
      <c r="BT259" s="32">
        <v>4</v>
      </c>
      <c r="BU259" s="32">
        <v>0</v>
      </c>
      <c r="BV259" s="32">
        <v>0</v>
      </c>
      <c r="BW259" s="32">
        <v>0</v>
      </c>
      <c r="BX259" s="32">
        <v>0</v>
      </c>
      <c r="BY259" s="32">
        <v>0</v>
      </c>
      <c r="BZ259" s="32">
        <v>0</v>
      </c>
      <c r="CA259" s="32">
        <v>0</v>
      </c>
      <c r="CB259" s="32">
        <v>1</v>
      </c>
      <c r="CC259" s="32">
        <v>0</v>
      </c>
      <c r="CD259" s="32">
        <v>0</v>
      </c>
      <c r="CE259" s="32">
        <v>0</v>
      </c>
      <c r="CF259" s="32">
        <v>0</v>
      </c>
      <c r="CG259" s="33">
        <v>0</v>
      </c>
      <c r="CH259" s="34">
        <v>6</v>
      </c>
    </row>
    <row r="260" spans="1:86" x14ac:dyDescent="0.25">
      <c r="A260" s="9" t="s">
        <v>42</v>
      </c>
      <c r="B260" s="9" t="s">
        <v>20</v>
      </c>
      <c r="C260" s="19">
        <v>0</v>
      </c>
      <c r="D260" s="19" t="s">
        <v>210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29">
        <v>0</v>
      </c>
      <c r="V260" s="29">
        <v>0</v>
      </c>
      <c r="W260" s="29">
        <v>0</v>
      </c>
      <c r="X260" s="29">
        <v>0</v>
      </c>
      <c r="Y260" s="29">
        <v>0</v>
      </c>
      <c r="Z260" s="29">
        <v>0</v>
      </c>
      <c r="AA260" s="29">
        <v>0</v>
      </c>
      <c r="AB260" s="29">
        <v>0</v>
      </c>
      <c r="AC260" s="29">
        <v>0</v>
      </c>
      <c r="AD260" s="29">
        <v>0</v>
      </c>
      <c r="AE260" s="29">
        <v>0</v>
      </c>
      <c r="AF260" s="29">
        <v>0</v>
      </c>
      <c r="AG260" s="29">
        <v>0</v>
      </c>
      <c r="AH260" s="29">
        <v>0</v>
      </c>
      <c r="AI260" s="29">
        <v>0</v>
      </c>
      <c r="AJ260" s="29">
        <v>0</v>
      </c>
      <c r="AK260" s="29">
        <v>0</v>
      </c>
      <c r="AL260" s="29">
        <v>0</v>
      </c>
      <c r="AM260" s="29">
        <v>0</v>
      </c>
      <c r="AN260" s="29">
        <v>0</v>
      </c>
      <c r="AO260" s="29">
        <v>0</v>
      </c>
      <c r="AP260" s="29">
        <v>0</v>
      </c>
      <c r="AQ260" s="29">
        <v>0</v>
      </c>
      <c r="AR260" s="29">
        <v>0</v>
      </c>
      <c r="AS260" s="29">
        <v>0</v>
      </c>
      <c r="AT260" s="29">
        <v>0</v>
      </c>
      <c r="AU260" s="29">
        <v>0</v>
      </c>
      <c r="AV260" s="29">
        <v>0</v>
      </c>
      <c r="AW260" s="29">
        <v>0</v>
      </c>
      <c r="AX260" s="29">
        <v>0</v>
      </c>
      <c r="AY260" s="29">
        <v>0</v>
      </c>
      <c r="AZ260" s="29">
        <v>0</v>
      </c>
      <c r="BA260" s="29">
        <v>0</v>
      </c>
      <c r="BB260" s="29">
        <v>0</v>
      </c>
      <c r="BC260" s="29">
        <v>0</v>
      </c>
      <c r="BD260" s="29">
        <v>0</v>
      </c>
      <c r="BE260" s="29">
        <v>0</v>
      </c>
      <c r="BF260" s="29">
        <v>0</v>
      </c>
      <c r="BG260" s="29">
        <v>0</v>
      </c>
      <c r="BH260" s="29">
        <v>0</v>
      </c>
      <c r="BI260" s="29">
        <v>0</v>
      </c>
      <c r="BJ260" s="29">
        <v>0</v>
      </c>
      <c r="BK260" s="29">
        <v>0</v>
      </c>
      <c r="BL260" s="29">
        <v>0</v>
      </c>
      <c r="BM260" s="29">
        <v>0</v>
      </c>
      <c r="BN260" s="29">
        <v>0</v>
      </c>
      <c r="BO260" s="29">
        <v>0</v>
      </c>
      <c r="BP260" s="29">
        <v>0</v>
      </c>
      <c r="BQ260" s="29">
        <v>0</v>
      </c>
      <c r="BR260" s="29">
        <v>0</v>
      </c>
      <c r="BS260" s="29">
        <v>0</v>
      </c>
      <c r="BT260" s="29">
        <v>0</v>
      </c>
      <c r="BU260" s="29">
        <v>0</v>
      </c>
      <c r="BV260" s="29">
        <v>0</v>
      </c>
      <c r="BW260" s="29">
        <v>0</v>
      </c>
      <c r="BX260" s="29">
        <v>0</v>
      </c>
      <c r="BY260" s="29">
        <v>0</v>
      </c>
      <c r="BZ260" s="29">
        <v>0</v>
      </c>
      <c r="CA260" s="29">
        <v>0</v>
      </c>
      <c r="CB260" s="29">
        <v>0</v>
      </c>
      <c r="CC260" s="29">
        <v>0</v>
      </c>
      <c r="CD260" s="29">
        <v>0</v>
      </c>
      <c r="CE260" s="29">
        <v>0</v>
      </c>
      <c r="CF260" s="29">
        <v>0</v>
      </c>
      <c r="CG260" s="11">
        <v>0</v>
      </c>
      <c r="CH260" s="30">
        <v>0</v>
      </c>
    </row>
    <row r="261" spans="1:86" ht="15.75" thickBot="1" x14ac:dyDescent="0.3">
      <c r="A261" s="17"/>
      <c r="B261" s="17" t="s">
        <v>21</v>
      </c>
      <c r="C261" s="17">
        <v>0</v>
      </c>
      <c r="D261" s="17" t="s">
        <v>210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0</v>
      </c>
      <c r="AL261" s="35">
        <v>0</v>
      </c>
      <c r="AM261" s="35">
        <v>0</v>
      </c>
      <c r="AN261" s="35">
        <v>0</v>
      </c>
      <c r="AO261" s="35">
        <v>0</v>
      </c>
      <c r="AP261" s="35">
        <v>0</v>
      </c>
      <c r="AQ261" s="35">
        <v>0</v>
      </c>
      <c r="AR261" s="35">
        <v>0</v>
      </c>
      <c r="AS261" s="35">
        <v>0</v>
      </c>
      <c r="AT261" s="35">
        <v>0</v>
      </c>
      <c r="AU261" s="35">
        <v>0</v>
      </c>
      <c r="AV261" s="35">
        <v>0</v>
      </c>
      <c r="AW261" s="35">
        <v>0</v>
      </c>
      <c r="AX261" s="35">
        <v>0</v>
      </c>
      <c r="AY261" s="35">
        <v>0</v>
      </c>
      <c r="AZ261" s="35">
        <v>0</v>
      </c>
      <c r="BA261" s="35">
        <v>0</v>
      </c>
      <c r="BB261" s="35">
        <v>0</v>
      </c>
      <c r="BC261" s="35">
        <v>0</v>
      </c>
      <c r="BD261" s="35">
        <v>0</v>
      </c>
      <c r="BE261" s="35">
        <v>0</v>
      </c>
      <c r="BF261" s="35">
        <v>0</v>
      </c>
      <c r="BG261" s="35">
        <v>0</v>
      </c>
      <c r="BH261" s="35">
        <v>0</v>
      </c>
      <c r="BI261" s="35">
        <v>0</v>
      </c>
      <c r="BJ261" s="35">
        <v>0</v>
      </c>
      <c r="BK261" s="35">
        <v>0</v>
      </c>
      <c r="BL261" s="35">
        <v>0</v>
      </c>
      <c r="BM261" s="35">
        <v>0</v>
      </c>
      <c r="BN261" s="35">
        <v>0</v>
      </c>
      <c r="BO261" s="35">
        <v>0</v>
      </c>
      <c r="BP261" s="35">
        <v>0</v>
      </c>
      <c r="BQ261" s="35">
        <v>0</v>
      </c>
      <c r="BR261" s="35">
        <v>0</v>
      </c>
      <c r="BS261" s="35">
        <v>0</v>
      </c>
      <c r="BT261" s="35">
        <v>0</v>
      </c>
      <c r="BU261" s="35">
        <v>0</v>
      </c>
      <c r="BV261" s="35">
        <v>0</v>
      </c>
      <c r="BW261" s="35">
        <v>0</v>
      </c>
      <c r="BX261" s="35">
        <v>0</v>
      </c>
      <c r="BY261" s="35">
        <v>0</v>
      </c>
      <c r="BZ261" s="35">
        <v>0</v>
      </c>
      <c r="CA261" s="35">
        <v>0</v>
      </c>
      <c r="CB261" s="35">
        <v>0</v>
      </c>
      <c r="CC261" s="35">
        <v>0</v>
      </c>
      <c r="CD261" s="35">
        <v>0</v>
      </c>
      <c r="CE261" s="35">
        <v>0</v>
      </c>
      <c r="CF261" s="35">
        <v>0</v>
      </c>
      <c r="CG261" s="36">
        <v>0</v>
      </c>
      <c r="CH261" s="34">
        <v>0</v>
      </c>
    </row>
    <row r="262" spans="1:86" ht="15.75" thickTop="1" x14ac:dyDescent="0.25">
      <c r="A262" s="19" t="s">
        <v>44</v>
      </c>
      <c r="B262" s="19" t="s">
        <v>20</v>
      </c>
      <c r="C262" s="19">
        <v>0</v>
      </c>
      <c r="D262" s="19">
        <v>0</v>
      </c>
      <c r="E262" s="19">
        <v>4</v>
      </c>
      <c r="F262" s="19">
        <v>3</v>
      </c>
      <c r="G262" s="19">
        <v>0</v>
      </c>
      <c r="H262" s="19">
        <v>2</v>
      </c>
      <c r="I262" s="19">
        <v>0</v>
      </c>
      <c r="J262" s="19">
        <v>5</v>
      </c>
      <c r="K262" s="19">
        <v>6</v>
      </c>
      <c r="L262" s="19">
        <v>0</v>
      </c>
      <c r="M262" s="19">
        <v>15</v>
      </c>
      <c r="N262" s="19">
        <v>0</v>
      </c>
      <c r="O262" s="19">
        <v>1</v>
      </c>
      <c r="P262" s="19">
        <v>2</v>
      </c>
      <c r="Q262" s="19">
        <v>6</v>
      </c>
      <c r="R262" s="19">
        <v>13</v>
      </c>
      <c r="S262" s="19">
        <v>9</v>
      </c>
      <c r="T262" s="19">
        <v>0</v>
      </c>
      <c r="U262" s="19">
        <v>3</v>
      </c>
      <c r="V262" s="19">
        <v>0</v>
      </c>
      <c r="W262" s="19">
        <v>2</v>
      </c>
      <c r="X262" s="19">
        <v>0</v>
      </c>
      <c r="Y262" s="19">
        <v>0</v>
      </c>
      <c r="Z262" s="19">
        <v>0</v>
      </c>
      <c r="AA262" s="19">
        <v>1</v>
      </c>
      <c r="AB262" s="19">
        <v>6</v>
      </c>
      <c r="AC262" s="19">
        <v>1</v>
      </c>
      <c r="AD262" s="19">
        <v>1</v>
      </c>
      <c r="AE262" s="19">
        <v>6</v>
      </c>
      <c r="AF262" s="19">
        <v>0</v>
      </c>
      <c r="AG262" s="19">
        <v>0</v>
      </c>
      <c r="AH262" s="19">
        <v>0</v>
      </c>
      <c r="AI262" s="19">
        <v>1</v>
      </c>
      <c r="AJ262" s="19">
        <v>2</v>
      </c>
      <c r="AK262" s="19">
        <v>0</v>
      </c>
      <c r="AL262" s="19">
        <v>5</v>
      </c>
      <c r="AM262" s="19">
        <v>0</v>
      </c>
      <c r="AN262" s="19">
        <v>0</v>
      </c>
      <c r="AO262" s="19">
        <v>20</v>
      </c>
      <c r="AP262" s="19">
        <v>10</v>
      </c>
      <c r="AQ262" s="19">
        <v>2</v>
      </c>
      <c r="AR262" s="19">
        <v>17</v>
      </c>
      <c r="AS262" s="19">
        <v>7</v>
      </c>
      <c r="AT262" s="19">
        <v>1</v>
      </c>
      <c r="AU262" s="19">
        <v>4</v>
      </c>
      <c r="AV262" s="19">
        <v>1</v>
      </c>
      <c r="AW262" s="19">
        <v>2</v>
      </c>
      <c r="AX262" s="19">
        <v>1</v>
      </c>
      <c r="AY262" s="19">
        <v>3</v>
      </c>
      <c r="AZ262" s="19">
        <v>0</v>
      </c>
      <c r="BA262" s="19">
        <v>2</v>
      </c>
      <c r="BB262" s="19">
        <v>0</v>
      </c>
      <c r="BC262" s="19">
        <v>2</v>
      </c>
      <c r="BD262" s="19">
        <v>1</v>
      </c>
      <c r="BE262" s="19">
        <v>33</v>
      </c>
      <c r="BF262" s="19">
        <v>0</v>
      </c>
      <c r="BG262" s="19">
        <v>20</v>
      </c>
      <c r="BH262" s="19">
        <v>2</v>
      </c>
      <c r="BI262" s="19">
        <v>0</v>
      </c>
      <c r="BJ262" s="19">
        <v>261</v>
      </c>
      <c r="BK262" s="19">
        <v>5</v>
      </c>
      <c r="BL262" s="19">
        <v>1</v>
      </c>
      <c r="BM262" s="19">
        <v>0</v>
      </c>
      <c r="BN262" s="19">
        <v>11</v>
      </c>
      <c r="BO262" s="19">
        <v>2</v>
      </c>
      <c r="BP262" s="19">
        <v>0</v>
      </c>
      <c r="BQ262" s="19">
        <v>3</v>
      </c>
      <c r="BR262" s="19">
        <v>5</v>
      </c>
      <c r="BS262" s="19">
        <v>3</v>
      </c>
      <c r="BT262" s="19">
        <v>58</v>
      </c>
      <c r="BU262" s="19">
        <v>13</v>
      </c>
      <c r="BV262" s="19">
        <v>48</v>
      </c>
      <c r="BW262" s="19">
        <v>4</v>
      </c>
      <c r="BX262" s="19">
        <v>1</v>
      </c>
      <c r="BY262" s="19">
        <v>27</v>
      </c>
      <c r="BZ262" s="19">
        <v>0</v>
      </c>
      <c r="CA262" s="19">
        <v>2</v>
      </c>
      <c r="CB262" s="19">
        <v>38</v>
      </c>
      <c r="CC262" s="19">
        <v>17</v>
      </c>
      <c r="CD262" s="19">
        <v>44</v>
      </c>
      <c r="CE262" s="19">
        <v>2</v>
      </c>
      <c r="CF262" s="19">
        <v>1</v>
      </c>
      <c r="CG262" s="19">
        <v>4</v>
      </c>
      <c r="CH262" s="21">
        <v>772</v>
      </c>
    </row>
    <row r="263" spans="1:86" ht="15.75" thickBot="1" x14ac:dyDescent="0.3">
      <c r="A263" s="31"/>
      <c r="B263" s="31" t="s">
        <v>21</v>
      </c>
      <c r="C263" s="31">
        <v>0</v>
      </c>
      <c r="D263" s="31">
        <v>0</v>
      </c>
      <c r="E263" s="31">
        <v>0</v>
      </c>
      <c r="F263" s="31">
        <v>0</v>
      </c>
      <c r="G263" s="31">
        <v>0</v>
      </c>
      <c r="H263" s="31">
        <v>28</v>
      </c>
      <c r="I263" s="31">
        <v>0</v>
      </c>
      <c r="J263" s="31">
        <v>0</v>
      </c>
      <c r="K263" s="31">
        <v>0</v>
      </c>
      <c r="L263" s="31">
        <v>0</v>
      </c>
      <c r="M263" s="31">
        <v>5</v>
      </c>
      <c r="N263" s="31">
        <v>0</v>
      </c>
      <c r="O263" s="31">
        <v>6</v>
      </c>
      <c r="P263" s="31">
        <v>1</v>
      </c>
      <c r="Q263" s="31">
        <v>0</v>
      </c>
      <c r="R263" s="31">
        <v>0</v>
      </c>
      <c r="S263" s="31">
        <v>6</v>
      </c>
      <c r="T263" s="31">
        <v>1</v>
      </c>
      <c r="U263" s="31">
        <v>0</v>
      </c>
      <c r="V263" s="31">
        <v>0</v>
      </c>
      <c r="W263" s="31">
        <v>0</v>
      </c>
      <c r="X263" s="31">
        <v>0</v>
      </c>
      <c r="Y263" s="31">
        <v>0</v>
      </c>
      <c r="Z263" s="31">
        <v>0</v>
      </c>
      <c r="AA263" s="31">
        <v>4</v>
      </c>
      <c r="AB263" s="31">
        <v>0</v>
      </c>
      <c r="AC263" s="31">
        <v>0</v>
      </c>
      <c r="AD263" s="31">
        <v>1</v>
      </c>
      <c r="AE263" s="31">
        <v>0</v>
      </c>
      <c r="AF263" s="31">
        <v>0</v>
      </c>
      <c r="AG263" s="31">
        <v>1</v>
      </c>
      <c r="AH263" s="31">
        <v>1</v>
      </c>
      <c r="AI263" s="31">
        <v>7</v>
      </c>
      <c r="AJ263" s="31">
        <v>0</v>
      </c>
      <c r="AK263" s="31">
        <v>0</v>
      </c>
      <c r="AL263" s="31">
        <v>1</v>
      </c>
      <c r="AM263" s="31">
        <v>0</v>
      </c>
      <c r="AN263" s="31">
        <v>0</v>
      </c>
      <c r="AO263" s="31">
        <v>10</v>
      </c>
      <c r="AP263" s="31">
        <v>8</v>
      </c>
      <c r="AQ263" s="31">
        <v>0</v>
      </c>
      <c r="AR263" s="31">
        <v>10</v>
      </c>
      <c r="AS263" s="31">
        <v>2</v>
      </c>
      <c r="AT263" s="31">
        <v>1</v>
      </c>
      <c r="AU263" s="31">
        <v>1</v>
      </c>
      <c r="AV263" s="31">
        <v>0</v>
      </c>
      <c r="AW263" s="31">
        <v>2</v>
      </c>
      <c r="AX263" s="31">
        <v>1</v>
      </c>
      <c r="AY263" s="31">
        <v>2</v>
      </c>
      <c r="AZ263" s="31">
        <v>0</v>
      </c>
      <c r="BA263" s="31">
        <v>0</v>
      </c>
      <c r="BB263" s="31">
        <v>0</v>
      </c>
      <c r="BC263" s="31">
        <v>1</v>
      </c>
      <c r="BD263" s="31">
        <v>0</v>
      </c>
      <c r="BE263" s="31">
        <v>26</v>
      </c>
      <c r="BF263" s="31">
        <v>0</v>
      </c>
      <c r="BG263" s="31">
        <v>1</v>
      </c>
      <c r="BH263" s="31">
        <v>1</v>
      </c>
      <c r="BI263" s="31">
        <v>6</v>
      </c>
      <c r="BJ263" s="31">
        <v>192</v>
      </c>
      <c r="BK263" s="31">
        <v>0</v>
      </c>
      <c r="BL263" s="31">
        <v>0</v>
      </c>
      <c r="BM263" s="31">
        <v>1</v>
      </c>
      <c r="BN263" s="31">
        <v>1</v>
      </c>
      <c r="BO263" s="31">
        <v>1</v>
      </c>
      <c r="BP263" s="31">
        <v>0</v>
      </c>
      <c r="BQ263" s="31">
        <v>0</v>
      </c>
      <c r="BR263" s="31">
        <v>0</v>
      </c>
      <c r="BS263" s="31">
        <v>2</v>
      </c>
      <c r="BT263" s="31">
        <v>250</v>
      </c>
      <c r="BU263" s="31">
        <v>0</v>
      </c>
      <c r="BV263" s="31">
        <v>30</v>
      </c>
      <c r="BW263" s="31">
        <v>2</v>
      </c>
      <c r="BX263" s="31">
        <v>0</v>
      </c>
      <c r="BY263" s="31">
        <v>21</v>
      </c>
      <c r="BZ263" s="31">
        <v>0</v>
      </c>
      <c r="CA263" s="31">
        <v>11</v>
      </c>
      <c r="CB263" s="31">
        <v>23</v>
      </c>
      <c r="CC263" s="31">
        <v>3</v>
      </c>
      <c r="CD263" s="31">
        <v>0</v>
      </c>
      <c r="CE263" s="31">
        <v>4</v>
      </c>
      <c r="CF263" s="31">
        <v>5</v>
      </c>
      <c r="CG263" s="31">
        <v>0</v>
      </c>
      <c r="CH263" s="37">
        <v>680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63"/>
  <sheetViews>
    <sheetView zoomScale="80" zoomScaleNormal="80" workbookViewId="0">
      <pane xSplit="2" ySplit="3" topLeftCell="C4" activePane="bottomRight" state="frozen"/>
      <selection pane="topRight"/>
      <selection pane="bottomLeft"/>
      <selection pane="bottomRight" activeCell="C4" sqref="C4"/>
    </sheetView>
  </sheetViews>
  <sheetFormatPr defaultColWidth="4.7109375" defaultRowHeight="15" x14ac:dyDescent="0.25"/>
  <cols>
    <col min="1" max="1" width="46.5703125" style="8" bestFit="1" customWidth="1"/>
    <col min="2" max="2" width="11" style="8" customWidth="1"/>
    <col min="3" max="3" width="4.5703125" style="8" bestFit="1" customWidth="1"/>
    <col min="4" max="4" width="5.85546875" style="8" bestFit="1" customWidth="1"/>
    <col min="5" max="6" width="4.85546875" style="8" bestFit="1" customWidth="1"/>
    <col min="7" max="7" width="4.5703125" style="8" bestFit="1" customWidth="1"/>
    <col min="8" max="8" width="4.85546875" style="8" bestFit="1" customWidth="1"/>
    <col min="9" max="12" width="4.5703125" style="8" bestFit="1" customWidth="1"/>
    <col min="13" max="13" width="4.85546875" style="8" bestFit="1" customWidth="1"/>
    <col min="14" max="18" width="4.5703125" style="8" bestFit="1" customWidth="1"/>
    <col min="19" max="19" width="4.85546875" style="8" bestFit="1" customWidth="1"/>
    <col min="20" max="22" width="4.5703125" style="8" bestFit="1" customWidth="1"/>
    <col min="23" max="23" width="5.85546875" style="8" bestFit="1" customWidth="1"/>
    <col min="24" max="24" width="4.5703125" style="8" bestFit="1" customWidth="1"/>
    <col min="25" max="28" width="4.85546875" style="8" bestFit="1" customWidth="1"/>
    <col min="29" max="31" width="4.5703125" style="8" bestFit="1" customWidth="1"/>
    <col min="32" max="32" width="5.85546875" style="8" bestFit="1" customWidth="1"/>
    <col min="33" max="35" width="4.5703125" style="8" bestFit="1" customWidth="1"/>
    <col min="36" max="37" width="4.85546875" style="8" bestFit="1" customWidth="1"/>
    <col min="38" max="40" width="4.5703125" style="8" bestFit="1" customWidth="1"/>
    <col min="41" max="44" width="4.85546875" style="8" bestFit="1" customWidth="1"/>
    <col min="45" max="46" width="4.5703125" style="8" bestFit="1" customWidth="1"/>
    <col min="47" max="47" width="5.85546875" style="8" bestFit="1" customWidth="1"/>
    <col min="48" max="56" width="4.5703125" style="8" bestFit="1" customWidth="1"/>
    <col min="57" max="57" width="4.85546875" style="8" bestFit="1" customWidth="1"/>
    <col min="58" max="58" width="4.5703125" style="8" bestFit="1" customWidth="1"/>
    <col min="59" max="59" width="4.85546875" style="8" bestFit="1" customWidth="1"/>
    <col min="60" max="61" width="4.5703125" style="8" bestFit="1" customWidth="1"/>
    <col min="62" max="62" width="5.85546875" style="8" bestFit="1" customWidth="1"/>
    <col min="63" max="65" width="4.5703125" style="8" bestFit="1" customWidth="1"/>
    <col min="66" max="66" width="4.85546875" style="8" bestFit="1" customWidth="1"/>
    <col min="67" max="71" width="4.5703125" style="8" bestFit="1" customWidth="1"/>
    <col min="72" max="72" width="5.85546875" style="8" bestFit="1" customWidth="1"/>
    <col min="73" max="73" width="4.5703125" style="8" bestFit="1" customWidth="1"/>
    <col min="74" max="74" width="4.85546875" style="8" bestFit="1" customWidth="1"/>
    <col min="75" max="76" width="4.5703125" style="8" bestFit="1" customWidth="1"/>
    <col min="77" max="77" width="4.85546875" style="8" bestFit="1" customWidth="1"/>
    <col min="78" max="78" width="4.5703125" style="8" bestFit="1" customWidth="1"/>
    <col min="79" max="82" width="4.85546875" style="8" bestFit="1" customWidth="1"/>
    <col min="83" max="85" width="4.5703125" style="8" bestFit="1" customWidth="1"/>
    <col min="86" max="86" width="5.85546875" style="8" bestFit="1" customWidth="1"/>
    <col min="87" max="16384" width="4.7109375" style="8"/>
  </cols>
  <sheetData>
    <row r="1" spans="1:47" s="1" customFormat="1" ht="15.75" x14ac:dyDescent="0.25">
      <c r="A1" s="1" t="s">
        <v>133</v>
      </c>
    </row>
    <row r="2" spans="1:47" s="1" customFormat="1" ht="15.75" x14ac:dyDescent="0.25">
      <c r="A2" s="40" t="s">
        <v>200</v>
      </c>
    </row>
    <row r="3" spans="1:47" ht="157.5" x14ac:dyDescent="0.25">
      <c r="A3" s="2" t="s">
        <v>46</v>
      </c>
      <c r="B3" s="3" t="s">
        <v>45</v>
      </c>
      <c r="C3" s="3" t="s">
        <v>28</v>
      </c>
      <c r="D3" s="3" t="s">
        <v>23</v>
      </c>
      <c r="E3" s="3" t="s">
        <v>6</v>
      </c>
      <c r="F3" s="3" t="s">
        <v>7</v>
      </c>
      <c r="G3" s="3" t="s">
        <v>24</v>
      </c>
      <c r="H3" s="3" t="s">
        <v>8</v>
      </c>
      <c r="I3" s="3" t="s">
        <v>193</v>
      </c>
      <c r="J3" s="3" t="s">
        <v>25</v>
      </c>
      <c r="K3" s="3" t="s">
        <v>26</v>
      </c>
      <c r="L3" s="3" t="s">
        <v>5</v>
      </c>
      <c r="M3" s="3" t="s">
        <v>27</v>
      </c>
      <c r="N3" s="3" t="s">
        <v>131</v>
      </c>
      <c r="O3" s="3" t="s">
        <v>194</v>
      </c>
      <c r="P3" s="3" t="s">
        <v>9</v>
      </c>
      <c r="Q3" s="3" t="s">
        <v>0</v>
      </c>
      <c r="R3" s="3" t="s">
        <v>29</v>
      </c>
      <c r="S3" s="3" t="s">
        <v>10</v>
      </c>
      <c r="T3" s="3" t="s">
        <v>32</v>
      </c>
      <c r="U3" s="3" t="s">
        <v>30</v>
      </c>
      <c r="V3" s="3" t="s">
        <v>31</v>
      </c>
      <c r="W3" s="3" t="s">
        <v>11</v>
      </c>
      <c r="X3" s="3" t="s">
        <v>195</v>
      </c>
      <c r="Y3" s="3" t="s">
        <v>12</v>
      </c>
      <c r="Z3" s="3" t="s">
        <v>13</v>
      </c>
      <c r="AA3" s="3" t="s">
        <v>14</v>
      </c>
      <c r="AB3" s="3" t="s">
        <v>132</v>
      </c>
      <c r="AC3" s="3" t="s">
        <v>33</v>
      </c>
      <c r="AD3" s="3" t="s">
        <v>35</v>
      </c>
      <c r="AE3" s="3" t="s">
        <v>36</v>
      </c>
      <c r="AF3" s="3" t="s">
        <v>37</v>
      </c>
      <c r="AG3" s="3" t="s">
        <v>16</v>
      </c>
      <c r="AH3" s="3" t="s">
        <v>38</v>
      </c>
      <c r="AI3" s="3" t="s">
        <v>39</v>
      </c>
      <c r="AJ3" s="3" t="s">
        <v>3</v>
      </c>
      <c r="AK3" s="3" t="s">
        <v>17</v>
      </c>
      <c r="AL3" s="3" t="s">
        <v>18</v>
      </c>
      <c r="AM3" s="4" t="s">
        <v>4</v>
      </c>
      <c r="AN3" s="3" t="s">
        <v>1</v>
      </c>
      <c r="AO3" s="3" t="s">
        <v>41</v>
      </c>
      <c r="AP3" s="3" t="s">
        <v>19</v>
      </c>
      <c r="AQ3" s="3" t="s">
        <v>2</v>
      </c>
      <c r="AR3" s="3" t="s">
        <v>40</v>
      </c>
      <c r="AS3" s="3" t="s">
        <v>138</v>
      </c>
      <c r="AT3" s="39" t="s">
        <v>42</v>
      </c>
      <c r="AU3" s="7" t="s">
        <v>22</v>
      </c>
    </row>
    <row r="4" spans="1:47" x14ac:dyDescent="0.25">
      <c r="A4" s="9" t="s">
        <v>186</v>
      </c>
      <c r="B4" s="9" t="s">
        <v>20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10">
        <v>0</v>
      </c>
      <c r="AR4" s="9">
        <v>0</v>
      </c>
      <c r="AS4" s="9">
        <v>0</v>
      </c>
      <c r="AT4" s="11">
        <v>0</v>
      </c>
      <c r="AU4" s="12">
        <v>0</v>
      </c>
    </row>
    <row r="5" spans="1:47" x14ac:dyDescent="0.25">
      <c r="A5" s="2"/>
      <c r="B5" s="2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13">
        <v>0</v>
      </c>
      <c r="AR5" s="2">
        <v>0</v>
      </c>
      <c r="AS5" s="2">
        <v>0</v>
      </c>
      <c r="AT5" s="14">
        <v>0</v>
      </c>
      <c r="AU5" s="15">
        <v>0</v>
      </c>
    </row>
    <row r="6" spans="1:47" x14ac:dyDescent="0.25">
      <c r="A6" s="9" t="s">
        <v>192</v>
      </c>
      <c r="B6" s="9" t="s">
        <v>20</v>
      </c>
      <c r="C6" s="44" t="s">
        <v>210</v>
      </c>
      <c r="D6" s="44" t="s">
        <v>210</v>
      </c>
      <c r="E6" s="44" t="s">
        <v>210</v>
      </c>
      <c r="F6" s="44" t="s">
        <v>210</v>
      </c>
      <c r="G6" s="44" t="s">
        <v>210</v>
      </c>
      <c r="H6" s="44" t="s">
        <v>210</v>
      </c>
      <c r="I6" s="44" t="s">
        <v>210</v>
      </c>
      <c r="J6" s="44" t="s">
        <v>210</v>
      </c>
      <c r="K6" s="44" t="s">
        <v>210</v>
      </c>
      <c r="L6" s="44" t="s">
        <v>210</v>
      </c>
      <c r="M6" s="44" t="s">
        <v>210</v>
      </c>
      <c r="N6" s="44" t="s">
        <v>210</v>
      </c>
      <c r="O6" s="44" t="s">
        <v>210</v>
      </c>
      <c r="P6" s="44" t="s">
        <v>210</v>
      </c>
      <c r="Q6" s="44" t="s">
        <v>210</v>
      </c>
      <c r="R6" s="44" t="s">
        <v>210</v>
      </c>
      <c r="S6" s="44" t="s">
        <v>210</v>
      </c>
      <c r="T6" s="44" t="s">
        <v>210</v>
      </c>
      <c r="U6" s="44" t="s">
        <v>210</v>
      </c>
      <c r="V6" s="44" t="s">
        <v>210</v>
      </c>
      <c r="W6" s="44" t="s">
        <v>210</v>
      </c>
      <c r="X6" s="44" t="s">
        <v>210</v>
      </c>
      <c r="Y6" s="44" t="s">
        <v>210</v>
      </c>
      <c r="Z6" s="44" t="s">
        <v>210</v>
      </c>
      <c r="AA6" s="44" t="s">
        <v>210</v>
      </c>
      <c r="AB6" s="44" t="s">
        <v>210</v>
      </c>
      <c r="AC6" s="44" t="s">
        <v>210</v>
      </c>
      <c r="AD6" s="44" t="s">
        <v>210</v>
      </c>
      <c r="AE6" s="44" t="s">
        <v>210</v>
      </c>
      <c r="AF6" s="44" t="s">
        <v>210</v>
      </c>
      <c r="AG6" s="44" t="s">
        <v>210</v>
      </c>
      <c r="AH6" s="44" t="s">
        <v>210</v>
      </c>
      <c r="AI6" s="44" t="s">
        <v>210</v>
      </c>
      <c r="AJ6" s="44" t="s">
        <v>210</v>
      </c>
      <c r="AK6" s="44" t="s">
        <v>210</v>
      </c>
      <c r="AL6" s="44" t="s">
        <v>210</v>
      </c>
      <c r="AM6" s="44" t="s">
        <v>210</v>
      </c>
      <c r="AN6" s="44" t="s">
        <v>210</v>
      </c>
      <c r="AO6" s="44" t="s">
        <v>210</v>
      </c>
      <c r="AP6" s="44" t="s">
        <v>210</v>
      </c>
      <c r="AQ6" s="44" t="s">
        <v>210</v>
      </c>
      <c r="AR6" s="44" t="s">
        <v>210</v>
      </c>
      <c r="AS6" s="44" t="s">
        <v>210</v>
      </c>
      <c r="AT6" s="46" t="s">
        <v>210</v>
      </c>
      <c r="AU6" s="12">
        <v>0</v>
      </c>
    </row>
    <row r="7" spans="1:47" x14ac:dyDescent="0.25">
      <c r="A7" s="2"/>
      <c r="B7" s="2" t="s">
        <v>21</v>
      </c>
      <c r="C7" s="45" t="s">
        <v>210</v>
      </c>
      <c r="D7" s="45" t="s">
        <v>210</v>
      </c>
      <c r="E7" s="45" t="s">
        <v>210</v>
      </c>
      <c r="F7" s="45" t="s">
        <v>210</v>
      </c>
      <c r="G7" s="45" t="s">
        <v>210</v>
      </c>
      <c r="H7" s="45" t="s">
        <v>210</v>
      </c>
      <c r="I7" s="45" t="s">
        <v>210</v>
      </c>
      <c r="J7" s="45" t="s">
        <v>210</v>
      </c>
      <c r="K7" s="45" t="s">
        <v>210</v>
      </c>
      <c r="L7" s="45" t="s">
        <v>210</v>
      </c>
      <c r="M7" s="45" t="s">
        <v>210</v>
      </c>
      <c r="N7" s="45" t="s">
        <v>210</v>
      </c>
      <c r="O7" s="45" t="s">
        <v>210</v>
      </c>
      <c r="P7" s="45" t="s">
        <v>210</v>
      </c>
      <c r="Q7" s="45" t="s">
        <v>210</v>
      </c>
      <c r="R7" s="45" t="s">
        <v>210</v>
      </c>
      <c r="S7" s="45" t="s">
        <v>210</v>
      </c>
      <c r="T7" s="45" t="s">
        <v>210</v>
      </c>
      <c r="U7" s="45" t="s">
        <v>210</v>
      </c>
      <c r="V7" s="45" t="s">
        <v>210</v>
      </c>
      <c r="W7" s="45" t="s">
        <v>210</v>
      </c>
      <c r="X7" s="45" t="s">
        <v>210</v>
      </c>
      <c r="Y7" s="45" t="s">
        <v>210</v>
      </c>
      <c r="Z7" s="45" t="s">
        <v>210</v>
      </c>
      <c r="AA7" s="45" t="s">
        <v>210</v>
      </c>
      <c r="AB7" s="45" t="s">
        <v>210</v>
      </c>
      <c r="AC7" s="45" t="s">
        <v>210</v>
      </c>
      <c r="AD7" s="45" t="s">
        <v>210</v>
      </c>
      <c r="AE7" s="45" t="s">
        <v>210</v>
      </c>
      <c r="AF7" s="45" t="s">
        <v>210</v>
      </c>
      <c r="AG7" s="45" t="s">
        <v>210</v>
      </c>
      <c r="AH7" s="45" t="s">
        <v>210</v>
      </c>
      <c r="AI7" s="45" t="s">
        <v>210</v>
      </c>
      <c r="AJ7" s="45" t="s">
        <v>210</v>
      </c>
      <c r="AK7" s="45" t="s">
        <v>210</v>
      </c>
      <c r="AL7" s="45" t="s">
        <v>210</v>
      </c>
      <c r="AM7" s="45" t="s">
        <v>210</v>
      </c>
      <c r="AN7" s="45" t="s">
        <v>210</v>
      </c>
      <c r="AO7" s="45" t="s">
        <v>210</v>
      </c>
      <c r="AP7" s="45" t="s">
        <v>210</v>
      </c>
      <c r="AQ7" s="45" t="s">
        <v>210</v>
      </c>
      <c r="AR7" s="45" t="s">
        <v>210</v>
      </c>
      <c r="AS7" s="45" t="s">
        <v>210</v>
      </c>
      <c r="AT7" s="47" t="s">
        <v>210</v>
      </c>
      <c r="AU7" s="15">
        <v>0</v>
      </c>
    </row>
    <row r="8" spans="1:47" x14ac:dyDescent="0.25">
      <c r="A8" s="9" t="s">
        <v>48</v>
      </c>
      <c r="B8" s="9" t="s">
        <v>20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11">
        <v>0</v>
      </c>
      <c r="AU8" s="12">
        <v>0</v>
      </c>
    </row>
    <row r="9" spans="1:47" x14ac:dyDescent="0.25">
      <c r="A9" s="2"/>
      <c r="B9" s="2" t="s">
        <v>21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1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13">
        <v>0</v>
      </c>
      <c r="AR9" s="2">
        <v>0</v>
      </c>
      <c r="AS9" s="2">
        <v>0</v>
      </c>
      <c r="AT9" s="14">
        <v>0</v>
      </c>
      <c r="AU9" s="15">
        <v>1</v>
      </c>
    </row>
    <row r="10" spans="1:47" x14ac:dyDescent="0.25">
      <c r="A10" s="9" t="s">
        <v>49</v>
      </c>
      <c r="B10" s="9" t="s">
        <v>20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10">
        <v>0</v>
      </c>
      <c r="AR10" s="9">
        <v>0</v>
      </c>
      <c r="AS10" s="9">
        <v>0</v>
      </c>
      <c r="AT10" s="11">
        <v>0</v>
      </c>
      <c r="AU10" s="12">
        <v>0</v>
      </c>
    </row>
    <row r="11" spans="1:47" x14ac:dyDescent="0.25">
      <c r="A11" s="2"/>
      <c r="B11" s="2" t="s">
        <v>21</v>
      </c>
      <c r="C11" s="2">
        <v>0</v>
      </c>
      <c r="D11" s="2">
        <v>0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13">
        <v>0</v>
      </c>
      <c r="AR11" s="2">
        <v>0</v>
      </c>
      <c r="AS11" s="2">
        <v>0</v>
      </c>
      <c r="AT11" s="14">
        <v>0</v>
      </c>
      <c r="AU11" s="15">
        <v>1</v>
      </c>
    </row>
    <row r="12" spans="1:47" x14ac:dyDescent="0.25">
      <c r="A12" s="9" t="s">
        <v>51</v>
      </c>
      <c r="B12" s="9" t="s">
        <v>20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10">
        <v>0</v>
      </c>
      <c r="AR12" s="9">
        <v>0</v>
      </c>
      <c r="AS12" s="9">
        <v>0</v>
      </c>
      <c r="AT12" s="11">
        <v>0</v>
      </c>
      <c r="AU12" s="12">
        <v>0</v>
      </c>
    </row>
    <row r="13" spans="1:47" x14ac:dyDescent="0.25">
      <c r="A13" s="18"/>
      <c r="B13" s="18" t="s">
        <v>21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13">
        <v>0</v>
      </c>
      <c r="AR13" s="2">
        <v>0</v>
      </c>
      <c r="AS13" s="2">
        <v>0</v>
      </c>
      <c r="AT13" s="14">
        <v>0</v>
      </c>
      <c r="AU13" s="15">
        <v>1</v>
      </c>
    </row>
    <row r="14" spans="1:47" x14ac:dyDescent="0.25">
      <c r="A14" s="9" t="s">
        <v>50</v>
      </c>
      <c r="B14" s="9" t="s">
        <v>20</v>
      </c>
      <c r="C14" s="9">
        <v>0</v>
      </c>
      <c r="D14" s="9">
        <v>11</v>
      </c>
      <c r="E14" s="9">
        <v>0</v>
      </c>
      <c r="F14" s="9">
        <v>1</v>
      </c>
      <c r="G14" s="9">
        <v>0</v>
      </c>
      <c r="H14" s="9">
        <v>3</v>
      </c>
      <c r="I14" s="9">
        <v>0</v>
      </c>
      <c r="J14" s="9">
        <v>0</v>
      </c>
      <c r="K14" s="9">
        <v>1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1</v>
      </c>
      <c r="X14" s="9">
        <v>0</v>
      </c>
      <c r="Y14" s="9">
        <v>2</v>
      </c>
      <c r="Z14" s="9">
        <v>0</v>
      </c>
      <c r="AA14" s="9">
        <v>3</v>
      </c>
      <c r="AB14" s="9">
        <v>1</v>
      </c>
      <c r="AC14" s="9">
        <v>0</v>
      </c>
      <c r="AD14" s="9">
        <v>0</v>
      </c>
      <c r="AE14" s="9">
        <v>0</v>
      </c>
      <c r="AF14" s="9">
        <v>5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10">
        <v>1</v>
      </c>
      <c r="AR14" s="9">
        <v>0</v>
      </c>
      <c r="AS14" s="9">
        <v>0</v>
      </c>
      <c r="AT14" s="11">
        <v>0</v>
      </c>
      <c r="AU14" s="12">
        <v>29</v>
      </c>
    </row>
    <row r="15" spans="1:47" x14ac:dyDescent="0.25">
      <c r="A15" s="2"/>
      <c r="B15" s="2" t="s">
        <v>21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2</v>
      </c>
      <c r="X15" s="2">
        <v>0</v>
      </c>
      <c r="Y15" s="2">
        <v>2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13">
        <v>0</v>
      </c>
      <c r="AR15" s="2">
        <v>0</v>
      </c>
      <c r="AS15" s="2">
        <v>0</v>
      </c>
      <c r="AT15" s="14">
        <v>0</v>
      </c>
      <c r="AU15" s="15">
        <v>4</v>
      </c>
    </row>
    <row r="16" spans="1:47" x14ac:dyDescent="0.25">
      <c r="A16" s="19" t="s">
        <v>52</v>
      </c>
      <c r="B16" s="19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1">
        <v>0</v>
      </c>
      <c r="AU16" s="12">
        <v>0</v>
      </c>
    </row>
    <row r="17" spans="1:47" x14ac:dyDescent="0.25">
      <c r="A17" s="18"/>
      <c r="B17" s="18" t="s">
        <v>21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1</v>
      </c>
      <c r="X17" s="2">
        <v>0</v>
      </c>
      <c r="Y17" s="2">
        <v>0</v>
      </c>
      <c r="Z17" s="2">
        <v>0</v>
      </c>
      <c r="AA17" s="2">
        <v>0</v>
      </c>
      <c r="AB17" s="2">
        <v>1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14">
        <v>0</v>
      </c>
      <c r="AU17" s="15">
        <v>2</v>
      </c>
    </row>
    <row r="18" spans="1:47" x14ac:dyDescent="0.25">
      <c r="A18" s="9" t="s">
        <v>53</v>
      </c>
      <c r="B18" s="9" t="s">
        <v>20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1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10">
        <v>0</v>
      </c>
      <c r="AR18" s="9">
        <v>0</v>
      </c>
      <c r="AS18" s="9">
        <v>0</v>
      </c>
      <c r="AT18" s="11">
        <v>0</v>
      </c>
      <c r="AU18" s="12">
        <v>1</v>
      </c>
    </row>
    <row r="19" spans="1:47" x14ac:dyDescent="0.25">
      <c r="A19" s="2"/>
      <c r="B19" s="2" t="s">
        <v>21</v>
      </c>
      <c r="C19" s="2">
        <v>0</v>
      </c>
      <c r="D19" s="2">
        <v>0</v>
      </c>
      <c r="E19" s="2">
        <v>0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2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2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13">
        <v>0</v>
      </c>
      <c r="AR19" s="2">
        <v>0</v>
      </c>
      <c r="AS19" s="2">
        <v>0</v>
      </c>
      <c r="AT19" s="14">
        <v>0</v>
      </c>
      <c r="AU19" s="15">
        <v>6</v>
      </c>
    </row>
    <row r="20" spans="1:47" x14ac:dyDescent="0.25">
      <c r="A20" s="19" t="s">
        <v>54</v>
      </c>
      <c r="B20" s="19" t="s">
        <v>20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29">
        <v>0</v>
      </c>
      <c r="AR20" s="19">
        <v>0</v>
      </c>
      <c r="AS20" s="19">
        <v>0</v>
      </c>
      <c r="AT20" s="38">
        <v>0</v>
      </c>
      <c r="AU20" s="12">
        <v>0</v>
      </c>
    </row>
    <row r="21" spans="1:47" x14ac:dyDescent="0.25">
      <c r="A21" s="2"/>
      <c r="B21" s="2" t="s">
        <v>21</v>
      </c>
      <c r="C21" s="2">
        <v>0</v>
      </c>
      <c r="D21" s="2">
        <v>1</v>
      </c>
      <c r="E21" s="2">
        <v>0</v>
      </c>
      <c r="F21" s="2">
        <v>0</v>
      </c>
      <c r="G21" s="2">
        <v>0</v>
      </c>
      <c r="H21" s="2">
        <v>2</v>
      </c>
      <c r="I21" s="2">
        <v>0</v>
      </c>
      <c r="J21" s="2">
        <v>0</v>
      </c>
      <c r="K21" s="2">
        <v>1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1</v>
      </c>
      <c r="X21" s="2">
        <v>0</v>
      </c>
      <c r="Y21" s="2">
        <v>0</v>
      </c>
      <c r="Z21" s="2">
        <v>0</v>
      </c>
      <c r="AA21" s="2">
        <v>1</v>
      </c>
      <c r="AB21" s="2">
        <v>0</v>
      </c>
      <c r="AC21" s="2">
        <v>0</v>
      </c>
      <c r="AD21" s="2">
        <v>0</v>
      </c>
      <c r="AE21" s="2">
        <v>0</v>
      </c>
      <c r="AF21" s="2">
        <v>1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13">
        <v>0</v>
      </c>
      <c r="AR21" s="2">
        <v>0</v>
      </c>
      <c r="AS21" s="2">
        <v>0</v>
      </c>
      <c r="AT21" s="14">
        <v>0</v>
      </c>
      <c r="AU21" s="15">
        <v>7</v>
      </c>
    </row>
    <row r="22" spans="1:47" x14ac:dyDescent="0.25">
      <c r="A22" s="9" t="s">
        <v>55</v>
      </c>
      <c r="B22" s="9" t="s">
        <v>20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10">
        <v>0</v>
      </c>
      <c r="AR22" s="9">
        <v>0</v>
      </c>
      <c r="AS22" s="9">
        <v>0</v>
      </c>
      <c r="AT22" s="11">
        <v>0</v>
      </c>
      <c r="AU22" s="12">
        <v>0</v>
      </c>
    </row>
    <row r="23" spans="1:47" x14ac:dyDescent="0.25">
      <c r="A23" s="2"/>
      <c r="B23" s="2" t="s">
        <v>21</v>
      </c>
      <c r="C23" s="2">
        <v>0</v>
      </c>
      <c r="D23" s="2">
        <v>0</v>
      </c>
      <c r="E23" s="2">
        <v>0</v>
      </c>
      <c r="F23" s="2">
        <v>1</v>
      </c>
      <c r="G23" s="2">
        <v>0</v>
      </c>
      <c r="H23" s="2">
        <v>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13">
        <v>0</v>
      </c>
      <c r="AR23" s="2">
        <v>0</v>
      </c>
      <c r="AS23" s="2">
        <v>0</v>
      </c>
      <c r="AT23" s="14">
        <v>0</v>
      </c>
      <c r="AU23" s="15">
        <v>2</v>
      </c>
    </row>
    <row r="24" spans="1:47" x14ac:dyDescent="0.25">
      <c r="A24" s="9" t="s">
        <v>148</v>
      </c>
      <c r="B24" s="9" t="s">
        <v>20</v>
      </c>
      <c r="C24" s="19">
        <v>0</v>
      </c>
      <c r="D24" s="19">
        <v>1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29">
        <v>0</v>
      </c>
      <c r="AR24" s="19">
        <v>0</v>
      </c>
      <c r="AS24" s="19">
        <v>0</v>
      </c>
      <c r="AT24" s="38">
        <v>0</v>
      </c>
      <c r="AU24" s="12">
        <v>1</v>
      </c>
    </row>
    <row r="25" spans="1:47" x14ac:dyDescent="0.25">
      <c r="A25" s="2"/>
      <c r="B25" s="2" t="s">
        <v>21</v>
      </c>
      <c r="C25" s="2">
        <v>0</v>
      </c>
      <c r="D25" s="2">
        <v>3</v>
      </c>
      <c r="E25" s="2">
        <v>0</v>
      </c>
      <c r="F25" s="2">
        <v>2</v>
      </c>
      <c r="G25" s="2">
        <v>0</v>
      </c>
      <c r="H25" s="2">
        <v>0</v>
      </c>
      <c r="I25" s="2">
        <v>0</v>
      </c>
      <c r="J25" s="2">
        <v>0</v>
      </c>
      <c r="K25" s="2">
        <v>1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1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13">
        <v>0</v>
      </c>
      <c r="AR25" s="2">
        <v>0</v>
      </c>
      <c r="AS25" s="2">
        <v>0</v>
      </c>
      <c r="AT25" s="14">
        <v>0</v>
      </c>
      <c r="AU25" s="15">
        <v>7</v>
      </c>
    </row>
    <row r="26" spans="1:47" x14ac:dyDescent="0.25">
      <c r="A26" s="9" t="s">
        <v>57</v>
      </c>
      <c r="B26" s="9" t="s">
        <v>20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11">
        <v>0</v>
      </c>
      <c r="AU26" s="12">
        <v>0</v>
      </c>
    </row>
    <row r="27" spans="1:47" x14ac:dyDescent="0.25">
      <c r="A27" s="18"/>
      <c r="B27" s="18" t="s">
        <v>21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13">
        <v>0</v>
      </c>
      <c r="AR27" s="2">
        <v>0</v>
      </c>
      <c r="AS27" s="2">
        <v>0</v>
      </c>
      <c r="AT27" s="14">
        <v>0</v>
      </c>
      <c r="AU27" s="15">
        <v>1</v>
      </c>
    </row>
    <row r="28" spans="1:47" x14ac:dyDescent="0.25">
      <c r="A28" s="9" t="s">
        <v>150</v>
      </c>
      <c r="B28" s="9" t="s">
        <v>20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1</v>
      </c>
      <c r="AG28" s="9">
        <v>0</v>
      </c>
      <c r="AH28" s="9">
        <v>0</v>
      </c>
      <c r="AI28" s="9">
        <v>0</v>
      </c>
      <c r="AJ28" s="9">
        <v>0</v>
      </c>
      <c r="AK28" s="9">
        <v>1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11">
        <v>0</v>
      </c>
      <c r="AU28" s="12">
        <v>2</v>
      </c>
    </row>
    <row r="29" spans="1:47" x14ac:dyDescent="0.25">
      <c r="A29" s="2" t="s">
        <v>149</v>
      </c>
      <c r="B29" s="2" t="s">
        <v>21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1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1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13">
        <v>0</v>
      </c>
      <c r="AR29" s="2">
        <v>0</v>
      </c>
      <c r="AS29" s="2">
        <v>0</v>
      </c>
      <c r="AT29" s="14">
        <v>0</v>
      </c>
      <c r="AU29" s="15">
        <v>2</v>
      </c>
    </row>
    <row r="30" spans="1:47" x14ac:dyDescent="0.25">
      <c r="A30" s="19" t="s">
        <v>59</v>
      </c>
      <c r="B30" s="19" t="s">
        <v>20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2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10">
        <v>0</v>
      </c>
      <c r="AR30" s="9">
        <v>0</v>
      </c>
      <c r="AS30" s="9">
        <v>0</v>
      </c>
      <c r="AT30" s="11">
        <v>0</v>
      </c>
      <c r="AU30" s="12">
        <v>2</v>
      </c>
    </row>
    <row r="31" spans="1:47" x14ac:dyDescent="0.25">
      <c r="A31" s="2"/>
      <c r="B31" s="2" t="s">
        <v>21</v>
      </c>
      <c r="C31" s="2">
        <v>0</v>
      </c>
      <c r="D31" s="2">
        <v>1</v>
      </c>
      <c r="E31" s="2">
        <v>0</v>
      </c>
      <c r="F31" s="2">
        <v>0</v>
      </c>
      <c r="G31" s="2">
        <v>0</v>
      </c>
      <c r="H31" s="2">
        <v>1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2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1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13">
        <v>0</v>
      </c>
      <c r="AR31" s="2">
        <v>0</v>
      </c>
      <c r="AS31" s="2">
        <v>0</v>
      </c>
      <c r="AT31" s="14">
        <v>0</v>
      </c>
      <c r="AU31" s="15">
        <v>5</v>
      </c>
    </row>
    <row r="32" spans="1:47" x14ac:dyDescent="0.25">
      <c r="A32" s="9" t="s">
        <v>60</v>
      </c>
      <c r="B32" s="9" t="s">
        <v>20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11">
        <v>0</v>
      </c>
      <c r="AU32" s="12">
        <v>0</v>
      </c>
    </row>
    <row r="33" spans="1:47" x14ac:dyDescent="0.25">
      <c r="A33" s="2"/>
      <c r="B33" s="2" t="s">
        <v>21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1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1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13">
        <v>0</v>
      </c>
      <c r="AR33" s="2">
        <v>0</v>
      </c>
      <c r="AS33" s="2">
        <v>0</v>
      </c>
      <c r="AT33" s="14">
        <v>0</v>
      </c>
      <c r="AU33" s="15">
        <v>2</v>
      </c>
    </row>
    <row r="34" spans="1:47" x14ac:dyDescent="0.25">
      <c r="A34" s="9" t="s">
        <v>61</v>
      </c>
      <c r="B34" s="9" t="s">
        <v>20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10">
        <v>0</v>
      </c>
      <c r="AR34" s="9">
        <v>0</v>
      </c>
      <c r="AS34" s="9">
        <v>0</v>
      </c>
      <c r="AT34" s="11">
        <v>0</v>
      </c>
      <c r="AU34" s="12">
        <v>0</v>
      </c>
    </row>
    <row r="35" spans="1:47" x14ac:dyDescent="0.25">
      <c r="A35" s="2"/>
      <c r="B35" s="2" t="s">
        <v>21</v>
      </c>
      <c r="C35" s="2">
        <v>0</v>
      </c>
      <c r="D35" s="2">
        <v>0</v>
      </c>
      <c r="E35" s="2">
        <v>0</v>
      </c>
      <c r="F35" s="2">
        <v>1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4</v>
      </c>
      <c r="X35" s="2">
        <v>0</v>
      </c>
      <c r="Y35" s="2">
        <v>0</v>
      </c>
      <c r="Z35" s="2">
        <v>0</v>
      </c>
      <c r="AA35" s="2">
        <v>1</v>
      </c>
      <c r="AB35" s="2">
        <v>0</v>
      </c>
      <c r="AC35" s="2">
        <v>0</v>
      </c>
      <c r="AD35" s="2">
        <v>0</v>
      </c>
      <c r="AE35" s="2">
        <v>0</v>
      </c>
      <c r="AF35" s="2">
        <v>1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13">
        <v>0</v>
      </c>
      <c r="AR35" s="2">
        <v>0</v>
      </c>
      <c r="AS35" s="2">
        <v>0</v>
      </c>
      <c r="AT35" s="14">
        <v>0</v>
      </c>
      <c r="AU35" s="15">
        <v>7</v>
      </c>
    </row>
    <row r="36" spans="1:47" x14ac:dyDescent="0.25">
      <c r="A36" s="9" t="s">
        <v>62</v>
      </c>
      <c r="B36" s="9" t="s">
        <v>20</v>
      </c>
      <c r="C36" s="19">
        <v>0</v>
      </c>
      <c r="D36" s="19">
        <v>1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1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29">
        <v>0</v>
      </c>
      <c r="AR36" s="19">
        <v>0</v>
      </c>
      <c r="AS36" s="19">
        <v>0</v>
      </c>
      <c r="AT36" s="38">
        <v>0</v>
      </c>
      <c r="AU36" s="12">
        <v>2</v>
      </c>
    </row>
    <row r="37" spans="1:47" x14ac:dyDescent="0.25">
      <c r="A37" s="18"/>
      <c r="B37" s="18" t="s">
        <v>21</v>
      </c>
      <c r="C37" s="2">
        <v>0</v>
      </c>
      <c r="D37" s="2">
        <v>3</v>
      </c>
      <c r="E37" s="2">
        <v>0</v>
      </c>
      <c r="F37" s="2">
        <v>0</v>
      </c>
      <c r="G37" s="2">
        <v>0</v>
      </c>
      <c r="H37" s="2">
        <v>1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5</v>
      </c>
      <c r="X37" s="2">
        <v>0</v>
      </c>
      <c r="Y37" s="2">
        <v>2</v>
      </c>
      <c r="Z37" s="2">
        <v>1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3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13">
        <v>0</v>
      </c>
      <c r="AR37" s="2">
        <v>0</v>
      </c>
      <c r="AS37" s="2">
        <v>0</v>
      </c>
      <c r="AT37" s="14">
        <v>0</v>
      </c>
      <c r="AU37" s="15">
        <v>15</v>
      </c>
    </row>
    <row r="38" spans="1:47" x14ac:dyDescent="0.25">
      <c r="A38" s="9" t="s">
        <v>63</v>
      </c>
      <c r="B38" s="9" t="s">
        <v>20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11">
        <v>0</v>
      </c>
      <c r="AU38" s="12">
        <v>1</v>
      </c>
    </row>
    <row r="39" spans="1:47" x14ac:dyDescent="0.25">
      <c r="A39" s="2"/>
      <c r="B39" s="2" t="s">
        <v>21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13">
        <v>0</v>
      </c>
      <c r="AR39" s="2">
        <v>0</v>
      </c>
      <c r="AS39" s="2">
        <v>0</v>
      </c>
      <c r="AT39" s="14">
        <v>0</v>
      </c>
      <c r="AU39" s="15">
        <v>0</v>
      </c>
    </row>
    <row r="40" spans="1:47" x14ac:dyDescent="0.25">
      <c r="A40" s="19" t="s">
        <v>151</v>
      </c>
      <c r="B40" s="19" t="s">
        <v>20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10">
        <v>0</v>
      </c>
      <c r="AR40" s="9">
        <v>0</v>
      </c>
      <c r="AS40" s="9">
        <v>0</v>
      </c>
      <c r="AT40" s="11">
        <v>0</v>
      </c>
      <c r="AU40" s="12">
        <v>0</v>
      </c>
    </row>
    <row r="41" spans="1:47" x14ac:dyDescent="0.25">
      <c r="A41" s="2"/>
      <c r="B41" s="2" t="s">
        <v>21</v>
      </c>
      <c r="C41" s="2">
        <v>0</v>
      </c>
      <c r="D41" s="2">
        <v>1</v>
      </c>
      <c r="E41" s="2">
        <v>0</v>
      </c>
      <c r="F41" s="2">
        <v>2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1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1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13">
        <v>0</v>
      </c>
      <c r="AR41" s="2">
        <v>0</v>
      </c>
      <c r="AS41" s="2">
        <v>0</v>
      </c>
      <c r="AT41" s="14">
        <v>0</v>
      </c>
      <c r="AU41" s="15">
        <v>5</v>
      </c>
    </row>
    <row r="42" spans="1:47" x14ac:dyDescent="0.25">
      <c r="A42" s="9" t="s">
        <v>65</v>
      </c>
      <c r="B42" s="9" t="s">
        <v>20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29">
        <v>0</v>
      </c>
      <c r="AR42" s="19">
        <v>0</v>
      </c>
      <c r="AS42" s="19">
        <v>0</v>
      </c>
      <c r="AT42" s="38">
        <v>0</v>
      </c>
      <c r="AU42" s="12">
        <v>0</v>
      </c>
    </row>
    <row r="43" spans="1:47" x14ac:dyDescent="0.25">
      <c r="A43" s="2"/>
      <c r="B43" s="2" t="s">
        <v>21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1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13">
        <v>0</v>
      </c>
      <c r="AR43" s="2">
        <v>0</v>
      </c>
      <c r="AS43" s="2">
        <v>0</v>
      </c>
      <c r="AT43" s="14">
        <v>0</v>
      </c>
      <c r="AU43" s="15">
        <v>1</v>
      </c>
    </row>
    <row r="44" spans="1:47" x14ac:dyDescent="0.25">
      <c r="A44" s="9" t="s">
        <v>66</v>
      </c>
      <c r="B44" s="9" t="s">
        <v>20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10">
        <v>0</v>
      </c>
      <c r="AR44" s="9">
        <v>0</v>
      </c>
      <c r="AS44" s="9">
        <v>0</v>
      </c>
      <c r="AT44" s="11">
        <v>0</v>
      </c>
      <c r="AU44" s="12">
        <v>0</v>
      </c>
    </row>
    <row r="45" spans="1:47" x14ac:dyDescent="0.25">
      <c r="A45" s="18"/>
      <c r="B45" s="18" t="s">
        <v>21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1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13">
        <v>0</v>
      </c>
      <c r="AR45" s="2">
        <v>0</v>
      </c>
      <c r="AS45" s="2">
        <v>0</v>
      </c>
      <c r="AT45" s="14">
        <v>0</v>
      </c>
      <c r="AU45" s="15">
        <v>1</v>
      </c>
    </row>
    <row r="46" spans="1:47" x14ac:dyDescent="0.25">
      <c r="A46" s="9" t="s">
        <v>67</v>
      </c>
      <c r="B46" s="9" t="s">
        <v>20</v>
      </c>
      <c r="C46" s="9">
        <v>0</v>
      </c>
      <c r="D46" s="9">
        <v>0</v>
      </c>
      <c r="E46" s="9">
        <v>1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1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1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10">
        <v>1</v>
      </c>
      <c r="AR46" s="9">
        <v>0</v>
      </c>
      <c r="AS46" s="9">
        <v>0</v>
      </c>
      <c r="AT46" s="11">
        <v>0</v>
      </c>
      <c r="AU46" s="12">
        <v>4</v>
      </c>
    </row>
    <row r="47" spans="1:47" x14ac:dyDescent="0.25">
      <c r="A47" s="2"/>
      <c r="B47" s="2" t="s">
        <v>21</v>
      </c>
      <c r="C47" s="2">
        <v>0</v>
      </c>
      <c r="D47" s="2">
        <v>4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1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13">
        <v>0</v>
      </c>
      <c r="AR47" s="2">
        <v>0</v>
      </c>
      <c r="AS47" s="2">
        <v>0</v>
      </c>
      <c r="AT47" s="14">
        <v>0</v>
      </c>
      <c r="AU47" s="15">
        <v>5</v>
      </c>
    </row>
    <row r="48" spans="1:47" x14ac:dyDescent="0.25">
      <c r="A48" s="19" t="s">
        <v>187</v>
      </c>
      <c r="B48" s="9" t="s">
        <v>20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10">
        <v>0</v>
      </c>
      <c r="AR48" s="9">
        <v>0</v>
      </c>
      <c r="AS48" s="9">
        <v>0</v>
      </c>
      <c r="AT48" s="11">
        <v>0</v>
      </c>
      <c r="AU48" s="15">
        <v>0</v>
      </c>
    </row>
    <row r="49" spans="1:47" x14ac:dyDescent="0.25">
      <c r="A49" s="31"/>
      <c r="B49" s="2" t="s">
        <v>21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13">
        <v>0</v>
      </c>
      <c r="AR49" s="2">
        <v>0</v>
      </c>
      <c r="AS49" s="2">
        <v>0</v>
      </c>
      <c r="AT49" s="14">
        <v>0</v>
      </c>
      <c r="AU49" s="15">
        <v>0</v>
      </c>
    </row>
    <row r="50" spans="1:47" x14ac:dyDescent="0.25">
      <c r="A50" s="19" t="s">
        <v>152</v>
      </c>
      <c r="B50" s="19" t="s">
        <v>20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29">
        <v>0</v>
      </c>
      <c r="AR50" s="19">
        <v>0</v>
      </c>
      <c r="AS50" s="19">
        <v>0</v>
      </c>
      <c r="AT50" s="38">
        <v>0</v>
      </c>
      <c r="AU50" s="12">
        <v>0</v>
      </c>
    </row>
    <row r="51" spans="1:47" x14ac:dyDescent="0.25">
      <c r="A51" s="2"/>
      <c r="B51" s="2" t="s">
        <v>21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13">
        <v>0</v>
      </c>
      <c r="AR51" s="2">
        <v>0</v>
      </c>
      <c r="AS51" s="2">
        <v>0</v>
      </c>
      <c r="AT51" s="14">
        <v>0</v>
      </c>
      <c r="AU51" s="15">
        <v>0</v>
      </c>
    </row>
    <row r="52" spans="1:47" x14ac:dyDescent="0.25">
      <c r="A52" s="9" t="s">
        <v>69</v>
      </c>
      <c r="B52" s="9" t="s">
        <v>20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1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11">
        <v>0</v>
      </c>
      <c r="AU52" s="12">
        <v>1</v>
      </c>
    </row>
    <row r="53" spans="1:47" x14ac:dyDescent="0.25">
      <c r="A53" s="2"/>
      <c r="B53" s="2" t="s">
        <v>21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14">
        <v>0</v>
      </c>
      <c r="AU53" s="15">
        <v>0</v>
      </c>
    </row>
    <row r="54" spans="1:47" x14ac:dyDescent="0.25">
      <c r="A54" s="9" t="s">
        <v>70</v>
      </c>
      <c r="B54" s="9" t="s">
        <v>20</v>
      </c>
      <c r="C54" s="19">
        <v>0</v>
      </c>
      <c r="D54" s="19">
        <v>0</v>
      </c>
      <c r="E54" s="19">
        <v>1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2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29">
        <v>0</v>
      </c>
      <c r="AR54" s="19">
        <v>0</v>
      </c>
      <c r="AS54" s="19">
        <v>0</v>
      </c>
      <c r="AT54" s="38">
        <v>0</v>
      </c>
      <c r="AU54" s="12">
        <v>3</v>
      </c>
    </row>
    <row r="55" spans="1:47" x14ac:dyDescent="0.25">
      <c r="A55" s="2"/>
      <c r="B55" s="2" t="s">
        <v>21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2</v>
      </c>
      <c r="X55" s="2">
        <v>0</v>
      </c>
      <c r="Y55" s="2">
        <v>2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2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13">
        <v>0</v>
      </c>
      <c r="AR55" s="2">
        <v>0</v>
      </c>
      <c r="AS55" s="2">
        <v>0</v>
      </c>
      <c r="AT55" s="14">
        <v>0</v>
      </c>
      <c r="AU55" s="15">
        <v>6</v>
      </c>
    </row>
    <row r="56" spans="1:47" x14ac:dyDescent="0.25">
      <c r="A56" s="9" t="s">
        <v>71</v>
      </c>
      <c r="B56" s="9" t="s">
        <v>20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1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29">
        <v>0</v>
      </c>
      <c r="AR56" s="19">
        <v>0</v>
      </c>
      <c r="AS56" s="19">
        <v>0</v>
      </c>
      <c r="AT56" s="38">
        <v>0</v>
      </c>
      <c r="AU56" s="12">
        <v>1</v>
      </c>
    </row>
    <row r="57" spans="1:47" x14ac:dyDescent="0.25">
      <c r="A57" s="2"/>
      <c r="B57" s="2" t="s">
        <v>21</v>
      </c>
      <c r="C57" s="2">
        <v>0</v>
      </c>
      <c r="D57" s="2">
        <v>0</v>
      </c>
      <c r="E57" s="2">
        <v>1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13">
        <v>0</v>
      </c>
      <c r="AR57" s="2">
        <v>0</v>
      </c>
      <c r="AS57" s="2">
        <v>0</v>
      </c>
      <c r="AT57" s="14">
        <v>0</v>
      </c>
      <c r="AU57" s="15">
        <v>1</v>
      </c>
    </row>
    <row r="58" spans="1:47" x14ac:dyDescent="0.25">
      <c r="A58" s="9" t="s">
        <v>72</v>
      </c>
      <c r="B58" s="9" t="s">
        <v>20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29">
        <v>0</v>
      </c>
      <c r="AR58" s="19">
        <v>0</v>
      </c>
      <c r="AS58" s="19">
        <v>0</v>
      </c>
      <c r="AT58" s="38">
        <v>0</v>
      </c>
      <c r="AU58" s="12">
        <v>0</v>
      </c>
    </row>
    <row r="59" spans="1:47" x14ac:dyDescent="0.25">
      <c r="A59" s="2"/>
      <c r="B59" s="2" t="s">
        <v>21</v>
      </c>
      <c r="C59" s="2">
        <v>0</v>
      </c>
      <c r="D59" s="2">
        <v>1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1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13">
        <v>0</v>
      </c>
      <c r="AR59" s="2">
        <v>0</v>
      </c>
      <c r="AS59" s="2">
        <v>0</v>
      </c>
      <c r="AT59" s="14">
        <v>0</v>
      </c>
      <c r="AU59" s="15">
        <v>2</v>
      </c>
    </row>
    <row r="60" spans="1:47" x14ac:dyDescent="0.25">
      <c r="A60" s="9" t="s">
        <v>73</v>
      </c>
      <c r="B60" s="9" t="s">
        <v>20</v>
      </c>
      <c r="C60" s="9">
        <v>0</v>
      </c>
      <c r="D60" s="9">
        <v>1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10">
        <v>0</v>
      </c>
      <c r="AR60" s="9">
        <v>0</v>
      </c>
      <c r="AS60" s="9">
        <v>0</v>
      </c>
      <c r="AT60" s="11">
        <v>0</v>
      </c>
      <c r="AU60" s="12">
        <v>1</v>
      </c>
    </row>
    <row r="61" spans="1:47" x14ac:dyDescent="0.25">
      <c r="A61" s="2"/>
      <c r="B61" s="2" t="s">
        <v>21</v>
      </c>
      <c r="C61" s="2">
        <v>0</v>
      </c>
      <c r="D61" s="2">
        <v>0</v>
      </c>
      <c r="E61" s="2">
        <v>1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13">
        <v>0</v>
      </c>
      <c r="AR61" s="2">
        <v>0</v>
      </c>
      <c r="AS61" s="2">
        <v>0</v>
      </c>
      <c r="AT61" s="14">
        <v>0</v>
      </c>
      <c r="AU61" s="15">
        <v>1</v>
      </c>
    </row>
    <row r="62" spans="1:47" x14ac:dyDescent="0.25">
      <c r="A62" s="9" t="s">
        <v>191</v>
      </c>
      <c r="B62" s="9" t="s">
        <v>20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10">
        <v>0</v>
      </c>
      <c r="AR62" s="9">
        <v>0</v>
      </c>
      <c r="AS62" s="9">
        <v>0</v>
      </c>
      <c r="AT62" s="11">
        <v>0</v>
      </c>
      <c r="AU62" s="12">
        <v>0</v>
      </c>
    </row>
    <row r="63" spans="1:47" x14ac:dyDescent="0.25">
      <c r="A63" s="2"/>
      <c r="B63" s="2" t="s">
        <v>21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13">
        <v>0</v>
      </c>
      <c r="AR63" s="2">
        <v>0</v>
      </c>
      <c r="AS63" s="2">
        <v>0</v>
      </c>
      <c r="AT63" s="14">
        <v>0</v>
      </c>
      <c r="AU63" s="15">
        <v>0</v>
      </c>
    </row>
    <row r="64" spans="1:47" x14ac:dyDescent="0.25">
      <c r="A64" s="9" t="s">
        <v>75</v>
      </c>
      <c r="B64" s="9" t="s">
        <v>20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1</v>
      </c>
      <c r="AK64" s="9">
        <v>1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10">
        <v>1</v>
      </c>
      <c r="AR64" s="9">
        <v>0</v>
      </c>
      <c r="AS64" s="9">
        <v>0</v>
      </c>
      <c r="AT64" s="11">
        <v>0</v>
      </c>
      <c r="AU64" s="12">
        <v>3</v>
      </c>
    </row>
    <row r="65" spans="1:47" x14ac:dyDescent="0.25">
      <c r="A65" s="2"/>
      <c r="B65" s="2" t="s">
        <v>21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1</v>
      </c>
      <c r="X65" s="2">
        <v>0</v>
      </c>
      <c r="Y65" s="2">
        <v>0</v>
      </c>
      <c r="Z65" s="2">
        <v>0</v>
      </c>
      <c r="AA65" s="2">
        <v>0</v>
      </c>
      <c r="AB65" s="2">
        <v>1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13">
        <v>0</v>
      </c>
      <c r="AR65" s="2">
        <v>0</v>
      </c>
      <c r="AS65" s="2">
        <v>0</v>
      </c>
      <c r="AT65" s="14">
        <v>0</v>
      </c>
      <c r="AU65" s="15">
        <v>2</v>
      </c>
    </row>
    <row r="66" spans="1:47" x14ac:dyDescent="0.25">
      <c r="A66" s="9" t="s">
        <v>125</v>
      </c>
      <c r="B66" s="9" t="s">
        <v>20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1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1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2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10">
        <v>1</v>
      </c>
      <c r="AR66" s="9">
        <v>0</v>
      </c>
      <c r="AS66" s="9">
        <v>0</v>
      </c>
      <c r="AT66" s="11">
        <v>0</v>
      </c>
      <c r="AU66" s="12">
        <v>5</v>
      </c>
    </row>
    <row r="67" spans="1:47" x14ac:dyDescent="0.25">
      <c r="A67" s="2"/>
      <c r="B67" s="2" t="s">
        <v>21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1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13">
        <v>0</v>
      </c>
      <c r="AR67" s="2">
        <v>0</v>
      </c>
      <c r="AS67" s="2">
        <v>0</v>
      </c>
      <c r="AT67" s="14">
        <v>0</v>
      </c>
      <c r="AU67" s="15">
        <v>1</v>
      </c>
    </row>
    <row r="68" spans="1:47" x14ac:dyDescent="0.25">
      <c r="A68" s="9" t="s">
        <v>76</v>
      </c>
      <c r="B68" s="9" t="s">
        <v>20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10">
        <v>0</v>
      </c>
      <c r="AR68" s="9">
        <v>0</v>
      </c>
      <c r="AS68" s="9">
        <v>0</v>
      </c>
      <c r="AT68" s="11">
        <v>0</v>
      </c>
      <c r="AU68" s="12">
        <v>0</v>
      </c>
    </row>
    <row r="69" spans="1:47" x14ac:dyDescent="0.25">
      <c r="A69" s="2"/>
      <c r="B69" s="2" t="s">
        <v>21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1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1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13">
        <v>0</v>
      </c>
      <c r="AR69" s="2">
        <v>0</v>
      </c>
      <c r="AS69" s="2">
        <v>0</v>
      </c>
      <c r="AT69" s="14">
        <v>0</v>
      </c>
      <c r="AU69" s="15">
        <v>2</v>
      </c>
    </row>
    <row r="70" spans="1:47" x14ac:dyDescent="0.25">
      <c r="A70" s="9" t="s">
        <v>153</v>
      </c>
      <c r="B70" s="9" t="s">
        <v>20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10">
        <v>0</v>
      </c>
      <c r="AR70" s="9">
        <v>0</v>
      </c>
      <c r="AS70" s="9">
        <v>0</v>
      </c>
      <c r="AT70" s="11">
        <v>0</v>
      </c>
      <c r="AU70" s="12">
        <v>0</v>
      </c>
    </row>
    <row r="71" spans="1:47" x14ac:dyDescent="0.25">
      <c r="A71" s="18"/>
      <c r="B71" s="18" t="s">
        <v>21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2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13">
        <v>0</v>
      </c>
      <c r="AR71" s="2">
        <v>0</v>
      </c>
      <c r="AS71" s="2">
        <v>0</v>
      </c>
      <c r="AT71" s="14">
        <v>0</v>
      </c>
      <c r="AU71" s="15">
        <v>2</v>
      </c>
    </row>
    <row r="72" spans="1:47" x14ac:dyDescent="0.25">
      <c r="A72" s="9" t="s">
        <v>78</v>
      </c>
      <c r="B72" s="9" t="s">
        <v>20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10">
        <v>0</v>
      </c>
      <c r="AR72" s="9">
        <v>0</v>
      </c>
      <c r="AS72" s="9">
        <v>0</v>
      </c>
      <c r="AT72" s="11">
        <v>0</v>
      </c>
      <c r="AU72" s="12">
        <v>0</v>
      </c>
    </row>
    <row r="73" spans="1:47" x14ac:dyDescent="0.25">
      <c r="A73" s="2"/>
      <c r="B73" s="2" t="s">
        <v>21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1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1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13">
        <v>0</v>
      </c>
      <c r="AR73" s="2">
        <v>0</v>
      </c>
      <c r="AS73" s="2">
        <v>0</v>
      </c>
      <c r="AT73" s="14">
        <v>0</v>
      </c>
      <c r="AU73" s="15">
        <v>2</v>
      </c>
    </row>
    <row r="74" spans="1:47" x14ac:dyDescent="0.25">
      <c r="A74" s="19" t="s">
        <v>154</v>
      </c>
      <c r="B74" s="19" t="s">
        <v>20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9">
        <v>0</v>
      </c>
      <c r="AP74" s="19">
        <v>0</v>
      </c>
      <c r="AQ74" s="29">
        <v>0</v>
      </c>
      <c r="AR74" s="19">
        <v>0</v>
      </c>
      <c r="AS74" s="19">
        <v>0</v>
      </c>
      <c r="AT74" s="38">
        <v>0</v>
      </c>
      <c r="AU74" s="12">
        <v>0</v>
      </c>
    </row>
    <row r="75" spans="1:47" x14ac:dyDescent="0.25">
      <c r="A75" s="2"/>
      <c r="B75" s="2" t="s">
        <v>21</v>
      </c>
      <c r="C75" s="2">
        <v>0</v>
      </c>
      <c r="D75" s="2">
        <v>0</v>
      </c>
      <c r="E75" s="2">
        <v>0</v>
      </c>
      <c r="F75" s="2">
        <v>1</v>
      </c>
      <c r="G75" s="2">
        <v>0</v>
      </c>
      <c r="H75" s="2">
        <v>1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3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1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13">
        <v>0</v>
      </c>
      <c r="AR75" s="2">
        <v>0</v>
      </c>
      <c r="AS75" s="2">
        <v>0</v>
      </c>
      <c r="AT75" s="14">
        <v>0</v>
      </c>
      <c r="AU75" s="15">
        <v>6</v>
      </c>
    </row>
    <row r="76" spans="1:47" x14ac:dyDescent="0.25">
      <c r="A76" s="19" t="s">
        <v>155</v>
      </c>
      <c r="B76" s="19" t="s">
        <v>20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10">
        <v>0</v>
      </c>
      <c r="AR76" s="9">
        <v>0</v>
      </c>
      <c r="AS76" s="9">
        <v>0</v>
      </c>
      <c r="AT76" s="11">
        <v>0</v>
      </c>
      <c r="AU76" s="12">
        <v>0</v>
      </c>
    </row>
    <row r="77" spans="1:47" x14ac:dyDescent="0.25">
      <c r="A77" s="2"/>
      <c r="B77" s="2" t="s">
        <v>21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13">
        <v>0</v>
      </c>
      <c r="AR77" s="2">
        <v>0</v>
      </c>
      <c r="AS77" s="2">
        <v>0</v>
      </c>
      <c r="AT77" s="14">
        <v>0</v>
      </c>
      <c r="AU77" s="15">
        <v>0</v>
      </c>
    </row>
    <row r="78" spans="1:47" x14ac:dyDescent="0.25">
      <c r="A78" s="9" t="s">
        <v>81</v>
      </c>
      <c r="B78" s="9" t="s">
        <v>20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10">
        <v>0</v>
      </c>
      <c r="AR78" s="9">
        <v>0</v>
      </c>
      <c r="AS78" s="9">
        <v>0</v>
      </c>
      <c r="AT78" s="11">
        <v>0</v>
      </c>
      <c r="AU78" s="12">
        <v>0</v>
      </c>
    </row>
    <row r="79" spans="1:47" x14ac:dyDescent="0.25">
      <c r="A79" s="18"/>
      <c r="B79" s="18" t="s">
        <v>21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13">
        <v>0</v>
      </c>
      <c r="AR79" s="2">
        <v>0</v>
      </c>
      <c r="AS79" s="2">
        <v>0</v>
      </c>
      <c r="AT79" s="14">
        <v>0</v>
      </c>
      <c r="AU79" s="15">
        <v>0</v>
      </c>
    </row>
    <row r="80" spans="1:47" x14ac:dyDescent="0.25">
      <c r="A80" s="9" t="s">
        <v>156</v>
      </c>
      <c r="B80" s="9" t="s">
        <v>20</v>
      </c>
      <c r="C80" s="9">
        <v>0</v>
      </c>
      <c r="D80" s="9">
        <v>2</v>
      </c>
      <c r="E80" s="9">
        <v>0</v>
      </c>
      <c r="F80" s="9">
        <v>1</v>
      </c>
      <c r="G80" s="9">
        <v>0</v>
      </c>
      <c r="H80" s="9">
        <v>1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2</v>
      </c>
      <c r="X80" s="9">
        <v>1</v>
      </c>
      <c r="Y80" s="9">
        <v>2</v>
      </c>
      <c r="Z80" s="9">
        <v>1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1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10">
        <v>0</v>
      </c>
      <c r="AR80" s="9">
        <v>0</v>
      </c>
      <c r="AS80" s="9">
        <v>0</v>
      </c>
      <c r="AT80" s="11">
        <v>0</v>
      </c>
      <c r="AU80" s="12">
        <v>11</v>
      </c>
    </row>
    <row r="81" spans="1:47" x14ac:dyDescent="0.25">
      <c r="A81" s="2"/>
      <c r="B81" s="2" t="s">
        <v>21</v>
      </c>
      <c r="C81" s="2">
        <v>0</v>
      </c>
      <c r="D81" s="2">
        <v>3</v>
      </c>
      <c r="E81" s="2">
        <v>0</v>
      </c>
      <c r="F81" s="2">
        <v>4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1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6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2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13">
        <v>0</v>
      </c>
      <c r="AR81" s="2">
        <v>0</v>
      </c>
      <c r="AS81" s="2">
        <v>0</v>
      </c>
      <c r="AT81" s="14">
        <v>0</v>
      </c>
      <c r="AU81" s="15">
        <v>16</v>
      </c>
    </row>
    <row r="82" spans="1:47" x14ac:dyDescent="0.25">
      <c r="A82" s="19" t="s">
        <v>144</v>
      </c>
      <c r="B82" s="19" t="s">
        <v>20</v>
      </c>
      <c r="C82" s="9">
        <v>0</v>
      </c>
      <c r="D82" s="9">
        <v>1</v>
      </c>
      <c r="E82" s="9">
        <v>0</v>
      </c>
      <c r="F82" s="9">
        <v>1</v>
      </c>
      <c r="G82" s="9">
        <v>0</v>
      </c>
      <c r="H82" s="9">
        <v>1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1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3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10">
        <v>2</v>
      </c>
      <c r="AR82" s="9">
        <v>0</v>
      </c>
      <c r="AS82" s="9">
        <v>0</v>
      </c>
      <c r="AT82" s="11">
        <v>0</v>
      </c>
      <c r="AU82" s="12">
        <v>9</v>
      </c>
    </row>
    <row r="83" spans="1:47" x14ac:dyDescent="0.25">
      <c r="A83" s="2"/>
      <c r="B83" s="2" t="s">
        <v>21</v>
      </c>
      <c r="C83" s="2">
        <v>0</v>
      </c>
      <c r="D83" s="2">
        <v>1</v>
      </c>
      <c r="E83" s="2">
        <v>0</v>
      </c>
      <c r="F83" s="2">
        <v>1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3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1</v>
      </c>
      <c r="AG83" s="2">
        <v>1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13">
        <v>0</v>
      </c>
      <c r="AR83" s="2">
        <v>0</v>
      </c>
      <c r="AS83" s="2">
        <v>0</v>
      </c>
      <c r="AT83" s="14">
        <v>0</v>
      </c>
      <c r="AU83" s="15">
        <v>7</v>
      </c>
    </row>
    <row r="84" spans="1:47" x14ac:dyDescent="0.25">
      <c r="A84" s="9" t="s">
        <v>84</v>
      </c>
      <c r="B84" s="9" t="s">
        <v>20</v>
      </c>
      <c r="C84" s="9">
        <v>0</v>
      </c>
      <c r="D84" s="9">
        <v>1</v>
      </c>
      <c r="E84" s="9">
        <v>0</v>
      </c>
      <c r="F84" s="9">
        <v>0</v>
      </c>
      <c r="G84" s="9">
        <v>0</v>
      </c>
      <c r="H84" s="9">
        <v>1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11">
        <v>0</v>
      </c>
      <c r="AU84" s="12">
        <v>2</v>
      </c>
    </row>
    <row r="85" spans="1:47" x14ac:dyDescent="0.25">
      <c r="A85" s="2"/>
      <c r="B85" s="2" t="s">
        <v>21</v>
      </c>
      <c r="C85" s="2">
        <v>0</v>
      </c>
      <c r="D85" s="2">
        <v>0</v>
      </c>
      <c r="E85" s="2">
        <v>1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14">
        <v>0</v>
      </c>
      <c r="AU85" s="15">
        <v>1</v>
      </c>
    </row>
    <row r="86" spans="1:47" x14ac:dyDescent="0.25">
      <c r="A86" s="9" t="s">
        <v>85</v>
      </c>
      <c r="B86" s="9" t="s">
        <v>20</v>
      </c>
      <c r="C86" s="9">
        <v>0</v>
      </c>
      <c r="D86" s="9">
        <v>2</v>
      </c>
      <c r="E86" s="9">
        <v>0</v>
      </c>
      <c r="F86" s="9">
        <v>0</v>
      </c>
      <c r="G86" s="9">
        <v>0</v>
      </c>
      <c r="H86" s="9">
        <v>1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1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1</v>
      </c>
      <c r="AK86" s="9">
        <v>0</v>
      </c>
      <c r="AL86" s="9">
        <v>0</v>
      </c>
      <c r="AM86" s="9">
        <v>1</v>
      </c>
      <c r="AN86" s="9">
        <v>0</v>
      </c>
      <c r="AO86" s="9">
        <v>0</v>
      </c>
      <c r="AP86" s="9">
        <v>0</v>
      </c>
      <c r="AQ86" s="10">
        <v>0</v>
      </c>
      <c r="AR86" s="9">
        <v>0</v>
      </c>
      <c r="AS86" s="9">
        <v>0</v>
      </c>
      <c r="AT86" s="11">
        <v>0</v>
      </c>
      <c r="AU86" s="12">
        <v>6</v>
      </c>
    </row>
    <row r="87" spans="1:47" x14ac:dyDescent="0.25">
      <c r="A87" s="2"/>
      <c r="B87" s="2" t="s">
        <v>21</v>
      </c>
      <c r="C87" s="2">
        <v>0</v>
      </c>
      <c r="D87" s="2">
        <v>2</v>
      </c>
      <c r="E87" s="2">
        <v>1</v>
      </c>
      <c r="F87" s="2">
        <v>3</v>
      </c>
      <c r="G87" s="2">
        <v>0</v>
      </c>
      <c r="H87" s="2">
        <v>2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3</v>
      </c>
      <c r="AG87" s="2">
        <v>0</v>
      </c>
      <c r="AH87" s="2">
        <v>0</v>
      </c>
      <c r="AI87" s="2">
        <v>0</v>
      </c>
      <c r="AJ87" s="2">
        <v>1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13">
        <v>0</v>
      </c>
      <c r="AR87" s="2">
        <v>0</v>
      </c>
      <c r="AS87" s="2">
        <v>0</v>
      </c>
      <c r="AT87" s="14">
        <v>0</v>
      </c>
      <c r="AU87" s="15">
        <v>12</v>
      </c>
    </row>
    <row r="88" spans="1:47" x14ac:dyDescent="0.25">
      <c r="A88" s="9" t="s">
        <v>157</v>
      </c>
      <c r="B88" s="9" t="s">
        <v>20</v>
      </c>
      <c r="C88" s="19">
        <v>2</v>
      </c>
      <c r="D88" s="19">
        <v>1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1</v>
      </c>
      <c r="AG88" s="19">
        <v>1</v>
      </c>
      <c r="AH88" s="19">
        <v>0</v>
      </c>
      <c r="AI88" s="19">
        <v>0</v>
      </c>
      <c r="AJ88" s="19">
        <v>3</v>
      </c>
      <c r="AK88" s="19">
        <v>1</v>
      </c>
      <c r="AL88" s="19">
        <v>0</v>
      </c>
      <c r="AM88" s="19">
        <v>0</v>
      </c>
      <c r="AN88" s="19">
        <v>0</v>
      </c>
      <c r="AO88" s="19">
        <v>0</v>
      </c>
      <c r="AP88" s="19">
        <v>0</v>
      </c>
      <c r="AQ88" s="29">
        <v>0</v>
      </c>
      <c r="AR88" s="19">
        <v>0</v>
      </c>
      <c r="AS88" s="19">
        <v>0</v>
      </c>
      <c r="AT88" s="38">
        <v>0</v>
      </c>
      <c r="AU88" s="12">
        <v>9</v>
      </c>
    </row>
    <row r="89" spans="1:47" x14ac:dyDescent="0.25">
      <c r="A89" s="2"/>
      <c r="B89" s="2" t="s">
        <v>21</v>
      </c>
      <c r="C89" s="2">
        <v>0</v>
      </c>
      <c r="D89" s="2">
        <v>0</v>
      </c>
      <c r="E89" s="2">
        <v>1</v>
      </c>
      <c r="F89" s="2">
        <v>0</v>
      </c>
      <c r="G89" s="2">
        <v>0</v>
      </c>
      <c r="H89" s="2">
        <v>1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2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1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13">
        <v>0</v>
      </c>
      <c r="AR89" s="2">
        <v>0</v>
      </c>
      <c r="AS89" s="2">
        <v>0</v>
      </c>
      <c r="AT89" s="14">
        <v>0</v>
      </c>
      <c r="AU89" s="15">
        <v>5</v>
      </c>
    </row>
    <row r="90" spans="1:47" x14ac:dyDescent="0.25">
      <c r="A90" s="9" t="s">
        <v>87</v>
      </c>
      <c r="B90" s="9" t="s">
        <v>20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2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10">
        <v>0</v>
      </c>
      <c r="AR90" s="9">
        <v>0</v>
      </c>
      <c r="AS90" s="9">
        <v>0</v>
      </c>
      <c r="AT90" s="11">
        <v>0</v>
      </c>
      <c r="AU90" s="12">
        <v>2</v>
      </c>
    </row>
    <row r="91" spans="1:47" x14ac:dyDescent="0.25">
      <c r="A91" s="2"/>
      <c r="B91" s="2" t="s">
        <v>21</v>
      </c>
      <c r="C91" s="2">
        <v>0</v>
      </c>
      <c r="D91" s="2">
        <v>1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1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1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13">
        <v>0</v>
      </c>
      <c r="AR91" s="2">
        <v>0</v>
      </c>
      <c r="AS91" s="2">
        <v>0</v>
      </c>
      <c r="AT91" s="14">
        <v>0</v>
      </c>
      <c r="AU91" s="15">
        <v>3</v>
      </c>
    </row>
    <row r="92" spans="1:47" x14ac:dyDescent="0.25">
      <c r="A92" s="9" t="s">
        <v>158</v>
      </c>
      <c r="B92" s="9" t="s">
        <v>20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1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1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10">
        <v>0</v>
      </c>
      <c r="AR92" s="9">
        <v>0</v>
      </c>
      <c r="AS92" s="9">
        <v>0</v>
      </c>
      <c r="AT92" s="11">
        <v>0</v>
      </c>
      <c r="AU92" s="12">
        <v>2</v>
      </c>
    </row>
    <row r="93" spans="1:47" x14ac:dyDescent="0.25">
      <c r="A93" s="2"/>
      <c r="B93" s="2" t="s">
        <v>21</v>
      </c>
      <c r="C93" s="2">
        <v>0</v>
      </c>
      <c r="D93" s="2">
        <v>2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1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13">
        <v>0</v>
      </c>
      <c r="AR93" s="2">
        <v>0</v>
      </c>
      <c r="AS93" s="2">
        <v>0</v>
      </c>
      <c r="AT93" s="14">
        <v>0</v>
      </c>
      <c r="AU93" s="15">
        <v>3</v>
      </c>
    </row>
    <row r="94" spans="1:47" x14ac:dyDescent="0.25">
      <c r="A94" s="9" t="s">
        <v>159</v>
      </c>
      <c r="B94" s="9" t="s">
        <v>20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10">
        <v>0</v>
      </c>
      <c r="AR94" s="9">
        <v>0</v>
      </c>
      <c r="AS94" s="9">
        <v>0</v>
      </c>
      <c r="AT94" s="11">
        <v>0</v>
      </c>
      <c r="AU94" s="12">
        <v>0</v>
      </c>
    </row>
    <row r="95" spans="1:47" x14ac:dyDescent="0.25">
      <c r="A95" s="2"/>
      <c r="B95" s="2" t="s">
        <v>21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13">
        <v>0</v>
      </c>
      <c r="AR95" s="2">
        <v>0</v>
      </c>
      <c r="AS95" s="2">
        <v>0</v>
      </c>
      <c r="AT95" s="14">
        <v>0</v>
      </c>
      <c r="AU95" s="15">
        <v>0</v>
      </c>
    </row>
    <row r="96" spans="1:47" x14ac:dyDescent="0.25">
      <c r="A96" s="9" t="s">
        <v>135</v>
      </c>
      <c r="B96" s="9" t="s">
        <v>20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10">
        <v>0</v>
      </c>
      <c r="AR96" s="9">
        <v>0</v>
      </c>
      <c r="AS96" s="9">
        <v>0</v>
      </c>
      <c r="AT96" s="11">
        <v>0</v>
      </c>
      <c r="AU96" s="12">
        <v>0</v>
      </c>
    </row>
    <row r="97" spans="1:47" x14ac:dyDescent="0.25">
      <c r="A97" s="2"/>
      <c r="B97" s="2" t="s">
        <v>21</v>
      </c>
      <c r="C97" s="2">
        <v>0</v>
      </c>
      <c r="D97" s="2">
        <v>1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1</v>
      </c>
      <c r="Z97" s="2">
        <v>0</v>
      </c>
      <c r="AA97" s="2">
        <v>1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13">
        <v>0</v>
      </c>
      <c r="AR97" s="2">
        <v>0</v>
      </c>
      <c r="AS97" s="2">
        <v>0</v>
      </c>
      <c r="AT97" s="14">
        <v>0</v>
      </c>
      <c r="AU97" s="15">
        <v>3</v>
      </c>
    </row>
    <row r="98" spans="1:47" x14ac:dyDescent="0.25">
      <c r="A98" s="9" t="s">
        <v>147</v>
      </c>
      <c r="B98" s="9" t="s">
        <v>20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10">
        <v>0</v>
      </c>
      <c r="AR98" s="9">
        <v>0</v>
      </c>
      <c r="AS98" s="9">
        <v>0</v>
      </c>
      <c r="AT98" s="11">
        <v>0</v>
      </c>
      <c r="AU98" s="12">
        <v>0</v>
      </c>
    </row>
    <row r="99" spans="1:47" x14ac:dyDescent="0.25">
      <c r="A99" s="2"/>
      <c r="B99" s="2" t="s">
        <v>21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13">
        <v>0</v>
      </c>
      <c r="AR99" s="2">
        <v>0</v>
      </c>
      <c r="AS99" s="2">
        <v>0</v>
      </c>
      <c r="AT99" s="14">
        <v>0</v>
      </c>
      <c r="AU99" s="15">
        <v>0</v>
      </c>
    </row>
    <row r="100" spans="1:47" x14ac:dyDescent="0.25">
      <c r="A100" s="9" t="s">
        <v>146</v>
      </c>
      <c r="B100" s="9" t="s">
        <v>20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3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1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10">
        <v>1</v>
      </c>
      <c r="AR100" s="9">
        <v>0</v>
      </c>
      <c r="AS100" s="9">
        <v>0</v>
      </c>
      <c r="AT100" s="11">
        <v>0</v>
      </c>
      <c r="AU100" s="12">
        <v>5</v>
      </c>
    </row>
    <row r="101" spans="1:47" x14ac:dyDescent="0.25">
      <c r="A101" s="18"/>
      <c r="B101" s="18" t="s">
        <v>21</v>
      </c>
      <c r="C101" s="2">
        <v>0</v>
      </c>
      <c r="D101" s="2">
        <v>4</v>
      </c>
      <c r="E101" s="2">
        <v>0</v>
      </c>
      <c r="F101" s="2">
        <v>0</v>
      </c>
      <c r="G101" s="2">
        <v>0</v>
      </c>
      <c r="H101" s="2">
        <v>1</v>
      </c>
      <c r="I101" s="2">
        <v>0</v>
      </c>
      <c r="J101" s="2">
        <v>0</v>
      </c>
      <c r="K101" s="2">
        <v>0</v>
      </c>
      <c r="L101" s="2">
        <v>0</v>
      </c>
      <c r="M101" s="2">
        <v>1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1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1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13">
        <v>0</v>
      </c>
      <c r="AR101" s="2">
        <v>0</v>
      </c>
      <c r="AS101" s="2">
        <v>0</v>
      </c>
      <c r="AT101" s="14">
        <v>0</v>
      </c>
      <c r="AU101" s="15">
        <v>8</v>
      </c>
    </row>
    <row r="102" spans="1:47" x14ac:dyDescent="0.25">
      <c r="A102" s="9" t="s">
        <v>136</v>
      </c>
      <c r="B102" s="9" t="s">
        <v>20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10">
        <v>0</v>
      </c>
      <c r="AR102" s="9">
        <v>0</v>
      </c>
      <c r="AS102" s="9">
        <v>0</v>
      </c>
      <c r="AT102" s="11">
        <v>0</v>
      </c>
      <c r="AU102" s="12">
        <v>0</v>
      </c>
    </row>
    <row r="103" spans="1:47" x14ac:dyDescent="0.25">
      <c r="A103" s="2"/>
      <c r="B103" s="2" t="s">
        <v>21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13">
        <v>0</v>
      </c>
      <c r="AR103" s="2">
        <v>0</v>
      </c>
      <c r="AS103" s="2">
        <v>0</v>
      </c>
      <c r="AT103" s="14">
        <v>0</v>
      </c>
      <c r="AU103" s="15">
        <v>0</v>
      </c>
    </row>
    <row r="104" spans="1:47" x14ac:dyDescent="0.25">
      <c r="A104" s="19" t="s">
        <v>145</v>
      </c>
      <c r="B104" s="19" t="s">
        <v>20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10">
        <v>0</v>
      </c>
      <c r="AR104" s="9">
        <v>0</v>
      </c>
      <c r="AS104" s="9">
        <v>0</v>
      </c>
      <c r="AT104" s="11">
        <v>0</v>
      </c>
      <c r="AU104" s="12">
        <v>0</v>
      </c>
    </row>
    <row r="105" spans="1:47" x14ac:dyDescent="0.25">
      <c r="A105" s="2"/>
      <c r="B105" s="2" t="s">
        <v>21</v>
      </c>
      <c r="C105" s="2">
        <v>0</v>
      </c>
      <c r="D105" s="2">
        <v>0</v>
      </c>
      <c r="E105" s="2">
        <v>0</v>
      </c>
      <c r="F105" s="2">
        <v>1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13">
        <v>0</v>
      </c>
      <c r="AR105" s="2">
        <v>0</v>
      </c>
      <c r="AS105" s="2">
        <v>0</v>
      </c>
      <c r="AT105" s="14">
        <v>0</v>
      </c>
      <c r="AU105" s="15">
        <v>1</v>
      </c>
    </row>
    <row r="106" spans="1:47" x14ac:dyDescent="0.25">
      <c r="A106" s="9" t="s">
        <v>188</v>
      </c>
      <c r="B106" s="19" t="s">
        <v>20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10">
        <v>0</v>
      </c>
      <c r="AR106" s="9">
        <v>0</v>
      </c>
      <c r="AS106" s="9">
        <v>0</v>
      </c>
      <c r="AT106" s="11">
        <v>0</v>
      </c>
      <c r="AU106" s="15">
        <v>0</v>
      </c>
    </row>
    <row r="107" spans="1:47" x14ac:dyDescent="0.25">
      <c r="A107" s="2"/>
      <c r="B107" s="2" t="s">
        <v>21</v>
      </c>
      <c r="C107" s="2">
        <v>0</v>
      </c>
      <c r="D107" s="2">
        <v>0</v>
      </c>
      <c r="E107" s="2">
        <v>1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2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13">
        <v>0</v>
      </c>
      <c r="AR107" s="2">
        <v>0</v>
      </c>
      <c r="AS107" s="2">
        <v>0</v>
      </c>
      <c r="AT107" s="14">
        <v>0</v>
      </c>
      <c r="AU107" s="15">
        <v>3</v>
      </c>
    </row>
    <row r="108" spans="1:47" x14ac:dyDescent="0.25">
      <c r="A108" s="9" t="s">
        <v>93</v>
      </c>
      <c r="B108" s="9" t="s">
        <v>20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10">
        <v>1</v>
      </c>
      <c r="AR108" s="9">
        <v>0</v>
      </c>
      <c r="AS108" s="9">
        <v>0</v>
      </c>
      <c r="AT108" s="11">
        <v>0</v>
      </c>
      <c r="AU108" s="12">
        <v>1</v>
      </c>
    </row>
    <row r="109" spans="1:47" x14ac:dyDescent="0.25">
      <c r="A109" s="2"/>
      <c r="B109" s="2" t="s">
        <v>21</v>
      </c>
      <c r="C109" s="2">
        <v>0</v>
      </c>
      <c r="D109" s="2">
        <v>0</v>
      </c>
      <c r="E109" s="2">
        <v>1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1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13">
        <v>0</v>
      </c>
      <c r="AR109" s="2">
        <v>0</v>
      </c>
      <c r="AS109" s="2">
        <v>0</v>
      </c>
      <c r="AT109" s="14">
        <v>0</v>
      </c>
      <c r="AU109" s="15">
        <v>2</v>
      </c>
    </row>
    <row r="110" spans="1:47" x14ac:dyDescent="0.25">
      <c r="A110" s="9" t="s">
        <v>94</v>
      </c>
      <c r="B110" s="9" t="s">
        <v>20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10">
        <v>0</v>
      </c>
      <c r="AR110" s="9">
        <v>0</v>
      </c>
      <c r="AS110" s="9">
        <v>0</v>
      </c>
      <c r="AT110" s="11">
        <v>0</v>
      </c>
      <c r="AU110" s="12">
        <v>0</v>
      </c>
    </row>
    <row r="111" spans="1:47" x14ac:dyDescent="0.25">
      <c r="A111" s="18"/>
      <c r="B111" s="18" t="s">
        <v>21</v>
      </c>
      <c r="C111" s="2">
        <v>0</v>
      </c>
      <c r="D111" s="2">
        <v>0</v>
      </c>
      <c r="E111" s="2">
        <v>0</v>
      </c>
      <c r="F111" s="2">
        <v>1</v>
      </c>
      <c r="G111" s="2">
        <v>0</v>
      </c>
      <c r="H111" s="2">
        <v>2</v>
      </c>
      <c r="I111" s="2">
        <v>0</v>
      </c>
      <c r="J111" s="2">
        <v>0</v>
      </c>
      <c r="K111" s="2">
        <v>0</v>
      </c>
      <c r="L111" s="2">
        <v>0</v>
      </c>
      <c r="M111" s="2">
        <v>1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1</v>
      </c>
      <c r="X111" s="2">
        <v>0</v>
      </c>
      <c r="Y111" s="2">
        <v>0</v>
      </c>
      <c r="Z111" s="2">
        <v>1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1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1</v>
      </c>
      <c r="AQ111" s="13">
        <v>0</v>
      </c>
      <c r="AR111" s="2">
        <v>0</v>
      </c>
      <c r="AS111" s="2">
        <v>0</v>
      </c>
      <c r="AT111" s="14">
        <v>0</v>
      </c>
      <c r="AU111" s="15">
        <v>8</v>
      </c>
    </row>
    <row r="112" spans="1:47" x14ac:dyDescent="0.25">
      <c r="A112" s="9" t="s">
        <v>96</v>
      </c>
      <c r="B112" s="9" t="s">
        <v>20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2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2</v>
      </c>
      <c r="AG112" s="9">
        <v>1</v>
      </c>
      <c r="AH112" s="9">
        <v>0</v>
      </c>
      <c r="AI112" s="9">
        <v>0</v>
      </c>
      <c r="AJ112" s="9">
        <v>6</v>
      </c>
      <c r="AK112" s="9">
        <v>2</v>
      </c>
      <c r="AL112" s="9">
        <v>0</v>
      </c>
      <c r="AM112" s="9">
        <v>1</v>
      </c>
      <c r="AN112" s="9">
        <v>0</v>
      </c>
      <c r="AO112" s="9">
        <v>0</v>
      </c>
      <c r="AP112" s="9">
        <v>2</v>
      </c>
      <c r="AQ112" s="10">
        <v>8</v>
      </c>
      <c r="AR112" s="9">
        <v>0</v>
      </c>
      <c r="AS112" s="9">
        <v>0</v>
      </c>
      <c r="AT112" s="11">
        <v>0</v>
      </c>
      <c r="AU112" s="12">
        <v>24</v>
      </c>
    </row>
    <row r="113" spans="1:47" x14ac:dyDescent="0.25">
      <c r="A113" s="2"/>
      <c r="B113" s="2" t="s">
        <v>21</v>
      </c>
      <c r="C113" s="2">
        <v>0</v>
      </c>
      <c r="D113" s="2">
        <v>6</v>
      </c>
      <c r="E113" s="2">
        <v>0</v>
      </c>
      <c r="F113" s="2">
        <v>1</v>
      </c>
      <c r="G113" s="2">
        <v>0</v>
      </c>
      <c r="H113" s="2">
        <v>2</v>
      </c>
      <c r="I113" s="2">
        <v>0</v>
      </c>
      <c r="J113" s="2">
        <v>0</v>
      </c>
      <c r="K113" s="2">
        <v>0</v>
      </c>
      <c r="L113" s="2">
        <v>0</v>
      </c>
      <c r="M113" s="2">
        <v>1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11</v>
      </c>
      <c r="X113" s="2">
        <v>0</v>
      </c>
      <c r="Y113" s="2">
        <v>1</v>
      </c>
      <c r="Z113" s="2">
        <v>0</v>
      </c>
      <c r="AA113" s="2">
        <v>0</v>
      </c>
      <c r="AB113" s="2">
        <v>1</v>
      </c>
      <c r="AC113" s="2">
        <v>0</v>
      </c>
      <c r="AD113" s="2">
        <v>0</v>
      </c>
      <c r="AE113" s="2">
        <v>0</v>
      </c>
      <c r="AF113" s="2">
        <v>1</v>
      </c>
      <c r="AG113" s="2">
        <v>0</v>
      </c>
      <c r="AH113" s="2">
        <v>0</v>
      </c>
      <c r="AI113" s="2">
        <v>0</v>
      </c>
      <c r="AJ113" s="2">
        <v>0</v>
      </c>
      <c r="AK113" s="2">
        <v>1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13">
        <v>0</v>
      </c>
      <c r="AR113" s="2">
        <v>0</v>
      </c>
      <c r="AS113" s="2">
        <v>0</v>
      </c>
      <c r="AT113" s="14">
        <v>0</v>
      </c>
      <c r="AU113" s="15">
        <v>25</v>
      </c>
    </row>
    <row r="114" spans="1:47" x14ac:dyDescent="0.25">
      <c r="A114" s="19" t="s">
        <v>142</v>
      </c>
      <c r="B114" s="19" t="s">
        <v>20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10">
        <v>0</v>
      </c>
      <c r="AR114" s="9">
        <v>0</v>
      </c>
      <c r="AS114" s="9">
        <v>0</v>
      </c>
      <c r="AT114" s="11">
        <v>0</v>
      </c>
      <c r="AU114" s="12">
        <v>0</v>
      </c>
    </row>
    <row r="115" spans="1:47" x14ac:dyDescent="0.25">
      <c r="A115" s="2"/>
      <c r="B115" s="2" t="s">
        <v>21</v>
      </c>
      <c r="C115" s="2">
        <v>0</v>
      </c>
      <c r="D115" s="2">
        <v>1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13">
        <v>0</v>
      </c>
      <c r="AR115" s="2">
        <v>0</v>
      </c>
      <c r="AS115" s="2">
        <v>0</v>
      </c>
      <c r="AT115" s="14">
        <v>0</v>
      </c>
      <c r="AU115" s="15">
        <v>1</v>
      </c>
    </row>
    <row r="116" spans="1:47" x14ac:dyDescent="0.25">
      <c r="A116" s="9" t="s">
        <v>160</v>
      </c>
      <c r="B116" s="9" t="s">
        <v>20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10">
        <v>0</v>
      </c>
      <c r="AR116" s="9">
        <v>0</v>
      </c>
      <c r="AS116" s="9">
        <v>0</v>
      </c>
      <c r="AT116" s="11">
        <v>0</v>
      </c>
      <c r="AU116" s="12">
        <v>0</v>
      </c>
    </row>
    <row r="117" spans="1:47" x14ac:dyDescent="0.25">
      <c r="A117" s="2"/>
      <c r="B117" s="2" t="s">
        <v>21</v>
      </c>
      <c r="C117" s="2">
        <v>0</v>
      </c>
      <c r="D117" s="2">
        <v>4</v>
      </c>
      <c r="E117" s="2">
        <v>1</v>
      </c>
      <c r="F117" s="2">
        <v>2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1</v>
      </c>
      <c r="T117" s="2">
        <v>0</v>
      </c>
      <c r="U117" s="2">
        <v>0</v>
      </c>
      <c r="V117" s="2">
        <v>0</v>
      </c>
      <c r="W117" s="2">
        <v>2</v>
      </c>
      <c r="X117" s="2">
        <v>0</v>
      </c>
      <c r="Y117" s="2">
        <v>0</v>
      </c>
      <c r="Z117" s="2">
        <v>1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3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13">
        <v>0</v>
      </c>
      <c r="AR117" s="2">
        <v>0</v>
      </c>
      <c r="AS117" s="2">
        <v>0</v>
      </c>
      <c r="AT117" s="14">
        <v>0</v>
      </c>
      <c r="AU117" s="15">
        <v>14</v>
      </c>
    </row>
    <row r="118" spans="1:47" x14ac:dyDescent="0.25">
      <c r="A118" s="9" t="s">
        <v>143</v>
      </c>
      <c r="B118" s="9" t="s">
        <v>20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1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10">
        <v>0</v>
      </c>
      <c r="AR118" s="9">
        <v>0</v>
      </c>
      <c r="AS118" s="9">
        <v>0</v>
      </c>
      <c r="AT118" s="11">
        <v>0</v>
      </c>
      <c r="AU118" s="12">
        <v>1</v>
      </c>
    </row>
    <row r="119" spans="1:47" x14ac:dyDescent="0.25">
      <c r="A119" s="2"/>
      <c r="B119" s="2" t="s">
        <v>21</v>
      </c>
      <c r="C119" s="2">
        <v>0</v>
      </c>
      <c r="D119" s="2">
        <v>0</v>
      </c>
      <c r="E119" s="2">
        <v>0</v>
      </c>
      <c r="F119" s="2">
        <v>1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3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1</v>
      </c>
      <c r="AG119" s="2">
        <v>0</v>
      </c>
      <c r="AH119" s="2">
        <v>0</v>
      </c>
      <c r="AI119" s="2">
        <v>0</v>
      </c>
      <c r="AJ119" s="2">
        <v>0</v>
      </c>
      <c r="AK119" s="2">
        <v>1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13">
        <v>0</v>
      </c>
      <c r="AR119" s="2">
        <v>0</v>
      </c>
      <c r="AS119" s="2">
        <v>0</v>
      </c>
      <c r="AT119" s="14">
        <v>0</v>
      </c>
      <c r="AU119" s="15">
        <v>6</v>
      </c>
    </row>
    <row r="120" spans="1:47" x14ac:dyDescent="0.25">
      <c r="A120" s="9" t="s">
        <v>137</v>
      </c>
      <c r="B120" s="9" t="s">
        <v>20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1</v>
      </c>
      <c r="AQ120" s="10">
        <v>2</v>
      </c>
      <c r="AR120" s="9">
        <v>0</v>
      </c>
      <c r="AS120" s="9">
        <v>0</v>
      </c>
      <c r="AT120" s="11">
        <v>0</v>
      </c>
      <c r="AU120" s="12">
        <v>3</v>
      </c>
    </row>
    <row r="121" spans="1:47" x14ac:dyDescent="0.25">
      <c r="A121" s="2"/>
      <c r="B121" s="2" t="s">
        <v>21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13">
        <v>0</v>
      </c>
      <c r="AR121" s="2">
        <v>0</v>
      </c>
      <c r="AS121" s="2">
        <v>0</v>
      </c>
      <c r="AT121" s="14">
        <v>0</v>
      </c>
      <c r="AU121" s="15">
        <v>0</v>
      </c>
    </row>
    <row r="122" spans="1:47" x14ac:dyDescent="0.25">
      <c r="A122" s="9" t="s">
        <v>161</v>
      </c>
      <c r="B122" s="9" t="s">
        <v>20</v>
      </c>
      <c r="C122" s="9">
        <v>1</v>
      </c>
      <c r="D122" s="9">
        <v>42</v>
      </c>
      <c r="E122" s="9">
        <v>4</v>
      </c>
      <c r="F122" s="9">
        <v>15</v>
      </c>
      <c r="G122" s="9">
        <v>0</v>
      </c>
      <c r="H122" s="9">
        <v>9</v>
      </c>
      <c r="I122" s="9">
        <v>0</v>
      </c>
      <c r="J122" s="9">
        <v>0</v>
      </c>
      <c r="K122" s="9">
        <v>0</v>
      </c>
      <c r="L122" s="9">
        <v>0</v>
      </c>
      <c r="M122" s="9">
        <v>1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67</v>
      </c>
      <c r="X122" s="9">
        <v>2</v>
      </c>
      <c r="Y122" s="9">
        <v>20</v>
      </c>
      <c r="Z122" s="9">
        <v>6</v>
      </c>
      <c r="AA122" s="9">
        <v>6</v>
      </c>
      <c r="AB122" s="9">
        <v>11</v>
      </c>
      <c r="AC122" s="9">
        <v>0</v>
      </c>
      <c r="AD122" s="9">
        <v>0</v>
      </c>
      <c r="AE122" s="9">
        <v>0</v>
      </c>
      <c r="AF122" s="9">
        <v>25</v>
      </c>
      <c r="AG122" s="9">
        <v>1</v>
      </c>
      <c r="AH122" s="9">
        <v>0</v>
      </c>
      <c r="AI122" s="9">
        <v>0</v>
      </c>
      <c r="AJ122" s="9">
        <v>12</v>
      </c>
      <c r="AK122" s="9">
        <v>6</v>
      </c>
      <c r="AL122" s="9">
        <v>0</v>
      </c>
      <c r="AM122" s="9">
        <v>0</v>
      </c>
      <c r="AN122" s="9">
        <v>0</v>
      </c>
      <c r="AO122" s="9">
        <v>0</v>
      </c>
      <c r="AP122" s="9">
        <v>1</v>
      </c>
      <c r="AQ122" s="10">
        <v>17</v>
      </c>
      <c r="AR122" s="9">
        <v>0</v>
      </c>
      <c r="AS122" s="9">
        <v>1</v>
      </c>
      <c r="AT122" s="11">
        <v>0</v>
      </c>
      <c r="AU122" s="12">
        <v>247</v>
      </c>
    </row>
    <row r="123" spans="1:47" x14ac:dyDescent="0.25">
      <c r="A123" s="18"/>
      <c r="B123" s="18" t="s">
        <v>21</v>
      </c>
      <c r="C123" s="2">
        <v>0</v>
      </c>
      <c r="D123" s="2">
        <v>42</v>
      </c>
      <c r="E123" s="2">
        <v>1</v>
      </c>
      <c r="F123" s="2">
        <v>13</v>
      </c>
      <c r="G123" s="2">
        <v>0</v>
      </c>
      <c r="H123" s="2">
        <v>19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118</v>
      </c>
      <c r="X123" s="2">
        <v>0</v>
      </c>
      <c r="Y123" s="2">
        <v>34</v>
      </c>
      <c r="Z123" s="2">
        <v>0</v>
      </c>
      <c r="AA123" s="2">
        <v>5</v>
      </c>
      <c r="AB123" s="2">
        <v>2</v>
      </c>
      <c r="AC123" s="2">
        <v>0</v>
      </c>
      <c r="AD123" s="2">
        <v>0</v>
      </c>
      <c r="AE123" s="2">
        <v>0</v>
      </c>
      <c r="AF123" s="2">
        <v>51</v>
      </c>
      <c r="AG123" s="2">
        <v>0</v>
      </c>
      <c r="AH123" s="2">
        <v>0</v>
      </c>
      <c r="AI123" s="2">
        <v>0</v>
      </c>
      <c r="AJ123" s="2">
        <v>1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13">
        <v>0</v>
      </c>
      <c r="AR123" s="2">
        <v>0</v>
      </c>
      <c r="AS123" s="2">
        <v>0</v>
      </c>
      <c r="AT123" s="14">
        <v>0</v>
      </c>
      <c r="AU123" s="15">
        <v>286</v>
      </c>
    </row>
    <row r="124" spans="1:47" s="16" customFormat="1" x14ac:dyDescent="0.25">
      <c r="A124" s="9" t="s">
        <v>162</v>
      </c>
      <c r="B124" s="9" t="s">
        <v>20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1</v>
      </c>
      <c r="AQ124" s="10">
        <v>0</v>
      </c>
      <c r="AR124" s="9">
        <v>0</v>
      </c>
      <c r="AS124" s="9">
        <v>0</v>
      </c>
      <c r="AT124" s="11">
        <v>0</v>
      </c>
      <c r="AU124" s="12">
        <v>1</v>
      </c>
    </row>
    <row r="125" spans="1:47" s="16" customFormat="1" x14ac:dyDescent="0.25">
      <c r="A125" s="2"/>
      <c r="B125" s="2" t="s">
        <v>21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2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1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13">
        <v>0</v>
      </c>
      <c r="AR125" s="2">
        <v>0</v>
      </c>
      <c r="AS125" s="2">
        <v>0</v>
      </c>
      <c r="AT125" s="14">
        <v>0</v>
      </c>
      <c r="AU125" s="15">
        <v>3</v>
      </c>
    </row>
    <row r="126" spans="1:47" x14ac:dyDescent="0.25">
      <c r="A126" s="19" t="s">
        <v>101</v>
      </c>
      <c r="B126" s="19" t="s">
        <v>20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10">
        <v>0</v>
      </c>
      <c r="AR126" s="9">
        <v>0</v>
      </c>
      <c r="AS126" s="9">
        <v>0</v>
      </c>
      <c r="AT126" s="11">
        <v>0</v>
      </c>
      <c r="AU126" s="12">
        <v>0</v>
      </c>
    </row>
    <row r="127" spans="1:47" x14ac:dyDescent="0.25">
      <c r="A127" s="2"/>
      <c r="B127" s="2" t="s">
        <v>21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1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13">
        <v>0</v>
      </c>
      <c r="AR127" s="2">
        <v>0</v>
      </c>
      <c r="AS127" s="2">
        <v>0</v>
      </c>
      <c r="AT127" s="14">
        <v>0</v>
      </c>
      <c r="AU127" s="15">
        <v>1</v>
      </c>
    </row>
    <row r="128" spans="1:47" x14ac:dyDescent="0.25">
      <c r="A128" s="9" t="s">
        <v>163</v>
      </c>
      <c r="B128" s="9" t="s">
        <v>20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10">
        <v>0</v>
      </c>
      <c r="AR128" s="9">
        <v>0</v>
      </c>
      <c r="AS128" s="9">
        <v>0</v>
      </c>
      <c r="AT128" s="11">
        <v>0</v>
      </c>
      <c r="AU128" s="12">
        <v>0</v>
      </c>
    </row>
    <row r="129" spans="1:47" x14ac:dyDescent="0.25">
      <c r="A129" s="2"/>
      <c r="B129" s="2" t="s">
        <v>21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1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13">
        <v>0</v>
      </c>
      <c r="AR129" s="2">
        <v>0</v>
      </c>
      <c r="AS129" s="2">
        <v>0</v>
      </c>
      <c r="AT129" s="14">
        <v>0</v>
      </c>
      <c r="AU129" s="15">
        <v>1</v>
      </c>
    </row>
    <row r="130" spans="1:47" x14ac:dyDescent="0.25">
      <c r="A130" s="9" t="s">
        <v>164</v>
      </c>
      <c r="B130" s="9" t="s">
        <v>20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1</v>
      </c>
      <c r="AQ130" s="10">
        <v>0</v>
      </c>
      <c r="AR130" s="9">
        <v>0</v>
      </c>
      <c r="AS130" s="9">
        <v>0</v>
      </c>
      <c r="AT130" s="11">
        <v>0</v>
      </c>
      <c r="AU130" s="12">
        <v>1</v>
      </c>
    </row>
    <row r="131" spans="1:47" x14ac:dyDescent="0.25">
      <c r="A131" s="2"/>
      <c r="B131" s="2" t="s">
        <v>21</v>
      </c>
      <c r="C131" s="2">
        <v>0</v>
      </c>
      <c r="D131" s="2">
        <v>4</v>
      </c>
      <c r="E131" s="2">
        <v>0</v>
      </c>
      <c r="F131" s="2">
        <v>3</v>
      </c>
      <c r="G131" s="2">
        <v>0</v>
      </c>
      <c r="H131" s="2">
        <v>1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6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4</v>
      </c>
      <c r="AG131" s="2">
        <v>0</v>
      </c>
      <c r="AH131" s="2">
        <v>0</v>
      </c>
      <c r="AI131" s="2">
        <v>0</v>
      </c>
      <c r="AJ131" s="2">
        <v>1</v>
      </c>
      <c r="AK131" s="2">
        <v>1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13">
        <v>0</v>
      </c>
      <c r="AR131" s="2">
        <v>0</v>
      </c>
      <c r="AS131" s="2">
        <v>0</v>
      </c>
      <c r="AT131" s="14">
        <v>0</v>
      </c>
      <c r="AU131" s="15">
        <v>20</v>
      </c>
    </row>
    <row r="132" spans="1:47" x14ac:dyDescent="0.25">
      <c r="A132" s="9" t="s">
        <v>165</v>
      </c>
      <c r="B132" s="9" t="s">
        <v>20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1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10">
        <v>0</v>
      </c>
      <c r="AR132" s="9">
        <v>0</v>
      </c>
      <c r="AS132" s="9">
        <v>0</v>
      </c>
      <c r="AT132" s="11">
        <v>0</v>
      </c>
      <c r="AU132" s="12">
        <v>1</v>
      </c>
    </row>
    <row r="133" spans="1:47" x14ac:dyDescent="0.25">
      <c r="A133" s="2"/>
      <c r="B133" s="2" t="s">
        <v>21</v>
      </c>
      <c r="C133" s="2">
        <v>0</v>
      </c>
      <c r="D133" s="2">
        <v>1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1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13">
        <v>0</v>
      </c>
      <c r="AR133" s="2">
        <v>0</v>
      </c>
      <c r="AS133" s="2">
        <v>0</v>
      </c>
      <c r="AT133" s="14">
        <v>0</v>
      </c>
      <c r="AU133" s="15">
        <v>3</v>
      </c>
    </row>
    <row r="134" spans="1:47" x14ac:dyDescent="0.25">
      <c r="A134" s="9" t="s">
        <v>105</v>
      </c>
      <c r="B134" s="9" t="s">
        <v>20</v>
      </c>
      <c r="C134" s="9">
        <v>0</v>
      </c>
      <c r="D134" s="9">
        <v>0</v>
      </c>
      <c r="E134" s="9">
        <v>0</v>
      </c>
      <c r="F134" s="9">
        <v>2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10">
        <v>0</v>
      </c>
      <c r="AR134" s="9">
        <v>0</v>
      </c>
      <c r="AS134" s="9">
        <v>0</v>
      </c>
      <c r="AT134" s="11">
        <v>0</v>
      </c>
      <c r="AU134" s="12">
        <v>2</v>
      </c>
    </row>
    <row r="135" spans="1:47" x14ac:dyDescent="0.25">
      <c r="A135" s="2"/>
      <c r="B135" s="2" t="s">
        <v>21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13">
        <v>0</v>
      </c>
      <c r="AR135" s="2">
        <v>0</v>
      </c>
      <c r="AS135" s="2">
        <v>0</v>
      </c>
      <c r="AT135" s="14">
        <v>0</v>
      </c>
      <c r="AU135" s="15">
        <v>0</v>
      </c>
    </row>
    <row r="136" spans="1:47" x14ac:dyDescent="0.25">
      <c r="A136" s="9" t="s">
        <v>106</v>
      </c>
      <c r="B136" s="9" t="s">
        <v>20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1</v>
      </c>
      <c r="AK136" s="9">
        <v>1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1">
        <v>0</v>
      </c>
      <c r="AU136" s="12">
        <v>2</v>
      </c>
    </row>
    <row r="137" spans="1:47" x14ac:dyDescent="0.25">
      <c r="A137" s="2"/>
      <c r="B137" s="2" t="s">
        <v>21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1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14">
        <v>0</v>
      </c>
      <c r="AU137" s="15">
        <v>1</v>
      </c>
    </row>
    <row r="138" spans="1:47" x14ac:dyDescent="0.25">
      <c r="A138" s="9" t="s">
        <v>166</v>
      </c>
      <c r="B138" s="9" t="s">
        <v>20</v>
      </c>
      <c r="C138" s="9">
        <v>0</v>
      </c>
      <c r="D138" s="9">
        <v>1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2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10">
        <v>0</v>
      </c>
      <c r="AR138" s="9">
        <v>0</v>
      </c>
      <c r="AS138" s="9">
        <v>0</v>
      </c>
      <c r="AT138" s="11">
        <v>0</v>
      </c>
      <c r="AU138" s="12">
        <v>3</v>
      </c>
    </row>
    <row r="139" spans="1:47" x14ac:dyDescent="0.25">
      <c r="A139" s="2"/>
      <c r="B139" s="2" t="s">
        <v>21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1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1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13">
        <v>0</v>
      </c>
      <c r="AR139" s="2">
        <v>0</v>
      </c>
      <c r="AS139" s="2">
        <v>0</v>
      </c>
      <c r="AT139" s="14">
        <v>0</v>
      </c>
      <c r="AU139" s="15">
        <v>2</v>
      </c>
    </row>
    <row r="140" spans="1:47" x14ac:dyDescent="0.25">
      <c r="A140" s="9" t="s">
        <v>108</v>
      </c>
      <c r="B140" s="9" t="s">
        <v>20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1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10">
        <v>0</v>
      </c>
      <c r="AR140" s="9">
        <v>0</v>
      </c>
      <c r="AS140" s="9">
        <v>0</v>
      </c>
      <c r="AT140" s="11">
        <v>0</v>
      </c>
      <c r="AU140" s="12">
        <v>1</v>
      </c>
    </row>
    <row r="141" spans="1:47" x14ac:dyDescent="0.25">
      <c r="A141" s="2"/>
      <c r="B141" s="2" t="s">
        <v>21</v>
      </c>
      <c r="C141" s="2">
        <v>0</v>
      </c>
      <c r="D141" s="2">
        <v>0</v>
      </c>
      <c r="E141" s="2">
        <v>0</v>
      </c>
      <c r="F141" s="2">
        <v>1</v>
      </c>
      <c r="G141" s="2">
        <v>0</v>
      </c>
      <c r="H141" s="2">
        <v>1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2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3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13">
        <v>0</v>
      </c>
      <c r="AR141" s="2">
        <v>0</v>
      </c>
      <c r="AS141" s="2">
        <v>0</v>
      </c>
      <c r="AT141" s="14">
        <v>0</v>
      </c>
      <c r="AU141" s="15">
        <v>7</v>
      </c>
    </row>
    <row r="142" spans="1:47" x14ac:dyDescent="0.25">
      <c r="A142" s="9" t="s">
        <v>109</v>
      </c>
      <c r="B142" s="9" t="s">
        <v>20</v>
      </c>
      <c r="C142" s="9">
        <v>1</v>
      </c>
      <c r="D142" s="9">
        <v>38</v>
      </c>
      <c r="E142" s="9">
        <v>1</v>
      </c>
      <c r="F142" s="9">
        <v>14</v>
      </c>
      <c r="G142" s="9">
        <v>0</v>
      </c>
      <c r="H142" s="9">
        <v>17</v>
      </c>
      <c r="I142" s="9">
        <v>0</v>
      </c>
      <c r="J142" s="9">
        <v>0</v>
      </c>
      <c r="K142" s="9">
        <v>1</v>
      </c>
      <c r="L142" s="9">
        <v>1</v>
      </c>
      <c r="M142" s="9">
        <v>2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55</v>
      </c>
      <c r="X142" s="9">
        <v>4</v>
      </c>
      <c r="Y142" s="9">
        <v>11</v>
      </c>
      <c r="Z142" s="9">
        <v>5</v>
      </c>
      <c r="AA142" s="9">
        <v>10</v>
      </c>
      <c r="AB142" s="9">
        <v>12</v>
      </c>
      <c r="AC142" s="9">
        <v>0</v>
      </c>
      <c r="AD142" s="9">
        <v>0</v>
      </c>
      <c r="AE142" s="9">
        <v>0</v>
      </c>
      <c r="AF142" s="9">
        <v>22</v>
      </c>
      <c r="AG142" s="9">
        <v>1</v>
      </c>
      <c r="AH142" s="9">
        <v>0</v>
      </c>
      <c r="AI142" s="9">
        <v>0</v>
      </c>
      <c r="AJ142" s="9">
        <v>12</v>
      </c>
      <c r="AK142" s="9">
        <v>1</v>
      </c>
      <c r="AL142" s="9">
        <v>0</v>
      </c>
      <c r="AM142" s="9">
        <v>0</v>
      </c>
      <c r="AN142" s="9">
        <v>0</v>
      </c>
      <c r="AO142" s="9">
        <v>0</v>
      </c>
      <c r="AP142" s="9">
        <v>2</v>
      </c>
      <c r="AQ142" s="10">
        <v>10</v>
      </c>
      <c r="AR142" s="9">
        <v>0</v>
      </c>
      <c r="AS142" s="9">
        <v>5</v>
      </c>
      <c r="AT142" s="11">
        <v>0</v>
      </c>
      <c r="AU142" s="12">
        <v>225</v>
      </c>
    </row>
    <row r="143" spans="1:47" x14ac:dyDescent="0.25">
      <c r="A143" s="18"/>
      <c r="B143" s="18" t="s">
        <v>21</v>
      </c>
      <c r="C143" s="2">
        <v>1</v>
      </c>
      <c r="D143" s="2">
        <v>10</v>
      </c>
      <c r="E143" s="2">
        <v>0</v>
      </c>
      <c r="F143" s="2">
        <v>13</v>
      </c>
      <c r="G143" s="2">
        <v>0</v>
      </c>
      <c r="H143" s="2">
        <v>2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1</v>
      </c>
      <c r="T143" s="2">
        <v>0</v>
      </c>
      <c r="U143" s="2">
        <v>0</v>
      </c>
      <c r="V143" s="2">
        <v>0</v>
      </c>
      <c r="W143" s="2">
        <v>21</v>
      </c>
      <c r="X143" s="2">
        <v>1</v>
      </c>
      <c r="Y143" s="2">
        <v>6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8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1</v>
      </c>
      <c r="AQ143" s="13">
        <v>0</v>
      </c>
      <c r="AR143" s="2">
        <v>0</v>
      </c>
      <c r="AS143" s="2">
        <v>0</v>
      </c>
      <c r="AT143" s="14">
        <v>0</v>
      </c>
      <c r="AU143" s="15">
        <v>64</v>
      </c>
    </row>
    <row r="144" spans="1:47" x14ac:dyDescent="0.25">
      <c r="A144" s="9" t="s">
        <v>167</v>
      </c>
      <c r="B144" s="9" t="s">
        <v>20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10">
        <v>0</v>
      </c>
      <c r="AR144" s="9">
        <v>0</v>
      </c>
      <c r="AS144" s="9">
        <v>0</v>
      </c>
      <c r="AT144" s="11">
        <v>0</v>
      </c>
      <c r="AU144" s="12">
        <v>0</v>
      </c>
    </row>
    <row r="145" spans="1:47" x14ac:dyDescent="0.25">
      <c r="A145" s="2"/>
      <c r="B145" s="2" t="s">
        <v>21</v>
      </c>
      <c r="C145" s="2">
        <v>0</v>
      </c>
      <c r="D145" s="2">
        <v>1</v>
      </c>
      <c r="E145" s="2">
        <v>0</v>
      </c>
      <c r="F145" s="2">
        <v>1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2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2</v>
      </c>
      <c r="X145" s="2">
        <v>0</v>
      </c>
      <c r="Y145" s="2">
        <v>1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13">
        <v>0</v>
      </c>
      <c r="AR145" s="2">
        <v>0</v>
      </c>
      <c r="AS145" s="2">
        <v>0</v>
      </c>
      <c r="AT145" s="14">
        <v>0</v>
      </c>
      <c r="AU145" s="15">
        <v>7</v>
      </c>
    </row>
    <row r="146" spans="1:47" x14ac:dyDescent="0.25">
      <c r="A146" s="19" t="s">
        <v>111</v>
      </c>
      <c r="B146" s="19" t="s">
        <v>20</v>
      </c>
      <c r="C146" s="19">
        <v>0</v>
      </c>
      <c r="D146" s="19">
        <v>1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2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1</v>
      </c>
      <c r="X146" s="19">
        <v>0</v>
      </c>
      <c r="Y146" s="19">
        <v>0</v>
      </c>
      <c r="Z146" s="19">
        <v>0</v>
      </c>
      <c r="AA146" s="19">
        <v>1</v>
      </c>
      <c r="AB146" s="19">
        <v>0</v>
      </c>
      <c r="AC146" s="19">
        <v>0</v>
      </c>
      <c r="AD146" s="19">
        <v>0</v>
      </c>
      <c r="AE146" s="19">
        <v>0</v>
      </c>
      <c r="AF146" s="19">
        <v>1</v>
      </c>
      <c r="AG146" s="19">
        <v>1</v>
      </c>
      <c r="AH146" s="19">
        <v>0</v>
      </c>
      <c r="AI146" s="19">
        <v>0</v>
      </c>
      <c r="AJ146" s="19">
        <v>2</v>
      </c>
      <c r="AK146" s="19">
        <v>1</v>
      </c>
      <c r="AL146" s="19">
        <v>0</v>
      </c>
      <c r="AM146" s="19">
        <v>0</v>
      </c>
      <c r="AN146" s="19">
        <v>0</v>
      </c>
      <c r="AO146" s="19">
        <v>0</v>
      </c>
      <c r="AP146" s="19">
        <v>1</v>
      </c>
      <c r="AQ146" s="29">
        <v>2</v>
      </c>
      <c r="AR146" s="19">
        <v>0</v>
      </c>
      <c r="AS146" s="19">
        <v>0</v>
      </c>
      <c r="AT146" s="38">
        <v>0</v>
      </c>
      <c r="AU146" s="12">
        <v>13</v>
      </c>
    </row>
    <row r="147" spans="1:47" x14ac:dyDescent="0.25">
      <c r="A147" s="2"/>
      <c r="B147" s="2" t="s">
        <v>21</v>
      </c>
      <c r="C147" s="2">
        <v>0</v>
      </c>
      <c r="D147" s="2">
        <v>11</v>
      </c>
      <c r="E147" s="2">
        <v>2</v>
      </c>
      <c r="F147" s="2">
        <v>3</v>
      </c>
      <c r="G147" s="2">
        <v>0</v>
      </c>
      <c r="H147" s="2">
        <v>6</v>
      </c>
      <c r="I147" s="2">
        <v>0</v>
      </c>
      <c r="J147" s="2">
        <v>0</v>
      </c>
      <c r="K147" s="2">
        <v>1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3</v>
      </c>
      <c r="T147" s="2">
        <v>0</v>
      </c>
      <c r="U147" s="2">
        <v>0</v>
      </c>
      <c r="V147" s="2">
        <v>0</v>
      </c>
      <c r="W147" s="2">
        <v>6</v>
      </c>
      <c r="X147" s="2">
        <v>0</v>
      </c>
      <c r="Y147" s="2">
        <v>1</v>
      </c>
      <c r="Z147" s="2">
        <v>1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2</v>
      </c>
      <c r="AG147" s="2">
        <v>0</v>
      </c>
      <c r="AH147" s="2">
        <v>0</v>
      </c>
      <c r="AI147" s="2">
        <v>0</v>
      </c>
      <c r="AJ147" s="2">
        <v>1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13">
        <v>0</v>
      </c>
      <c r="AR147" s="2">
        <v>0</v>
      </c>
      <c r="AS147" s="2">
        <v>0</v>
      </c>
      <c r="AT147" s="14">
        <v>0</v>
      </c>
      <c r="AU147" s="15">
        <v>37</v>
      </c>
    </row>
    <row r="148" spans="1:47" x14ac:dyDescent="0.25">
      <c r="A148" s="19" t="s">
        <v>168</v>
      </c>
      <c r="B148" s="19" t="s">
        <v>20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0</v>
      </c>
      <c r="AI148" s="19">
        <v>0</v>
      </c>
      <c r="AJ148" s="19">
        <v>1</v>
      </c>
      <c r="AK148" s="19">
        <v>0</v>
      </c>
      <c r="AL148" s="19">
        <v>0</v>
      </c>
      <c r="AM148" s="19">
        <v>0</v>
      </c>
      <c r="AN148" s="19">
        <v>0</v>
      </c>
      <c r="AO148" s="19">
        <v>0</v>
      </c>
      <c r="AP148" s="19">
        <v>0</v>
      </c>
      <c r="AQ148" s="29">
        <v>0</v>
      </c>
      <c r="AR148" s="19">
        <v>0</v>
      </c>
      <c r="AS148" s="19">
        <v>0</v>
      </c>
      <c r="AT148" s="38">
        <v>0</v>
      </c>
      <c r="AU148" s="12">
        <v>1</v>
      </c>
    </row>
    <row r="149" spans="1:47" x14ac:dyDescent="0.25">
      <c r="A149" s="2"/>
      <c r="B149" s="2" t="s">
        <v>21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1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2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13">
        <v>0</v>
      </c>
      <c r="AR149" s="2">
        <v>0</v>
      </c>
      <c r="AS149" s="2">
        <v>0</v>
      </c>
      <c r="AT149" s="14">
        <v>0</v>
      </c>
      <c r="AU149" s="15">
        <v>3</v>
      </c>
    </row>
    <row r="150" spans="1:47" x14ac:dyDescent="0.25">
      <c r="A150" s="9" t="s">
        <v>169</v>
      </c>
      <c r="B150" s="9" t="s">
        <v>20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29">
        <v>0</v>
      </c>
      <c r="AR150" s="19">
        <v>0</v>
      </c>
      <c r="AS150" s="19">
        <v>0</v>
      </c>
      <c r="AT150" s="38">
        <v>0</v>
      </c>
      <c r="AU150" s="12">
        <v>0</v>
      </c>
    </row>
    <row r="151" spans="1:47" x14ac:dyDescent="0.25">
      <c r="A151" s="2"/>
      <c r="B151" s="2" t="s">
        <v>21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1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13">
        <v>0</v>
      </c>
      <c r="AR151" s="2">
        <v>0</v>
      </c>
      <c r="AS151" s="2">
        <v>0</v>
      </c>
      <c r="AT151" s="14">
        <v>0</v>
      </c>
      <c r="AU151" s="15">
        <v>1</v>
      </c>
    </row>
    <row r="152" spans="1:47" x14ac:dyDescent="0.25">
      <c r="A152" s="9" t="s">
        <v>170</v>
      </c>
      <c r="B152" s="9" t="s">
        <v>20</v>
      </c>
      <c r="C152" s="19">
        <v>0</v>
      </c>
      <c r="D152" s="19">
        <v>0</v>
      </c>
      <c r="E152" s="19">
        <v>1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1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>
        <v>0</v>
      </c>
      <c r="AG152" s="19">
        <v>1</v>
      </c>
      <c r="AH152" s="19">
        <v>0</v>
      </c>
      <c r="AI152" s="19">
        <v>0</v>
      </c>
      <c r="AJ152" s="19">
        <v>2</v>
      </c>
      <c r="AK152" s="19">
        <v>2</v>
      </c>
      <c r="AL152" s="19">
        <v>0</v>
      </c>
      <c r="AM152" s="19">
        <v>0</v>
      </c>
      <c r="AN152" s="19">
        <v>0</v>
      </c>
      <c r="AO152" s="19">
        <v>0</v>
      </c>
      <c r="AP152" s="19">
        <v>3</v>
      </c>
      <c r="AQ152" s="29">
        <v>2</v>
      </c>
      <c r="AR152" s="19">
        <v>0</v>
      </c>
      <c r="AS152" s="19">
        <v>0</v>
      </c>
      <c r="AT152" s="38">
        <v>0</v>
      </c>
      <c r="AU152" s="12">
        <v>12</v>
      </c>
    </row>
    <row r="153" spans="1:47" x14ac:dyDescent="0.25">
      <c r="A153" s="2"/>
      <c r="B153" s="2" t="s">
        <v>21</v>
      </c>
      <c r="C153" s="2">
        <v>0</v>
      </c>
      <c r="D153" s="2">
        <v>5</v>
      </c>
      <c r="E153" s="2">
        <v>0</v>
      </c>
      <c r="F153" s="2">
        <v>1</v>
      </c>
      <c r="G153" s="2">
        <v>0</v>
      </c>
      <c r="H153" s="2">
        <v>5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3</v>
      </c>
      <c r="X153" s="2">
        <v>0</v>
      </c>
      <c r="Y153" s="2">
        <v>3</v>
      </c>
      <c r="Z153" s="2">
        <v>3</v>
      </c>
      <c r="AA153" s="2">
        <v>0</v>
      </c>
      <c r="AB153" s="2">
        <v>1</v>
      </c>
      <c r="AC153" s="2">
        <v>0</v>
      </c>
      <c r="AD153" s="2">
        <v>0</v>
      </c>
      <c r="AE153" s="2">
        <v>0</v>
      </c>
      <c r="AF153" s="2">
        <v>4</v>
      </c>
      <c r="AG153" s="2">
        <v>0</v>
      </c>
      <c r="AH153" s="2">
        <v>0</v>
      </c>
      <c r="AI153" s="2">
        <v>0</v>
      </c>
      <c r="AJ153" s="2">
        <v>1</v>
      </c>
      <c r="AK153" s="2">
        <v>1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13">
        <v>0</v>
      </c>
      <c r="AR153" s="2">
        <v>0</v>
      </c>
      <c r="AS153" s="2">
        <v>0</v>
      </c>
      <c r="AT153" s="14">
        <v>0</v>
      </c>
      <c r="AU153" s="15">
        <v>27</v>
      </c>
    </row>
    <row r="154" spans="1:47" x14ac:dyDescent="0.25">
      <c r="A154" s="9" t="s">
        <v>171</v>
      </c>
      <c r="B154" s="9" t="s">
        <v>20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G154" s="19">
        <v>0</v>
      </c>
      <c r="AH154" s="19">
        <v>0</v>
      </c>
      <c r="AI154" s="19">
        <v>0</v>
      </c>
      <c r="AJ154" s="19">
        <v>0</v>
      </c>
      <c r="AK154" s="19">
        <v>0</v>
      </c>
      <c r="AL154" s="19">
        <v>0</v>
      </c>
      <c r="AM154" s="19">
        <v>0</v>
      </c>
      <c r="AN154" s="19">
        <v>0</v>
      </c>
      <c r="AO154" s="19">
        <v>0</v>
      </c>
      <c r="AP154" s="19">
        <v>0</v>
      </c>
      <c r="AQ154" s="29">
        <v>0</v>
      </c>
      <c r="AR154" s="19">
        <v>0</v>
      </c>
      <c r="AS154" s="19">
        <v>0</v>
      </c>
      <c r="AT154" s="38">
        <v>0</v>
      </c>
      <c r="AU154" s="12">
        <v>0</v>
      </c>
    </row>
    <row r="155" spans="1:47" x14ac:dyDescent="0.25">
      <c r="A155" s="2"/>
      <c r="B155" s="2" t="s">
        <v>21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13">
        <v>0</v>
      </c>
      <c r="AR155" s="2">
        <v>0</v>
      </c>
      <c r="AS155" s="2">
        <v>0</v>
      </c>
      <c r="AT155" s="14">
        <v>0</v>
      </c>
      <c r="AU155" s="15">
        <v>0</v>
      </c>
    </row>
    <row r="156" spans="1:47" x14ac:dyDescent="0.25">
      <c r="A156" s="9" t="s">
        <v>172</v>
      </c>
      <c r="B156" s="9" t="s">
        <v>20</v>
      </c>
      <c r="C156" s="19">
        <v>0</v>
      </c>
      <c r="D156" s="19">
        <v>2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9">
        <v>0</v>
      </c>
      <c r="Z156" s="19">
        <v>0</v>
      </c>
      <c r="AA156" s="19">
        <v>0</v>
      </c>
      <c r="AB156" s="19">
        <v>0</v>
      </c>
      <c r="AC156" s="19">
        <v>0</v>
      </c>
      <c r="AD156" s="19">
        <v>0</v>
      </c>
      <c r="AE156" s="19">
        <v>0</v>
      </c>
      <c r="AF156" s="19">
        <v>0</v>
      </c>
      <c r="AG156" s="19">
        <v>0</v>
      </c>
      <c r="AH156" s="19">
        <v>0</v>
      </c>
      <c r="AI156" s="19">
        <v>0</v>
      </c>
      <c r="AJ156" s="19">
        <v>1</v>
      </c>
      <c r="AK156" s="19">
        <v>0</v>
      </c>
      <c r="AL156" s="19">
        <v>0</v>
      </c>
      <c r="AM156" s="19">
        <v>0</v>
      </c>
      <c r="AN156" s="19">
        <v>0</v>
      </c>
      <c r="AO156" s="19">
        <v>0</v>
      </c>
      <c r="AP156" s="19">
        <v>0</v>
      </c>
      <c r="AQ156" s="29">
        <v>1</v>
      </c>
      <c r="AR156" s="19">
        <v>0</v>
      </c>
      <c r="AS156" s="19">
        <v>0</v>
      </c>
      <c r="AT156" s="38">
        <v>0</v>
      </c>
      <c r="AU156" s="12">
        <v>4</v>
      </c>
    </row>
    <row r="157" spans="1:47" x14ac:dyDescent="0.25">
      <c r="A157" s="2"/>
      <c r="B157" s="2" t="s">
        <v>21</v>
      </c>
      <c r="C157" s="2">
        <v>0</v>
      </c>
      <c r="D157" s="2">
        <v>1</v>
      </c>
      <c r="E157" s="2">
        <v>1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7</v>
      </c>
      <c r="X157" s="2">
        <v>0</v>
      </c>
      <c r="Y157" s="2">
        <v>1</v>
      </c>
      <c r="Z157" s="2">
        <v>0</v>
      </c>
      <c r="AA157" s="2">
        <v>0</v>
      </c>
      <c r="AB157" s="2">
        <v>1</v>
      </c>
      <c r="AC157" s="2">
        <v>0</v>
      </c>
      <c r="AD157" s="2">
        <v>0</v>
      </c>
      <c r="AE157" s="2">
        <v>0</v>
      </c>
      <c r="AF157" s="2">
        <v>3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13">
        <v>0</v>
      </c>
      <c r="AR157" s="2">
        <v>0</v>
      </c>
      <c r="AS157" s="2">
        <v>0</v>
      </c>
      <c r="AT157" s="14">
        <v>0</v>
      </c>
      <c r="AU157" s="15">
        <v>14</v>
      </c>
    </row>
    <row r="158" spans="1:47" s="16" customFormat="1" x14ac:dyDescent="0.25">
      <c r="A158" s="9" t="s">
        <v>117</v>
      </c>
      <c r="B158" s="9" t="s">
        <v>20</v>
      </c>
      <c r="C158" s="9">
        <v>0</v>
      </c>
      <c r="D158" s="9">
        <v>1</v>
      </c>
      <c r="E158" s="9">
        <v>0</v>
      </c>
      <c r="F158" s="9">
        <v>1</v>
      </c>
      <c r="G158" s="9">
        <v>0</v>
      </c>
      <c r="H158" s="9">
        <v>1</v>
      </c>
      <c r="I158" s="9">
        <v>0</v>
      </c>
      <c r="J158" s="9">
        <v>0</v>
      </c>
      <c r="K158" s="9">
        <v>0</v>
      </c>
      <c r="L158" s="9">
        <v>0</v>
      </c>
      <c r="M158" s="9">
        <v>1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1</v>
      </c>
      <c r="X158" s="9">
        <v>0</v>
      </c>
      <c r="Y158" s="9">
        <v>0</v>
      </c>
      <c r="Z158" s="9">
        <v>0</v>
      </c>
      <c r="AA158" s="9">
        <v>3</v>
      </c>
      <c r="AB158" s="9">
        <v>0</v>
      </c>
      <c r="AC158" s="9">
        <v>0</v>
      </c>
      <c r="AD158" s="9">
        <v>0</v>
      </c>
      <c r="AE158" s="9">
        <v>0</v>
      </c>
      <c r="AF158" s="9">
        <v>1</v>
      </c>
      <c r="AG158" s="9">
        <v>0</v>
      </c>
      <c r="AH158" s="9">
        <v>0</v>
      </c>
      <c r="AI158" s="9">
        <v>0</v>
      </c>
      <c r="AJ158" s="9">
        <v>1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1</v>
      </c>
      <c r="AQ158" s="10">
        <v>9</v>
      </c>
      <c r="AR158" s="9">
        <v>0</v>
      </c>
      <c r="AS158" s="9">
        <v>1</v>
      </c>
      <c r="AT158" s="11">
        <v>0</v>
      </c>
      <c r="AU158" s="12">
        <v>21</v>
      </c>
    </row>
    <row r="159" spans="1:47" s="16" customFormat="1" x14ac:dyDescent="0.25">
      <c r="A159" s="2"/>
      <c r="B159" s="2" t="s">
        <v>21</v>
      </c>
      <c r="C159" s="2">
        <v>0</v>
      </c>
      <c r="D159" s="2">
        <v>9</v>
      </c>
      <c r="E159" s="2">
        <v>0</v>
      </c>
      <c r="F159" s="2">
        <v>2</v>
      </c>
      <c r="G159" s="2">
        <v>0</v>
      </c>
      <c r="H159" s="2">
        <v>3</v>
      </c>
      <c r="I159" s="2">
        <v>0</v>
      </c>
      <c r="J159" s="2">
        <v>0</v>
      </c>
      <c r="K159" s="2">
        <v>0</v>
      </c>
      <c r="L159" s="2">
        <v>1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4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5</v>
      </c>
      <c r="AG159" s="2">
        <v>0</v>
      </c>
      <c r="AH159" s="2">
        <v>0</v>
      </c>
      <c r="AI159" s="2">
        <v>0</v>
      </c>
      <c r="AJ159" s="2">
        <v>4</v>
      </c>
      <c r="AK159" s="2">
        <v>2</v>
      </c>
      <c r="AL159" s="2">
        <v>0</v>
      </c>
      <c r="AM159" s="2">
        <v>0</v>
      </c>
      <c r="AN159" s="2">
        <v>0</v>
      </c>
      <c r="AO159" s="2">
        <v>0</v>
      </c>
      <c r="AP159" s="2">
        <v>1</v>
      </c>
      <c r="AQ159" s="13">
        <v>0</v>
      </c>
      <c r="AR159" s="2">
        <v>0</v>
      </c>
      <c r="AS159" s="2">
        <v>0</v>
      </c>
      <c r="AT159" s="14">
        <v>0</v>
      </c>
      <c r="AU159" s="15">
        <v>31</v>
      </c>
    </row>
    <row r="160" spans="1:47" s="16" customFormat="1" x14ac:dyDescent="0.25">
      <c r="A160" s="9" t="s">
        <v>175</v>
      </c>
      <c r="B160" s="9" t="s">
        <v>20</v>
      </c>
      <c r="C160" s="19">
        <v>0</v>
      </c>
      <c r="D160" s="19">
        <v>0</v>
      </c>
      <c r="E160" s="19">
        <v>1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1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19">
        <v>0</v>
      </c>
      <c r="AG160" s="19">
        <v>0</v>
      </c>
      <c r="AH160" s="19">
        <v>0</v>
      </c>
      <c r="AI160" s="19">
        <v>0</v>
      </c>
      <c r="AJ160" s="19">
        <v>0</v>
      </c>
      <c r="AK160" s="19">
        <v>0</v>
      </c>
      <c r="AL160" s="19">
        <v>0</v>
      </c>
      <c r="AM160" s="19">
        <v>0</v>
      </c>
      <c r="AN160" s="19">
        <v>0</v>
      </c>
      <c r="AO160" s="19">
        <v>0</v>
      </c>
      <c r="AP160" s="19">
        <v>0</v>
      </c>
      <c r="AQ160" s="29">
        <v>0</v>
      </c>
      <c r="AR160" s="19">
        <v>0</v>
      </c>
      <c r="AS160" s="19">
        <v>0</v>
      </c>
      <c r="AT160" s="38">
        <v>0</v>
      </c>
      <c r="AU160" s="12">
        <v>2</v>
      </c>
    </row>
    <row r="161" spans="1:89" s="16" customFormat="1" x14ac:dyDescent="0.25">
      <c r="A161" s="18"/>
      <c r="B161" s="18" t="s">
        <v>21</v>
      </c>
      <c r="C161" s="2">
        <v>0</v>
      </c>
      <c r="D161" s="2">
        <v>0</v>
      </c>
      <c r="E161" s="2">
        <v>0</v>
      </c>
      <c r="F161" s="2">
        <v>2</v>
      </c>
      <c r="G161" s="2">
        <v>0</v>
      </c>
      <c r="H161" s="2">
        <v>1</v>
      </c>
      <c r="I161" s="2">
        <v>0</v>
      </c>
      <c r="J161" s="2">
        <v>0</v>
      </c>
      <c r="K161" s="2">
        <v>1</v>
      </c>
      <c r="L161" s="2">
        <v>0</v>
      </c>
      <c r="M161" s="2">
        <v>1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5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1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13">
        <v>0</v>
      </c>
      <c r="AR161" s="2">
        <v>0</v>
      </c>
      <c r="AS161" s="2">
        <v>0</v>
      </c>
      <c r="AT161" s="14">
        <v>0</v>
      </c>
      <c r="AU161" s="15">
        <v>11</v>
      </c>
    </row>
    <row r="162" spans="1:89" s="16" customFormat="1" x14ac:dyDescent="0.25">
      <c r="A162" s="41" t="s">
        <v>189</v>
      </c>
      <c r="B162" s="9" t="s">
        <v>20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10"/>
      <c r="AR162" s="9"/>
      <c r="AS162" s="9"/>
      <c r="AT162" s="11"/>
      <c r="AU162" s="12">
        <v>0</v>
      </c>
    </row>
    <row r="163" spans="1:89" s="16" customFormat="1" x14ac:dyDescent="0.25">
      <c r="A163" s="18"/>
      <c r="B163" s="18" t="s">
        <v>21</v>
      </c>
      <c r="C163" s="2">
        <v>0</v>
      </c>
      <c r="D163" s="2">
        <v>7</v>
      </c>
      <c r="E163" s="2">
        <v>3</v>
      </c>
      <c r="F163" s="2">
        <v>9</v>
      </c>
      <c r="G163" s="2">
        <v>0</v>
      </c>
      <c r="H163" s="2">
        <v>1</v>
      </c>
      <c r="I163" s="2"/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17</v>
      </c>
      <c r="V163" s="2">
        <v>0</v>
      </c>
      <c r="W163" s="2">
        <v>0</v>
      </c>
      <c r="X163" s="2"/>
      <c r="Y163" s="2">
        <v>2</v>
      </c>
      <c r="Z163" s="2">
        <v>0</v>
      </c>
      <c r="AA163" s="2">
        <v>0</v>
      </c>
      <c r="AB163" s="2">
        <v>0</v>
      </c>
      <c r="AC163" s="2">
        <v>0</v>
      </c>
      <c r="AD163" s="2">
        <v>5</v>
      </c>
      <c r="AE163" s="2">
        <v>0</v>
      </c>
      <c r="AF163" s="2">
        <v>0</v>
      </c>
      <c r="AG163" s="2">
        <v>0</v>
      </c>
      <c r="AH163" s="2">
        <v>1</v>
      </c>
      <c r="AI163" s="2">
        <v>0</v>
      </c>
      <c r="AJ163" s="2">
        <v>0</v>
      </c>
      <c r="AK163" s="2">
        <v>0</v>
      </c>
      <c r="AL163" s="2">
        <v>3</v>
      </c>
      <c r="AM163" s="2">
        <v>0</v>
      </c>
      <c r="AN163" s="2">
        <v>0</v>
      </c>
      <c r="AO163" s="2">
        <v>0</v>
      </c>
      <c r="AP163" s="2">
        <v>0</v>
      </c>
      <c r="AQ163" s="13">
        <v>0</v>
      </c>
      <c r="AR163" s="2">
        <v>0</v>
      </c>
      <c r="AS163" s="2">
        <v>0</v>
      </c>
      <c r="AT163" s="14">
        <v>0</v>
      </c>
      <c r="AU163" s="15">
        <v>48</v>
      </c>
    </row>
    <row r="164" spans="1:89" s="16" customFormat="1" x14ac:dyDescent="0.25">
      <c r="A164" s="9" t="s">
        <v>119</v>
      </c>
      <c r="B164" s="9" t="s">
        <v>20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3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11">
        <v>0</v>
      </c>
      <c r="AU164" s="12">
        <v>3</v>
      </c>
    </row>
    <row r="165" spans="1:89" s="16" customFormat="1" x14ac:dyDescent="0.25">
      <c r="A165" s="2"/>
      <c r="B165" s="2" t="s">
        <v>21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14">
        <v>0</v>
      </c>
      <c r="AU165" s="15">
        <v>0</v>
      </c>
    </row>
    <row r="166" spans="1:89" s="16" customFormat="1" x14ac:dyDescent="0.25">
      <c r="A166" s="19" t="s">
        <v>173</v>
      </c>
      <c r="B166" s="19" t="s">
        <v>20</v>
      </c>
      <c r="C166" s="9">
        <v>1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5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2</v>
      </c>
      <c r="AQ166" s="10">
        <v>0</v>
      </c>
      <c r="AR166" s="9">
        <v>0</v>
      </c>
      <c r="AS166" s="9">
        <v>0</v>
      </c>
      <c r="AT166" s="11">
        <v>0</v>
      </c>
      <c r="AU166" s="12">
        <v>8</v>
      </c>
    </row>
    <row r="167" spans="1:89" s="16" customFormat="1" x14ac:dyDescent="0.25">
      <c r="A167" s="2"/>
      <c r="B167" s="2" t="s">
        <v>21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2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1</v>
      </c>
      <c r="AG167" s="2">
        <v>0</v>
      </c>
      <c r="AH167" s="2">
        <v>0</v>
      </c>
      <c r="AI167" s="2">
        <v>0</v>
      </c>
      <c r="AJ167" s="2">
        <v>0</v>
      </c>
      <c r="AK167" s="2">
        <v>2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13">
        <v>0</v>
      </c>
      <c r="AR167" s="2">
        <v>0</v>
      </c>
      <c r="AS167" s="2">
        <v>0</v>
      </c>
      <c r="AT167" s="14">
        <v>0</v>
      </c>
      <c r="AU167" s="15">
        <v>5</v>
      </c>
    </row>
    <row r="168" spans="1:89" s="16" customFormat="1" x14ac:dyDescent="0.25">
      <c r="A168" s="9" t="s">
        <v>174</v>
      </c>
      <c r="B168" s="9" t="s">
        <v>20</v>
      </c>
      <c r="C168" s="9">
        <v>0</v>
      </c>
      <c r="D168" s="9">
        <v>2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2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11">
        <v>0</v>
      </c>
      <c r="AU168" s="12">
        <v>4</v>
      </c>
    </row>
    <row r="169" spans="1:89" s="16" customFormat="1" ht="15.75" thickBot="1" x14ac:dyDescent="0.3">
      <c r="A169" s="17"/>
      <c r="B169" s="17" t="s">
        <v>21</v>
      </c>
      <c r="C169" s="2">
        <v>0</v>
      </c>
      <c r="D169" s="2">
        <v>1</v>
      </c>
      <c r="E169" s="2">
        <v>0</v>
      </c>
      <c r="F169" s="2">
        <v>0</v>
      </c>
      <c r="G169" s="2">
        <v>0</v>
      </c>
      <c r="H169" s="2">
        <v>1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14">
        <v>0</v>
      </c>
      <c r="AU169" s="15">
        <v>2</v>
      </c>
    </row>
    <row r="170" spans="1:89" s="16" customFormat="1" ht="15.75" thickTop="1" x14ac:dyDescent="0.25">
      <c r="A170" s="19" t="s">
        <v>43</v>
      </c>
      <c r="B170" s="19" t="s">
        <v>20</v>
      </c>
      <c r="C170" s="20">
        <v>5</v>
      </c>
      <c r="D170" s="20">
        <v>108</v>
      </c>
      <c r="E170" s="20">
        <v>9</v>
      </c>
      <c r="F170" s="20">
        <v>35</v>
      </c>
      <c r="G170" s="20">
        <v>0</v>
      </c>
      <c r="H170" s="20">
        <v>35</v>
      </c>
      <c r="I170" s="20">
        <v>0</v>
      </c>
      <c r="J170" s="20">
        <v>0</v>
      </c>
      <c r="K170" s="20">
        <v>2</v>
      </c>
      <c r="L170" s="20">
        <v>2</v>
      </c>
      <c r="M170" s="20">
        <v>11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136</v>
      </c>
      <c r="X170" s="20">
        <v>7</v>
      </c>
      <c r="Y170" s="20">
        <v>40</v>
      </c>
      <c r="Z170" s="20">
        <v>12</v>
      </c>
      <c r="AA170" s="20">
        <v>24</v>
      </c>
      <c r="AB170" s="20">
        <v>27</v>
      </c>
      <c r="AC170" s="20">
        <v>0</v>
      </c>
      <c r="AD170" s="20">
        <v>0</v>
      </c>
      <c r="AE170" s="20">
        <v>0</v>
      </c>
      <c r="AF170" s="20">
        <v>62</v>
      </c>
      <c r="AG170" s="20">
        <v>8</v>
      </c>
      <c r="AH170" s="20">
        <v>0</v>
      </c>
      <c r="AI170" s="20">
        <v>0</v>
      </c>
      <c r="AJ170" s="20">
        <v>60</v>
      </c>
      <c r="AK170" s="20">
        <v>16</v>
      </c>
      <c r="AL170" s="20">
        <v>0</v>
      </c>
      <c r="AM170" s="20">
        <v>2</v>
      </c>
      <c r="AN170" s="20">
        <v>0</v>
      </c>
      <c r="AO170" s="20">
        <v>0</v>
      </c>
      <c r="AP170" s="20">
        <v>15</v>
      </c>
      <c r="AQ170" s="20">
        <v>59</v>
      </c>
      <c r="AR170" s="20">
        <v>0</v>
      </c>
      <c r="AS170" s="20">
        <v>7</v>
      </c>
      <c r="AT170" s="20">
        <v>0</v>
      </c>
      <c r="AU170" s="21">
        <v>682</v>
      </c>
    </row>
    <row r="171" spans="1:89" s="16" customFormat="1" ht="15.75" thickBot="1" x14ac:dyDescent="0.3">
      <c r="A171" s="2"/>
      <c r="B171" s="2" t="s">
        <v>21</v>
      </c>
      <c r="C171" s="2">
        <v>1</v>
      </c>
      <c r="D171" s="2">
        <v>131</v>
      </c>
      <c r="E171" s="2">
        <v>15</v>
      </c>
      <c r="F171" s="2">
        <v>71</v>
      </c>
      <c r="G171" s="2">
        <v>0</v>
      </c>
      <c r="H171" s="2">
        <v>63</v>
      </c>
      <c r="I171" s="2">
        <v>0</v>
      </c>
      <c r="J171" s="2">
        <v>0</v>
      </c>
      <c r="K171" s="2">
        <v>4</v>
      </c>
      <c r="L171" s="2">
        <v>1</v>
      </c>
      <c r="M171" s="2">
        <v>8</v>
      </c>
      <c r="N171" s="2">
        <v>2</v>
      </c>
      <c r="O171" s="2">
        <v>0</v>
      </c>
      <c r="P171" s="2">
        <v>0</v>
      </c>
      <c r="Q171" s="2">
        <v>0</v>
      </c>
      <c r="R171" s="2">
        <v>0</v>
      </c>
      <c r="S171" s="2">
        <v>7</v>
      </c>
      <c r="T171" s="2">
        <v>0</v>
      </c>
      <c r="U171" s="2">
        <v>17</v>
      </c>
      <c r="V171" s="2">
        <v>0</v>
      </c>
      <c r="W171" s="2">
        <v>235</v>
      </c>
      <c r="X171" s="2">
        <v>1</v>
      </c>
      <c r="Y171" s="2">
        <v>60</v>
      </c>
      <c r="Z171" s="2">
        <v>9</v>
      </c>
      <c r="AA171" s="2">
        <v>8</v>
      </c>
      <c r="AB171" s="2">
        <v>7</v>
      </c>
      <c r="AC171" s="2">
        <v>0</v>
      </c>
      <c r="AD171" s="2">
        <v>5</v>
      </c>
      <c r="AE171" s="2">
        <v>0</v>
      </c>
      <c r="AF171" s="2">
        <v>121</v>
      </c>
      <c r="AG171" s="2">
        <v>1</v>
      </c>
      <c r="AH171" s="2">
        <v>1</v>
      </c>
      <c r="AI171" s="2">
        <v>0</v>
      </c>
      <c r="AJ171" s="2">
        <v>9</v>
      </c>
      <c r="AK171" s="2">
        <v>9</v>
      </c>
      <c r="AL171" s="2">
        <v>3</v>
      </c>
      <c r="AM171" s="2">
        <v>0</v>
      </c>
      <c r="AN171" s="2">
        <v>0</v>
      </c>
      <c r="AO171" s="2">
        <v>0</v>
      </c>
      <c r="AP171" s="2">
        <v>3</v>
      </c>
      <c r="AQ171" s="2">
        <v>0</v>
      </c>
      <c r="AR171" s="2">
        <v>0</v>
      </c>
      <c r="AS171" s="2">
        <v>0</v>
      </c>
      <c r="AT171" s="2">
        <v>0</v>
      </c>
      <c r="AU171" s="22">
        <v>792</v>
      </c>
    </row>
    <row r="172" spans="1:89" s="16" customFormat="1" ht="5.25" customHeight="1" thickBot="1" x14ac:dyDescent="0.3"/>
    <row r="173" spans="1:89" s="16" customFormat="1" ht="164.25" x14ac:dyDescent="0.25">
      <c r="A173" s="23" t="s">
        <v>45</v>
      </c>
      <c r="B173" s="24" t="s">
        <v>46</v>
      </c>
      <c r="C173" s="24" t="s">
        <v>47</v>
      </c>
      <c r="D173" s="24" t="s">
        <v>192</v>
      </c>
      <c r="E173" s="24" t="s">
        <v>48</v>
      </c>
      <c r="F173" s="24" t="s">
        <v>49</v>
      </c>
      <c r="G173" s="24" t="s">
        <v>122</v>
      </c>
      <c r="H173" s="24" t="s">
        <v>50</v>
      </c>
      <c r="I173" s="24" t="s">
        <v>52</v>
      </c>
      <c r="J173" s="24" t="s">
        <v>53</v>
      </c>
      <c r="K173" s="24" t="s">
        <v>54</v>
      </c>
      <c r="L173" s="24" t="s">
        <v>55</v>
      </c>
      <c r="M173" s="24" t="s">
        <v>56</v>
      </c>
      <c r="N173" s="24" t="s">
        <v>57</v>
      </c>
      <c r="O173" s="24" t="s">
        <v>58</v>
      </c>
      <c r="P173" s="24" t="s">
        <v>59</v>
      </c>
      <c r="Q173" s="24" t="s">
        <v>60</v>
      </c>
      <c r="R173" s="24" t="s">
        <v>61</v>
      </c>
      <c r="S173" s="24" t="s">
        <v>62</v>
      </c>
      <c r="T173" s="25" t="s">
        <v>123</v>
      </c>
      <c r="U173" s="25" t="s">
        <v>64</v>
      </c>
      <c r="V173" s="25" t="s">
        <v>124</v>
      </c>
      <c r="W173" s="25" t="s">
        <v>66</v>
      </c>
      <c r="X173" s="25" t="s">
        <v>67</v>
      </c>
      <c r="Y173" s="25" t="s">
        <v>187</v>
      </c>
      <c r="Z173" s="25" t="s">
        <v>68</v>
      </c>
      <c r="AA173" s="25" t="s">
        <v>69</v>
      </c>
      <c r="AB173" s="25" t="s">
        <v>70</v>
      </c>
      <c r="AC173" s="25" t="s">
        <v>71</v>
      </c>
      <c r="AD173" s="25" t="s">
        <v>72</v>
      </c>
      <c r="AE173" s="25" t="s">
        <v>73</v>
      </c>
      <c r="AF173" s="25" t="s">
        <v>74</v>
      </c>
      <c r="AG173" s="25" t="s">
        <v>75</v>
      </c>
      <c r="AH173" s="25" t="s">
        <v>125</v>
      </c>
      <c r="AI173" s="25" t="s">
        <v>76</v>
      </c>
      <c r="AJ173" s="25" t="s">
        <v>77</v>
      </c>
      <c r="AK173" s="25" t="s">
        <v>78</v>
      </c>
      <c r="AL173" s="25" t="s">
        <v>79</v>
      </c>
      <c r="AM173" s="25" t="s">
        <v>126</v>
      </c>
      <c r="AN173" s="25" t="s">
        <v>81</v>
      </c>
      <c r="AO173" s="25" t="s">
        <v>82</v>
      </c>
      <c r="AP173" s="25" t="s">
        <v>83</v>
      </c>
      <c r="AQ173" s="25" t="s">
        <v>84</v>
      </c>
      <c r="AR173" s="25" t="s">
        <v>85</v>
      </c>
      <c r="AS173" s="25" t="s">
        <v>86</v>
      </c>
      <c r="AT173" s="25" t="s">
        <v>87</v>
      </c>
      <c r="AU173" s="25" t="s">
        <v>88</v>
      </c>
      <c r="AV173" s="25" t="s">
        <v>89</v>
      </c>
      <c r="AW173" s="25" t="s">
        <v>140</v>
      </c>
      <c r="AX173" s="25" t="s">
        <v>90</v>
      </c>
      <c r="AY173" s="25" t="s">
        <v>91</v>
      </c>
      <c r="AZ173" s="25" t="s">
        <v>136</v>
      </c>
      <c r="BA173" s="25" t="s">
        <v>92</v>
      </c>
      <c r="BB173" s="25" t="s">
        <v>190</v>
      </c>
      <c r="BC173" s="25" t="s">
        <v>93</v>
      </c>
      <c r="BD173" s="25" t="s">
        <v>94</v>
      </c>
      <c r="BE173" s="25" t="s">
        <v>96</v>
      </c>
      <c r="BF173" s="25" t="s">
        <v>95</v>
      </c>
      <c r="BG173" s="25" t="s">
        <v>97</v>
      </c>
      <c r="BH173" s="25" t="s">
        <v>98</v>
      </c>
      <c r="BI173" s="25" t="s">
        <v>141</v>
      </c>
      <c r="BJ173" s="25" t="s">
        <v>99</v>
      </c>
      <c r="BK173" s="25" t="s">
        <v>100</v>
      </c>
      <c r="BL173" s="25" t="s">
        <v>101</v>
      </c>
      <c r="BM173" s="25" t="s">
        <v>102</v>
      </c>
      <c r="BN173" s="25" t="s">
        <v>103</v>
      </c>
      <c r="BO173" s="25" t="s">
        <v>104</v>
      </c>
      <c r="BP173" s="25" t="s">
        <v>105</v>
      </c>
      <c r="BQ173" s="25" t="s">
        <v>106</v>
      </c>
      <c r="BR173" s="25" t="s">
        <v>107</v>
      </c>
      <c r="BS173" s="25" t="s">
        <v>108</v>
      </c>
      <c r="BT173" s="25" t="s">
        <v>109</v>
      </c>
      <c r="BU173" s="25" t="s">
        <v>127</v>
      </c>
      <c r="BV173" s="25" t="s">
        <v>111</v>
      </c>
      <c r="BW173" s="25" t="s">
        <v>134</v>
      </c>
      <c r="BX173" s="25" t="s">
        <v>113</v>
      </c>
      <c r="BY173" s="25" t="s">
        <v>114</v>
      </c>
      <c r="BZ173" s="25" t="s">
        <v>115</v>
      </c>
      <c r="CA173" s="25" t="s">
        <v>116</v>
      </c>
      <c r="CB173" s="25" t="s">
        <v>117</v>
      </c>
      <c r="CC173" s="25" t="s">
        <v>128</v>
      </c>
      <c r="CD173" s="25" t="s">
        <v>189</v>
      </c>
      <c r="CE173" s="25" t="s">
        <v>119</v>
      </c>
      <c r="CF173" s="25" t="s">
        <v>129</v>
      </c>
      <c r="CG173" s="26" t="s">
        <v>130</v>
      </c>
      <c r="CH173" s="27" t="s">
        <v>22</v>
      </c>
      <c r="CI173" s="28"/>
    </row>
    <row r="174" spans="1:89" s="16" customFormat="1" x14ac:dyDescent="0.25">
      <c r="A174" s="9" t="s">
        <v>28</v>
      </c>
      <c r="B174" s="9" t="s">
        <v>20</v>
      </c>
      <c r="C174" s="19">
        <v>0</v>
      </c>
      <c r="D174" s="19" t="s">
        <v>210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29">
        <v>0</v>
      </c>
      <c r="V174" s="29">
        <v>0</v>
      </c>
      <c r="W174" s="29">
        <v>0</v>
      </c>
      <c r="X174" s="29">
        <v>0</v>
      </c>
      <c r="Y174" s="29">
        <v>0</v>
      </c>
      <c r="Z174" s="29">
        <v>0</v>
      </c>
      <c r="AA174" s="29">
        <v>0</v>
      </c>
      <c r="AB174" s="29">
        <v>0</v>
      </c>
      <c r="AC174" s="29">
        <v>0</v>
      </c>
      <c r="AD174" s="29">
        <v>0</v>
      </c>
      <c r="AE174" s="29">
        <v>0</v>
      </c>
      <c r="AF174" s="29">
        <v>0</v>
      </c>
      <c r="AG174" s="29">
        <v>0</v>
      </c>
      <c r="AH174" s="29">
        <v>0</v>
      </c>
      <c r="AI174" s="29">
        <v>0</v>
      </c>
      <c r="AJ174" s="29">
        <v>0</v>
      </c>
      <c r="AK174" s="29">
        <v>0</v>
      </c>
      <c r="AL174" s="29">
        <v>0</v>
      </c>
      <c r="AM174" s="29">
        <v>0</v>
      </c>
      <c r="AN174" s="29">
        <v>0</v>
      </c>
      <c r="AO174" s="29">
        <v>0</v>
      </c>
      <c r="AP174" s="29">
        <v>0</v>
      </c>
      <c r="AQ174" s="29">
        <v>0</v>
      </c>
      <c r="AR174" s="29">
        <v>0</v>
      </c>
      <c r="AS174" s="29">
        <v>0</v>
      </c>
      <c r="AT174" s="29">
        <v>0</v>
      </c>
      <c r="AU174" s="29">
        <v>0</v>
      </c>
      <c r="AV174" s="29">
        <v>0</v>
      </c>
      <c r="AW174" s="29">
        <v>0</v>
      </c>
      <c r="AX174" s="29">
        <v>0</v>
      </c>
      <c r="AY174" s="29">
        <v>0</v>
      </c>
      <c r="AZ174" s="29">
        <v>0</v>
      </c>
      <c r="BA174" s="29">
        <v>0</v>
      </c>
      <c r="BB174" s="29">
        <v>0</v>
      </c>
      <c r="BC174" s="29">
        <v>0</v>
      </c>
      <c r="BD174" s="29">
        <v>0</v>
      </c>
      <c r="BE174" s="29">
        <v>0</v>
      </c>
      <c r="BF174" s="29">
        <v>0</v>
      </c>
      <c r="BG174" s="29">
        <v>0</v>
      </c>
      <c r="BH174" s="29">
        <v>0</v>
      </c>
      <c r="BI174" s="29">
        <v>0</v>
      </c>
      <c r="BJ174" s="29">
        <v>0</v>
      </c>
      <c r="BK174" s="29">
        <v>0</v>
      </c>
      <c r="BL174" s="29">
        <v>0</v>
      </c>
      <c r="BM174" s="29">
        <v>0</v>
      </c>
      <c r="BN174" s="29">
        <v>0</v>
      </c>
      <c r="BO174" s="29">
        <v>0</v>
      </c>
      <c r="BP174" s="29">
        <v>0</v>
      </c>
      <c r="BQ174" s="29">
        <v>0</v>
      </c>
      <c r="BR174" s="29">
        <v>0</v>
      </c>
      <c r="BS174" s="29">
        <v>0</v>
      </c>
      <c r="BT174" s="29">
        <v>1</v>
      </c>
      <c r="BU174" s="29">
        <v>0</v>
      </c>
      <c r="BV174" s="29">
        <v>0</v>
      </c>
      <c r="BW174" s="29">
        <v>0</v>
      </c>
      <c r="BX174" s="29">
        <v>0</v>
      </c>
      <c r="BY174" s="29">
        <v>0</v>
      </c>
      <c r="BZ174" s="29">
        <v>0</v>
      </c>
      <c r="CA174" s="29">
        <v>0</v>
      </c>
      <c r="CB174" s="29">
        <v>0</v>
      </c>
      <c r="CC174" s="29">
        <v>0</v>
      </c>
      <c r="CD174" s="29">
        <v>0</v>
      </c>
      <c r="CE174" s="29">
        <v>0</v>
      </c>
      <c r="CF174" s="29">
        <v>0</v>
      </c>
      <c r="CG174" s="11">
        <v>0</v>
      </c>
      <c r="CH174" s="30">
        <v>1</v>
      </c>
      <c r="CI174" s="28"/>
    </row>
    <row r="175" spans="1:89" s="16" customFormat="1" x14ac:dyDescent="0.25">
      <c r="A175" s="31"/>
      <c r="B175" s="31" t="s">
        <v>21</v>
      </c>
      <c r="C175" s="31">
        <v>0</v>
      </c>
      <c r="D175" s="31" t="s">
        <v>210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32">
        <v>0</v>
      </c>
      <c r="AG175" s="32">
        <v>0</v>
      </c>
      <c r="AH175" s="32">
        <v>0</v>
      </c>
      <c r="AI175" s="32">
        <v>0</v>
      </c>
      <c r="AJ175" s="32">
        <v>0</v>
      </c>
      <c r="AK175" s="32">
        <v>0</v>
      </c>
      <c r="AL175" s="32">
        <v>0</v>
      </c>
      <c r="AM175" s="32">
        <v>0</v>
      </c>
      <c r="AN175" s="32">
        <v>0</v>
      </c>
      <c r="AO175" s="32">
        <v>0</v>
      </c>
      <c r="AP175" s="32">
        <v>0</v>
      </c>
      <c r="AQ175" s="32">
        <v>0</v>
      </c>
      <c r="AR175" s="32">
        <v>0</v>
      </c>
      <c r="AS175" s="32">
        <v>2</v>
      </c>
      <c r="AT175" s="32">
        <v>0</v>
      </c>
      <c r="AU175" s="32">
        <v>0</v>
      </c>
      <c r="AV175" s="32">
        <v>0</v>
      </c>
      <c r="AW175" s="32">
        <v>0</v>
      </c>
      <c r="AX175" s="32">
        <v>0</v>
      </c>
      <c r="AY175" s="32">
        <v>0</v>
      </c>
      <c r="AZ175" s="32">
        <v>0</v>
      </c>
      <c r="BA175" s="32">
        <v>0</v>
      </c>
      <c r="BB175" s="32">
        <v>0</v>
      </c>
      <c r="BC175" s="32">
        <v>0</v>
      </c>
      <c r="BD175" s="32">
        <v>0</v>
      </c>
      <c r="BE175" s="32">
        <v>0</v>
      </c>
      <c r="BF175" s="32">
        <v>0</v>
      </c>
      <c r="BG175" s="32">
        <v>0</v>
      </c>
      <c r="BH175" s="32">
        <v>0</v>
      </c>
      <c r="BI175" s="32">
        <v>0</v>
      </c>
      <c r="BJ175" s="32">
        <v>1</v>
      </c>
      <c r="BK175" s="32">
        <v>0</v>
      </c>
      <c r="BL175" s="32">
        <v>0</v>
      </c>
      <c r="BM175" s="32">
        <v>0</v>
      </c>
      <c r="BN175" s="32">
        <v>0</v>
      </c>
      <c r="BO175" s="32">
        <v>0</v>
      </c>
      <c r="BP175" s="32">
        <v>0</v>
      </c>
      <c r="BQ175" s="32">
        <v>0</v>
      </c>
      <c r="BR175" s="32">
        <v>0</v>
      </c>
      <c r="BS175" s="32">
        <v>0</v>
      </c>
      <c r="BT175" s="32">
        <v>1</v>
      </c>
      <c r="BU175" s="32">
        <v>0</v>
      </c>
      <c r="BV175" s="32">
        <v>0</v>
      </c>
      <c r="BW175" s="32">
        <v>0</v>
      </c>
      <c r="BX175" s="32">
        <v>0</v>
      </c>
      <c r="BY175" s="32">
        <v>0</v>
      </c>
      <c r="BZ175" s="32">
        <v>0</v>
      </c>
      <c r="CA175" s="32">
        <v>0</v>
      </c>
      <c r="CB175" s="32">
        <v>0</v>
      </c>
      <c r="CC175" s="32">
        <v>0</v>
      </c>
      <c r="CD175" s="32">
        <v>0</v>
      </c>
      <c r="CE175" s="32">
        <v>0</v>
      </c>
      <c r="CF175" s="32">
        <v>1</v>
      </c>
      <c r="CG175" s="33">
        <v>0</v>
      </c>
      <c r="CH175" s="30">
        <v>5</v>
      </c>
      <c r="CI175" s="28"/>
    </row>
    <row r="176" spans="1:89" x14ac:dyDescent="0.25">
      <c r="A176" s="9" t="s">
        <v>23</v>
      </c>
      <c r="B176" s="9" t="s">
        <v>20</v>
      </c>
      <c r="C176" s="19">
        <v>0</v>
      </c>
      <c r="D176" s="19" t="s">
        <v>210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1</v>
      </c>
      <c r="L176" s="19">
        <v>0</v>
      </c>
      <c r="M176" s="19">
        <v>3</v>
      </c>
      <c r="N176" s="19">
        <v>0</v>
      </c>
      <c r="O176" s="19">
        <v>0</v>
      </c>
      <c r="P176" s="19">
        <v>1</v>
      </c>
      <c r="Q176" s="19">
        <v>0</v>
      </c>
      <c r="R176" s="19">
        <v>0</v>
      </c>
      <c r="S176" s="19">
        <v>3</v>
      </c>
      <c r="T176" s="19">
        <v>0</v>
      </c>
      <c r="U176" s="29">
        <v>1</v>
      </c>
      <c r="V176" s="29">
        <v>0</v>
      </c>
      <c r="W176" s="29">
        <v>0</v>
      </c>
      <c r="X176" s="29">
        <v>4</v>
      </c>
      <c r="Y176" s="29">
        <v>0</v>
      </c>
      <c r="Z176" s="29">
        <v>0</v>
      </c>
      <c r="AA176" s="29">
        <v>0</v>
      </c>
      <c r="AB176" s="29">
        <v>0</v>
      </c>
      <c r="AC176" s="29">
        <v>0</v>
      </c>
      <c r="AD176" s="29">
        <v>1</v>
      </c>
      <c r="AE176" s="29">
        <v>0</v>
      </c>
      <c r="AF176" s="29">
        <v>0</v>
      </c>
      <c r="AG176" s="29">
        <v>0</v>
      </c>
      <c r="AH176" s="29">
        <v>0</v>
      </c>
      <c r="AI176" s="29">
        <v>0</v>
      </c>
      <c r="AJ176" s="29">
        <v>0</v>
      </c>
      <c r="AK176" s="29">
        <v>0</v>
      </c>
      <c r="AL176" s="29">
        <v>0</v>
      </c>
      <c r="AM176" s="29">
        <v>0</v>
      </c>
      <c r="AN176" s="29">
        <v>0</v>
      </c>
      <c r="AO176" s="29">
        <v>3</v>
      </c>
      <c r="AP176" s="29">
        <v>1</v>
      </c>
      <c r="AQ176" s="29">
        <v>0</v>
      </c>
      <c r="AR176" s="29">
        <v>2</v>
      </c>
      <c r="AS176" s="29">
        <v>0</v>
      </c>
      <c r="AT176" s="29">
        <v>1</v>
      </c>
      <c r="AU176" s="29">
        <v>2</v>
      </c>
      <c r="AV176" s="29">
        <v>0</v>
      </c>
      <c r="AW176" s="29">
        <v>1</v>
      </c>
      <c r="AX176" s="29">
        <v>0</v>
      </c>
      <c r="AY176" s="29">
        <v>4</v>
      </c>
      <c r="AZ176" s="29">
        <v>0</v>
      </c>
      <c r="BA176" s="29">
        <v>0</v>
      </c>
      <c r="BB176" s="29">
        <v>0</v>
      </c>
      <c r="BC176" s="29">
        <v>0</v>
      </c>
      <c r="BD176" s="29">
        <v>0</v>
      </c>
      <c r="BE176" s="29">
        <v>6</v>
      </c>
      <c r="BF176" s="29">
        <v>1</v>
      </c>
      <c r="BG176" s="29">
        <v>4</v>
      </c>
      <c r="BH176" s="29">
        <v>0</v>
      </c>
      <c r="BI176" s="29">
        <v>0</v>
      </c>
      <c r="BJ176" s="29">
        <v>42</v>
      </c>
      <c r="BK176" s="29">
        <v>0</v>
      </c>
      <c r="BL176" s="29">
        <v>0</v>
      </c>
      <c r="BM176" s="29">
        <v>0</v>
      </c>
      <c r="BN176" s="29">
        <v>4</v>
      </c>
      <c r="BO176" s="29">
        <v>1</v>
      </c>
      <c r="BP176" s="29">
        <v>0</v>
      </c>
      <c r="BQ176" s="29">
        <v>0</v>
      </c>
      <c r="BR176" s="29">
        <v>0</v>
      </c>
      <c r="BS176" s="29">
        <v>0</v>
      </c>
      <c r="BT176" s="29">
        <v>10</v>
      </c>
      <c r="BU176" s="29">
        <v>1</v>
      </c>
      <c r="BV176" s="29">
        <v>11</v>
      </c>
      <c r="BW176" s="29">
        <v>0</v>
      </c>
      <c r="BX176" s="29">
        <v>0</v>
      </c>
      <c r="BY176" s="29">
        <v>5</v>
      </c>
      <c r="BZ176" s="29">
        <v>0</v>
      </c>
      <c r="CA176" s="29">
        <v>1</v>
      </c>
      <c r="CB176" s="29">
        <v>9</v>
      </c>
      <c r="CC176" s="29">
        <v>0</v>
      </c>
      <c r="CD176" s="29">
        <v>7</v>
      </c>
      <c r="CE176" s="29">
        <v>0</v>
      </c>
      <c r="CF176" s="29">
        <v>0</v>
      </c>
      <c r="CG176" s="11">
        <v>1</v>
      </c>
      <c r="CH176" s="30">
        <v>131</v>
      </c>
      <c r="CI176" s="28"/>
      <c r="CJ176" s="16"/>
      <c r="CK176" s="16"/>
    </row>
    <row r="177" spans="1:89" x14ac:dyDescent="0.25">
      <c r="A177" s="31"/>
      <c r="B177" s="31" t="s">
        <v>21</v>
      </c>
      <c r="C177" s="31">
        <v>0</v>
      </c>
      <c r="D177" s="31" t="s">
        <v>210</v>
      </c>
      <c r="E177" s="31">
        <v>0</v>
      </c>
      <c r="F177" s="31">
        <v>0</v>
      </c>
      <c r="G177" s="31">
        <v>0</v>
      </c>
      <c r="H177" s="31">
        <v>11</v>
      </c>
      <c r="I177" s="31">
        <v>0</v>
      </c>
      <c r="J177" s="31">
        <v>0</v>
      </c>
      <c r="K177" s="31">
        <v>0</v>
      </c>
      <c r="L177" s="31">
        <v>0</v>
      </c>
      <c r="M177" s="31">
        <v>1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1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32">
        <v>0</v>
      </c>
      <c r="Z177" s="32">
        <v>0</v>
      </c>
      <c r="AA177" s="32">
        <v>0</v>
      </c>
      <c r="AB177" s="32">
        <v>0</v>
      </c>
      <c r="AC177" s="32">
        <v>0</v>
      </c>
      <c r="AD177" s="32">
        <v>0</v>
      </c>
      <c r="AE177" s="32">
        <v>1</v>
      </c>
      <c r="AF177" s="32">
        <v>0</v>
      </c>
      <c r="AG177" s="32">
        <v>0</v>
      </c>
      <c r="AH177" s="32">
        <v>0</v>
      </c>
      <c r="AI177" s="32">
        <v>0</v>
      </c>
      <c r="AJ177" s="32">
        <v>0</v>
      </c>
      <c r="AK177" s="32">
        <v>0</v>
      </c>
      <c r="AL177" s="32">
        <v>0</v>
      </c>
      <c r="AM177" s="32">
        <v>0</v>
      </c>
      <c r="AN177" s="32">
        <v>0</v>
      </c>
      <c r="AO177" s="32">
        <v>2</v>
      </c>
      <c r="AP177" s="32">
        <v>1</v>
      </c>
      <c r="AQ177" s="32">
        <v>1</v>
      </c>
      <c r="AR177" s="32">
        <v>2</v>
      </c>
      <c r="AS177" s="32">
        <v>1</v>
      </c>
      <c r="AT177" s="32">
        <v>0</v>
      </c>
      <c r="AU177" s="32">
        <v>0</v>
      </c>
      <c r="AV177" s="32">
        <v>0</v>
      </c>
      <c r="AW177" s="32">
        <v>0</v>
      </c>
      <c r="AX177" s="32">
        <v>0</v>
      </c>
      <c r="AY177" s="32">
        <v>0</v>
      </c>
      <c r="AZ177" s="32">
        <v>0</v>
      </c>
      <c r="BA177" s="32">
        <v>0</v>
      </c>
      <c r="BB177" s="32">
        <v>0</v>
      </c>
      <c r="BC177" s="32">
        <v>0</v>
      </c>
      <c r="BD177" s="32">
        <v>0</v>
      </c>
      <c r="BE177" s="32">
        <v>0</v>
      </c>
      <c r="BF177" s="32">
        <v>0</v>
      </c>
      <c r="BG177" s="32">
        <v>0</v>
      </c>
      <c r="BH177" s="32">
        <v>0</v>
      </c>
      <c r="BI177" s="32">
        <v>0</v>
      </c>
      <c r="BJ177" s="32">
        <v>42</v>
      </c>
      <c r="BK177" s="32">
        <v>0</v>
      </c>
      <c r="BL177" s="32">
        <v>0</v>
      </c>
      <c r="BM177" s="32">
        <v>0</v>
      </c>
      <c r="BN177" s="32">
        <v>0</v>
      </c>
      <c r="BO177" s="32">
        <v>0</v>
      </c>
      <c r="BP177" s="32">
        <v>0</v>
      </c>
      <c r="BQ177" s="32">
        <v>0</v>
      </c>
      <c r="BR177" s="32">
        <v>1</v>
      </c>
      <c r="BS177" s="32">
        <v>0</v>
      </c>
      <c r="BT177" s="32">
        <v>38</v>
      </c>
      <c r="BU177" s="32">
        <v>0</v>
      </c>
      <c r="BV177" s="32">
        <v>1</v>
      </c>
      <c r="BW177" s="32">
        <v>0</v>
      </c>
      <c r="BX177" s="32">
        <v>0</v>
      </c>
      <c r="BY177" s="32">
        <v>0</v>
      </c>
      <c r="BZ177" s="32">
        <v>0</v>
      </c>
      <c r="CA177" s="32">
        <v>2</v>
      </c>
      <c r="CB177" s="32">
        <v>1</v>
      </c>
      <c r="CC177" s="32">
        <v>0</v>
      </c>
      <c r="CD177" s="32">
        <v>0</v>
      </c>
      <c r="CE177" s="32">
        <v>0</v>
      </c>
      <c r="CF177" s="32">
        <v>0</v>
      </c>
      <c r="CG177" s="33">
        <v>2</v>
      </c>
      <c r="CH177" s="34">
        <v>108</v>
      </c>
      <c r="CI177" s="28"/>
      <c r="CJ177" s="16"/>
      <c r="CK177" s="16"/>
    </row>
    <row r="178" spans="1:89" x14ac:dyDescent="0.25">
      <c r="A178" s="9" t="s">
        <v>6</v>
      </c>
      <c r="B178" s="9" t="s">
        <v>20</v>
      </c>
      <c r="C178" s="19">
        <v>0</v>
      </c>
      <c r="D178" s="19" t="s">
        <v>210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29">
        <v>0</v>
      </c>
      <c r="V178" s="29">
        <v>0</v>
      </c>
      <c r="W178" s="29">
        <v>0</v>
      </c>
      <c r="X178" s="29">
        <v>0</v>
      </c>
      <c r="Y178" s="29">
        <v>0</v>
      </c>
      <c r="Z178" s="29">
        <v>0</v>
      </c>
      <c r="AA178" s="29">
        <v>0</v>
      </c>
      <c r="AB178" s="29">
        <v>0</v>
      </c>
      <c r="AC178" s="29">
        <v>1</v>
      </c>
      <c r="AD178" s="29">
        <v>0</v>
      </c>
      <c r="AE178" s="29">
        <v>1</v>
      </c>
      <c r="AF178" s="29">
        <v>0</v>
      </c>
      <c r="AG178" s="29">
        <v>0</v>
      </c>
      <c r="AH178" s="29">
        <v>0</v>
      </c>
      <c r="AI178" s="29">
        <v>0</v>
      </c>
      <c r="AJ178" s="29">
        <v>0</v>
      </c>
      <c r="AK178" s="29">
        <v>0</v>
      </c>
      <c r="AL178" s="29">
        <v>0</v>
      </c>
      <c r="AM178" s="29">
        <v>0</v>
      </c>
      <c r="AN178" s="29">
        <v>0</v>
      </c>
      <c r="AO178" s="29">
        <v>0</v>
      </c>
      <c r="AP178" s="29">
        <v>0</v>
      </c>
      <c r="AQ178" s="29">
        <v>1</v>
      </c>
      <c r="AR178" s="29">
        <v>1</v>
      </c>
      <c r="AS178" s="29">
        <v>1</v>
      </c>
      <c r="AT178" s="29">
        <v>0</v>
      </c>
      <c r="AU178" s="29">
        <v>0</v>
      </c>
      <c r="AV178" s="29">
        <v>0</v>
      </c>
      <c r="AW178" s="29">
        <v>0</v>
      </c>
      <c r="AX178" s="29">
        <v>0</v>
      </c>
      <c r="AY178" s="29">
        <v>0</v>
      </c>
      <c r="AZ178" s="29">
        <v>0</v>
      </c>
      <c r="BA178" s="29">
        <v>0</v>
      </c>
      <c r="BB178" s="29">
        <v>1</v>
      </c>
      <c r="BC178" s="29">
        <v>1</v>
      </c>
      <c r="BD178" s="29">
        <v>0</v>
      </c>
      <c r="BE178" s="29">
        <v>0</v>
      </c>
      <c r="BF178" s="29">
        <v>0</v>
      </c>
      <c r="BG178" s="29">
        <v>1</v>
      </c>
      <c r="BH178" s="29">
        <v>0</v>
      </c>
      <c r="BI178" s="29">
        <v>0</v>
      </c>
      <c r="BJ178" s="29">
        <v>1</v>
      </c>
      <c r="BK178" s="29">
        <v>0</v>
      </c>
      <c r="BL178" s="29">
        <v>0</v>
      </c>
      <c r="BM178" s="29">
        <v>0</v>
      </c>
      <c r="BN178" s="29">
        <v>0</v>
      </c>
      <c r="BO178" s="29">
        <v>0</v>
      </c>
      <c r="BP178" s="29">
        <v>0</v>
      </c>
      <c r="BQ178" s="29">
        <v>0</v>
      </c>
      <c r="BR178" s="29">
        <v>0</v>
      </c>
      <c r="BS178" s="29">
        <v>0</v>
      </c>
      <c r="BT178" s="29">
        <v>0</v>
      </c>
      <c r="BU178" s="29">
        <v>0</v>
      </c>
      <c r="BV178" s="29">
        <v>2</v>
      </c>
      <c r="BW178" s="29">
        <v>0</v>
      </c>
      <c r="BX178" s="29">
        <v>0</v>
      </c>
      <c r="BY178" s="29">
        <v>0</v>
      </c>
      <c r="BZ178" s="29">
        <v>0</v>
      </c>
      <c r="CA178" s="29">
        <v>1</v>
      </c>
      <c r="CB178" s="29">
        <v>0</v>
      </c>
      <c r="CC178" s="29">
        <v>0</v>
      </c>
      <c r="CD178" s="29">
        <v>3</v>
      </c>
      <c r="CE178" s="29">
        <v>0</v>
      </c>
      <c r="CF178" s="29">
        <v>0</v>
      </c>
      <c r="CG178" s="11">
        <v>0</v>
      </c>
      <c r="CH178" s="30">
        <v>15</v>
      </c>
      <c r="CI178" s="28"/>
      <c r="CJ178" s="16"/>
      <c r="CK178" s="16"/>
    </row>
    <row r="179" spans="1:89" x14ac:dyDescent="0.25">
      <c r="A179" s="31"/>
      <c r="B179" s="31" t="s">
        <v>21</v>
      </c>
      <c r="C179" s="31">
        <v>0</v>
      </c>
      <c r="D179" s="31" t="s">
        <v>210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1</v>
      </c>
      <c r="Y179" s="32">
        <v>0</v>
      </c>
      <c r="Z179" s="32">
        <v>0</v>
      </c>
      <c r="AA179" s="32">
        <v>0</v>
      </c>
      <c r="AB179" s="32">
        <v>1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0</v>
      </c>
      <c r="AP179" s="32">
        <v>0</v>
      </c>
      <c r="AQ179" s="32">
        <v>0</v>
      </c>
      <c r="AR179" s="32">
        <v>0</v>
      </c>
      <c r="AS179" s="32">
        <v>0</v>
      </c>
      <c r="AT179" s="32">
        <v>0</v>
      </c>
      <c r="AU179" s="32">
        <v>0</v>
      </c>
      <c r="AV179" s="32">
        <v>0</v>
      </c>
      <c r="AW179" s="32">
        <v>0</v>
      </c>
      <c r="AX179" s="32">
        <v>0</v>
      </c>
      <c r="AY179" s="32">
        <v>0</v>
      </c>
      <c r="AZ179" s="32">
        <v>0</v>
      </c>
      <c r="BA179" s="32">
        <v>0</v>
      </c>
      <c r="BB179" s="32">
        <v>0</v>
      </c>
      <c r="BC179" s="32">
        <v>0</v>
      </c>
      <c r="BD179" s="32">
        <v>0</v>
      </c>
      <c r="BE179" s="32">
        <v>0</v>
      </c>
      <c r="BF179" s="32">
        <v>0</v>
      </c>
      <c r="BG179" s="32">
        <v>0</v>
      </c>
      <c r="BH179" s="32">
        <v>0</v>
      </c>
      <c r="BI179" s="32">
        <v>0</v>
      </c>
      <c r="BJ179" s="32">
        <v>4</v>
      </c>
      <c r="BK179" s="32">
        <v>0</v>
      </c>
      <c r="BL179" s="32">
        <v>0</v>
      </c>
      <c r="BM179" s="32">
        <v>0</v>
      </c>
      <c r="BN179" s="32">
        <v>0</v>
      </c>
      <c r="BO179" s="32">
        <v>0</v>
      </c>
      <c r="BP179" s="32">
        <v>0</v>
      </c>
      <c r="BQ179" s="32">
        <v>0</v>
      </c>
      <c r="BR179" s="32">
        <v>0</v>
      </c>
      <c r="BS179" s="32">
        <v>0</v>
      </c>
      <c r="BT179" s="32">
        <v>1</v>
      </c>
      <c r="BU179" s="32">
        <v>0</v>
      </c>
      <c r="BV179" s="32">
        <v>0</v>
      </c>
      <c r="BW179" s="32">
        <v>0</v>
      </c>
      <c r="BX179" s="32">
        <v>0</v>
      </c>
      <c r="BY179" s="32">
        <v>1</v>
      </c>
      <c r="BZ179" s="32">
        <v>0</v>
      </c>
      <c r="CA179" s="32">
        <v>0</v>
      </c>
      <c r="CB179" s="32">
        <v>0</v>
      </c>
      <c r="CC179" s="32">
        <v>1</v>
      </c>
      <c r="CD179" s="32">
        <v>0</v>
      </c>
      <c r="CE179" s="32">
        <v>0</v>
      </c>
      <c r="CF179" s="32">
        <v>0</v>
      </c>
      <c r="CG179" s="33">
        <v>0</v>
      </c>
      <c r="CH179" s="34">
        <v>9</v>
      </c>
      <c r="CI179" s="28"/>
      <c r="CJ179" s="16"/>
      <c r="CK179" s="16"/>
    </row>
    <row r="180" spans="1:89" x14ac:dyDescent="0.25">
      <c r="A180" s="9" t="s">
        <v>7</v>
      </c>
      <c r="B180" s="9" t="s">
        <v>20</v>
      </c>
      <c r="C180" s="19">
        <v>0</v>
      </c>
      <c r="D180" s="19" t="s">
        <v>210</v>
      </c>
      <c r="E180" s="19">
        <v>0</v>
      </c>
      <c r="F180" s="19">
        <v>1</v>
      </c>
      <c r="G180" s="19">
        <v>0</v>
      </c>
      <c r="H180" s="19">
        <v>0</v>
      </c>
      <c r="I180" s="19">
        <v>0</v>
      </c>
      <c r="J180" s="19">
        <v>1</v>
      </c>
      <c r="K180" s="19">
        <v>0</v>
      </c>
      <c r="L180" s="19">
        <v>1</v>
      </c>
      <c r="M180" s="19">
        <v>2</v>
      </c>
      <c r="N180" s="19">
        <v>0</v>
      </c>
      <c r="O180" s="19">
        <v>0</v>
      </c>
      <c r="P180" s="19">
        <v>0</v>
      </c>
      <c r="Q180" s="19">
        <v>0</v>
      </c>
      <c r="R180" s="19">
        <v>1</v>
      </c>
      <c r="S180" s="19">
        <v>0</v>
      </c>
      <c r="T180" s="19">
        <v>0</v>
      </c>
      <c r="U180" s="29">
        <v>2</v>
      </c>
      <c r="V180" s="29">
        <v>0</v>
      </c>
      <c r="W180" s="29">
        <v>0</v>
      </c>
      <c r="X180" s="29">
        <v>0</v>
      </c>
      <c r="Y180" s="29">
        <v>0</v>
      </c>
      <c r="Z180" s="29">
        <v>0</v>
      </c>
      <c r="AA180" s="29">
        <v>0</v>
      </c>
      <c r="AB180" s="29">
        <v>0</v>
      </c>
      <c r="AC180" s="29">
        <v>0</v>
      </c>
      <c r="AD180" s="29">
        <v>0</v>
      </c>
      <c r="AE180" s="29">
        <v>0</v>
      </c>
      <c r="AF180" s="29">
        <v>0</v>
      </c>
      <c r="AG180" s="29">
        <v>0</v>
      </c>
      <c r="AH180" s="29">
        <v>0</v>
      </c>
      <c r="AI180" s="29">
        <v>0</v>
      </c>
      <c r="AJ180" s="29">
        <v>0</v>
      </c>
      <c r="AK180" s="29">
        <v>0</v>
      </c>
      <c r="AL180" s="29">
        <v>1</v>
      </c>
      <c r="AM180" s="29">
        <v>0</v>
      </c>
      <c r="AN180" s="29">
        <v>0</v>
      </c>
      <c r="AO180" s="29">
        <v>4</v>
      </c>
      <c r="AP180" s="29">
        <v>1</v>
      </c>
      <c r="AQ180" s="29">
        <v>0</v>
      </c>
      <c r="AR180" s="29">
        <v>3</v>
      </c>
      <c r="AS180" s="29">
        <v>0</v>
      </c>
      <c r="AT180" s="29">
        <v>0</v>
      </c>
      <c r="AU180" s="29">
        <v>0</v>
      </c>
      <c r="AV180" s="29">
        <v>0</v>
      </c>
      <c r="AW180" s="29">
        <v>0</v>
      </c>
      <c r="AX180" s="29">
        <v>0</v>
      </c>
      <c r="AY180" s="29">
        <v>0</v>
      </c>
      <c r="AZ180" s="29">
        <v>0</v>
      </c>
      <c r="BA180" s="29">
        <v>1</v>
      </c>
      <c r="BB180" s="29">
        <v>0</v>
      </c>
      <c r="BC180" s="29">
        <v>0</v>
      </c>
      <c r="BD180" s="29">
        <v>1</v>
      </c>
      <c r="BE180" s="29">
        <v>1</v>
      </c>
      <c r="BF180" s="29">
        <v>0</v>
      </c>
      <c r="BG180" s="29">
        <v>2</v>
      </c>
      <c r="BH180" s="29">
        <v>1</v>
      </c>
      <c r="BI180" s="29">
        <v>0</v>
      </c>
      <c r="BJ180" s="29">
        <v>13</v>
      </c>
      <c r="BK180" s="29">
        <v>0</v>
      </c>
      <c r="BL180" s="29">
        <v>0</v>
      </c>
      <c r="BM180" s="29">
        <v>0</v>
      </c>
      <c r="BN180" s="29">
        <v>3</v>
      </c>
      <c r="BO180" s="29">
        <v>0</v>
      </c>
      <c r="BP180" s="29">
        <v>0</v>
      </c>
      <c r="BQ180" s="29">
        <v>0</v>
      </c>
      <c r="BR180" s="29">
        <v>0</v>
      </c>
      <c r="BS180" s="29">
        <v>1</v>
      </c>
      <c r="BT180" s="29">
        <v>13</v>
      </c>
      <c r="BU180" s="29">
        <v>1</v>
      </c>
      <c r="BV180" s="29">
        <v>3</v>
      </c>
      <c r="BW180" s="29">
        <v>0</v>
      </c>
      <c r="BX180" s="29">
        <v>0</v>
      </c>
      <c r="BY180" s="29">
        <v>1</v>
      </c>
      <c r="BZ180" s="29">
        <v>0</v>
      </c>
      <c r="CA180" s="29">
        <v>0</v>
      </c>
      <c r="CB180" s="29">
        <v>2</v>
      </c>
      <c r="CC180" s="29">
        <v>2</v>
      </c>
      <c r="CD180" s="29">
        <v>9</v>
      </c>
      <c r="CE180" s="29">
        <v>0</v>
      </c>
      <c r="CF180" s="29">
        <v>0</v>
      </c>
      <c r="CG180" s="11">
        <v>0</v>
      </c>
      <c r="CH180" s="30">
        <v>71</v>
      </c>
      <c r="CI180" s="28"/>
      <c r="CJ180" s="16"/>
      <c r="CK180" s="16"/>
    </row>
    <row r="181" spans="1:89" x14ac:dyDescent="0.25">
      <c r="A181" s="31"/>
      <c r="B181" s="31" t="s">
        <v>21</v>
      </c>
      <c r="C181" s="31">
        <v>0</v>
      </c>
      <c r="D181" s="31" t="s">
        <v>210</v>
      </c>
      <c r="E181" s="31">
        <v>0</v>
      </c>
      <c r="F181" s="31">
        <v>0</v>
      </c>
      <c r="G181" s="31">
        <v>0</v>
      </c>
      <c r="H181" s="31">
        <v>1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32">
        <v>0</v>
      </c>
      <c r="AC181" s="32">
        <v>0</v>
      </c>
      <c r="AD181" s="32">
        <v>0</v>
      </c>
      <c r="AE181" s="32">
        <v>0</v>
      </c>
      <c r="AF181" s="32">
        <v>0</v>
      </c>
      <c r="AG181" s="32">
        <v>0</v>
      </c>
      <c r="AH181" s="32">
        <v>0</v>
      </c>
      <c r="AI181" s="32">
        <v>0</v>
      </c>
      <c r="AJ181" s="32">
        <v>0</v>
      </c>
      <c r="AK181" s="32">
        <v>0</v>
      </c>
      <c r="AL181" s="32">
        <v>0</v>
      </c>
      <c r="AM181" s="32">
        <v>0</v>
      </c>
      <c r="AN181" s="32">
        <v>0</v>
      </c>
      <c r="AO181" s="32">
        <v>1</v>
      </c>
      <c r="AP181" s="32">
        <v>1</v>
      </c>
      <c r="AQ181" s="32">
        <v>0</v>
      </c>
      <c r="AR181" s="32">
        <v>0</v>
      </c>
      <c r="AS181" s="32">
        <v>0</v>
      </c>
      <c r="AT181" s="32">
        <v>0</v>
      </c>
      <c r="AU181" s="32">
        <v>0</v>
      </c>
      <c r="AV181" s="32">
        <v>0</v>
      </c>
      <c r="AW181" s="32">
        <v>0</v>
      </c>
      <c r="AX181" s="32">
        <v>0</v>
      </c>
      <c r="AY181" s="32">
        <v>0</v>
      </c>
      <c r="AZ181" s="32">
        <v>0</v>
      </c>
      <c r="BA181" s="32">
        <v>0</v>
      </c>
      <c r="BB181" s="32">
        <v>0</v>
      </c>
      <c r="BC181" s="32">
        <v>0</v>
      </c>
      <c r="BD181" s="32">
        <v>0</v>
      </c>
      <c r="BE181" s="32">
        <v>0</v>
      </c>
      <c r="BF181" s="32">
        <v>0</v>
      </c>
      <c r="BG181" s="32">
        <v>0</v>
      </c>
      <c r="BH181" s="32">
        <v>0</v>
      </c>
      <c r="BI181" s="32">
        <v>0</v>
      </c>
      <c r="BJ181" s="32">
        <v>15</v>
      </c>
      <c r="BK181" s="32">
        <v>0</v>
      </c>
      <c r="BL181" s="32">
        <v>0</v>
      </c>
      <c r="BM181" s="32">
        <v>0</v>
      </c>
      <c r="BN181" s="32">
        <v>0</v>
      </c>
      <c r="BO181" s="32">
        <v>0</v>
      </c>
      <c r="BP181" s="32">
        <v>2</v>
      </c>
      <c r="BQ181" s="32">
        <v>0</v>
      </c>
      <c r="BR181" s="32">
        <v>0</v>
      </c>
      <c r="BS181" s="32">
        <v>0</v>
      </c>
      <c r="BT181" s="32">
        <v>14</v>
      </c>
      <c r="BU181" s="32">
        <v>0</v>
      </c>
      <c r="BV181" s="32">
        <v>0</v>
      </c>
      <c r="BW181" s="32">
        <v>0</v>
      </c>
      <c r="BX181" s="32">
        <v>0</v>
      </c>
      <c r="BY181" s="32">
        <v>0</v>
      </c>
      <c r="BZ181" s="32">
        <v>0</v>
      </c>
      <c r="CA181" s="32">
        <v>0</v>
      </c>
      <c r="CB181" s="32">
        <v>1</v>
      </c>
      <c r="CC181" s="32">
        <v>0</v>
      </c>
      <c r="CD181" s="32">
        <v>0</v>
      </c>
      <c r="CE181" s="32">
        <v>0</v>
      </c>
      <c r="CF181" s="32">
        <v>0</v>
      </c>
      <c r="CG181" s="33">
        <v>0</v>
      </c>
      <c r="CH181" s="34">
        <v>35</v>
      </c>
      <c r="CI181" s="28"/>
      <c r="CJ181" s="16"/>
      <c r="CK181" s="16"/>
    </row>
    <row r="182" spans="1:89" x14ac:dyDescent="0.25">
      <c r="A182" s="9" t="s">
        <v>24</v>
      </c>
      <c r="B182" s="9" t="s">
        <v>20</v>
      </c>
      <c r="C182" s="19">
        <v>0</v>
      </c>
      <c r="D182" s="19" t="s">
        <v>210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29">
        <v>0</v>
      </c>
      <c r="V182" s="29">
        <v>0</v>
      </c>
      <c r="W182" s="29">
        <v>0</v>
      </c>
      <c r="X182" s="29">
        <v>0</v>
      </c>
      <c r="Y182" s="29">
        <v>0</v>
      </c>
      <c r="Z182" s="29">
        <v>0</v>
      </c>
      <c r="AA182" s="29">
        <v>0</v>
      </c>
      <c r="AB182" s="29">
        <v>0</v>
      </c>
      <c r="AC182" s="29">
        <v>0</v>
      </c>
      <c r="AD182" s="29">
        <v>0</v>
      </c>
      <c r="AE182" s="29">
        <v>0</v>
      </c>
      <c r="AF182" s="29">
        <v>0</v>
      </c>
      <c r="AG182" s="29">
        <v>0</v>
      </c>
      <c r="AH182" s="29">
        <v>0</v>
      </c>
      <c r="AI182" s="29">
        <v>0</v>
      </c>
      <c r="AJ182" s="29">
        <v>0</v>
      </c>
      <c r="AK182" s="29">
        <v>0</v>
      </c>
      <c r="AL182" s="29">
        <v>0</v>
      </c>
      <c r="AM182" s="29">
        <v>0</v>
      </c>
      <c r="AN182" s="29">
        <v>0</v>
      </c>
      <c r="AO182" s="29">
        <v>0</v>
      </c>
      <c r="AP182" s="29">
        <v>0</v>
      </c>
      <c r="AQ182" s="29">
        <v>0</v>
      </c>
      <c r="AR182" s="29">
        <v>0</v>
      </c>
      <c r="AS182" s="29">
        <v>0</v>
      </c>
      <c r="AT182" s="29">
        <v>0</v>
      </c>
      <c r="AU182" s="29">
        <v>0</v>
      </c>
      <c r="AV182" s="29">
        <v>0</v>
      </c>
      <c r="AW182" s="29">
        <v>0</v>
      </c>
      <c r="AX182" s="29">
        <v>0</v>
      </c>
      <c r="AY182" s="29">
        <v>0</v>
      </c>
      <c r="AZ182" s="29">
        <v>0</v>
      </c>
      <c r="BA182" s="29">
        <v>0</v>
      </c>
      <c r="BB182" s="29">
        <v>0</v>
      </c>
      <c r="BC182" s="29">
        <v>0</v>
      </c>
      <c r="BD182" s="29">
        <v>0</v>
      </c>
      <c r="BE182" s="29">
        <v>0</v>
      </c>
      <c r="BF182" s="29">
        <v>0</v>
      </c>
      <c r="BG182" s="29">
        <v>0</v>
      </c>
      <c r="BH182" s="29">
        <v>0</v>
      </c>
      <c r="BI182" s="29">
        <v>0</v>
      </c>
      <c r="BJ182" s="29">
        <v>0</v>
      </c>
      <c r="BK182" s="29">
        <v>0</v>
      </c>
      <c r="BL182" s="29">
        <v>0</v>
      </c>
      <c r="BM182" s="29">
        <v>0</v>
      </c>
      <c r="BN182" s="29">
        <v>0</v>
      </c>
      <c r="BO182" s="29">
        <v>0</v>
      </c>
      <c r="BP182" s="29">
        <v>0</v>
      </c>
      <c r="BQ182" s="29">
        <v>0</v>
      </c>
      <c r="BR182" s="29">
        <v>0</v>
      </c>
      <c r="BS182" s="29">
        <v>0</v>
      </c>
      <c r="BT182" s="29">
        <v>0</v>
      </c>
      <c r="BU182" s="29">
        <v>0</v>
      </c>
      <c r="BV182" s="29">
        <v>0</v>
      </c>
      <c r="BW182" s="29">
        <v>0</v>
      </c>
      <c r="BX182" s="29">
        <v>0</v>
      </c>
      <c r="BY182" s="29">
        <v>0</v>
      </c>
      <c r="BZ182" s="29">
        <v>0</v>
      </c>
      <c r="CA182" s="29">
        <v>0</v>
      </c>
      <c r="CB182" s="29">
        <v>0</v>
      </c>
      <c r="CC182" s="29">
        <v>0</v>
      </c>
      <c r="CD182" s="29">
        <v>0</v>
      </c>
      <c r="CE182" s="29">
        <v>0</v>
      </c>
      <c r="CF182" s="29">
        <v>0</v>
      </c>
      <c r="CG182" s="11">
        <v>0</v>
      </c>
      <c r="CH182" s="30">
        <v>0</v>
      </c>
      <c r="CI182" s="28"/>
      <c r="CJ182" s="16"/>
      <c r="CK182" s="16"/>
    </row>
    <row r="183" spans="1:89" x14ac:dyDescent="0.25">
      <c r="A183" s="31"/>
      <c r="B183" s="31" t="s">
        <v>21</v>
      </c>
      <c r="C183" s="31">
        <v>0</v>
      </c>
      <c r="D183" s="31" t="s">
        <v>210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32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v>0</v>
      </c>
      <c r="AP183" s="32">
        <v>0</v>
      </c>
      <c r="AQ183" s="32">
        <v>0</v>
      </c>
      <c r="AR183" s="32">
        <v>0</v>
      </c>
      <c r="AS183" s="32">
        <v>0</v>
      </c>
      <c r="AT183" s="32">
        <v>0</v>
      </c>
      <c r="AU183" s="32">
        <v>0</v>
      </c>
      <c r="AV183" s="32">
        <v>0</v>
      </c>
      <c r="AW183" s="32">
        <v>0</v>
      </c>
      <c r="AX183" s="32">
        <v>0</v>
      </c>
      <c r="AY183" s="32">
        <v>0</v>
      </c>
      <c r="AZ183" s="32">
        <v>0</v>
      </c>
      <c r="BA183" s="32">
        <v>0</v>
      </c>
      <c r="BB183" s="32">
        <v>0</v>
      </c>
      <c r="BC183" s="32">
        <v>0</v>
      </c>
      <c r="BD183" s="32">
        <v>0</v>
      </c>
      <c r="BE183" s="32">
        <v>0</v>
      </c>
      <c r="BF183" s="32">
        <v>0</v>
      </c>
      <c r="BG183" s="32">
        <v>0</v>
      </c>
      <c r="BH183" s="32">
        <v>0</v>
      </c>
      <c r="BI183" s="32">
        <v>0</v>
      </c>
      <c r="BJ183" s="32">
        <v>0</v>
      </c>
      <c r="BK183" s="32">
        <v>0</v>
      </c>
      <c r="BL183" s="32">
        <v>0</v>
      </c>
      <c r="BM183" s="32">
        <v>0</v>
      </c>
      <c r="BN183" s="32">
        <v>0</v>
      </c>
      <c r="BO183" s="32">
        <v>0</v>
      </c>
      <c r="BP183" s="32">
        <v>0</v>
      </c>
      <c r="BQ183" s="32">
        <v>0</v>
      </c>
      <c r="BR183" s="32">
        <v>0</v>
      </c>
      <c r="BS183" s="32">
        <v>0</v>
      </c>
      <c r="BT183" s="32">
        <v>0</v>
      </c>
      <c r="BU183" s="32">
        <v>0</v>
      </c>
      <c r="BV183" s="32">
        <v>0</v>
      </c>
      <c r="BW183" s="32">
        <v>0</v>
      </c>
      <c r="BX183" s="32">
        <v>0</v>
      </c>
      <c r="BY183" s="32">
        <v>0</v>
      </c>
      <c r="BZ183" s="32">
        <v>0</v>
      </c>
      <c r="CA183" s="32">
        <v>0</v>
      </c>
      <c r="CB183" s="32">
        <v>0</v>
      </c>
      <c r="CC183" s="32">
        <v>0</v>
      </c>
      <c r="CD183" s="32">
        <v>0</v>
      </c>
      <c r="CE183" s="32">
        <v>0</v>
      </c>
      <c r="CF183" s="32">
        <v>0</v>
      </c>
      <c r="CG183" s="33">
        <v>0</v>
      </c>
      <c r="CH183" s="34">
        <v>0</v>
      </c>
      <c r="CI183" s="28"/>
      <c r="CJ183" s="16"/>
      <c r="CK183" s="16"/>
    </row>
    <row r="184" spans="1:89" x14ac:dyDescent="0.25">
      <c r="A184" s="9" t="s">
        <v>8</v>
      </c>
      <c r="B184" s="9" t="s">
        <v>20</v>
      </c>
      <c r="C184" s="19">
        <v>0</v>
      </c>
      <c r="D184" s="19" t="s">
        <v>210</v>
      </c>
      <c r="E184" s="19">
        <v>0</v>
      </c>
      <c r="F184" s="19">
        <v>0</v>
      </c>
      <c r="G184" s="19">
        <v>1</v>
      </c>
      <c r="H184" s="19">
        <v>0</v>
      </c>
      <c r="I184" s="19">
        <v>0</v>
      </c>
      <c r="J184" s="19">
        <v>0</v>
      </c>
      <c r="K184" s="19">
        <v>2</v>
      </c>
      <c r="L184" s="19">
        <v>1</v>
      </c>
      <c r="M184" s="19">
        <v>0</v>
      </c>
      <c r="N184" s="19">
        <v>0</v>
      </c>
      <c r="O184" s="19">
        <v>0</v>
      </c>
      <c r="P184" s="19">
        <v>1</v>
      </c>
      <c r="Q184" s="19">
        <v>0</v>
      </c>
      <c r="R184" s="19">
        <v>0</v>
      </c>
      <c r="S184" s="19">
        <v>1</v>
      </c>
      <c r="T184" s="19">
        <v>0</v>
      </c>
      <c r="U184" s="29">
        <v>0</v>
      </c>
      <c r="V184" s="29">
        <v>0</v>
      </c>
      <c r="W184" s="29">
        <v>0</v>
      </c>
      <c r="X184" s="29">
        <v>0</v>
      </c>
      <c r="Y184" s="29">
        <v>0</v>
      </c>
      <c r="Z184" s="29">
        <v>0</v>
      </c>
      <c r="AA184" s="29">
        <v>0</v>
      </c>
      <c r="AB184" s="29">
        <v>0</v>
      </c>
      <c r="AC184" s="29">
        <v>0</v>
      </c>
      <c r="AD184" s="29">
        <v>0</v>
      </c>
      <c r="AE184" s="29">
        <v>0</v>
      </c>
      <c r="AF184" s="29">
        <v>0</v>
      </c>
      <c r="AG184" s="29">
        <v>0</v>
      </c>
      <c r="AH184" s="29">
        <v>1</v>
      </c>
      <c r="AI184" s="29">
        <v>1</v>
      </c>
      <c r="AJ184" s="29">
        <v>2</v>
      </c>
      <c r="AK184" s="29">
        <v>1</v>
      </c>
      <c r="AL184" s="29">
        <v>1</v>
      </c>
      <c r="AM184" s="29">
        <v>0</v>
      </c>
      <c r="AN184" s="29">
        <v>0</v>
      </c>
      <c r="AO184" s="29">
        <v>0</v>
      </c>
      <c r="AP184" s="29">
        <v>0</v>
      </c>
      <c r="AQ184" s="29">
        <v>0</v>
      </c>
      <c r="AR184" s="29">
        <v>2</v>
      </c>
      <c r="AS184" s="29">
        <v>1</v>
      </c>
      <c r="AT184" s="29">
        <v>0</v>
      </c>
      <c r="AU184" s="29">
        <v>0</v>
      </c>
      <c r="AV184" s="29">
        <v>0</v>
      </c>
      <c r="AW184" s="29">
        <v>0</v>
      </c>
      <c r="AX184" s="29">
        <v>0</v>
      </c>
      <c r="AY184" s="29">
        <v>1</v>
      </c>
      <c r="AZ184" s="29">
        <v>0</v>
      </c>
      <c r="BA184" s="29">
        <v>0</v>
      </c>
      <c r="BB184" s="29">
        <v>0</v>
      </c>
      <c r="BC184" s="29">
        <v>0</v>
      </c>
      <c r="BD184" s="29">
        <v>2</v>
      </c>
      <c r="BE184" s="29">
        <v>2</v>
      </c>
      <c r="BF184" s="29">
        <v>0</v>
      </c>
      <c r="BG184" s="29">
        <v>0</v>
      </c>
      <c r="BH184" s="29">
        <v>0</v>
      </c>
      <c r="BI184" s="29">
        <v>0</v>
      </c>
      <c r="BJ184" s="29">
        <v>19</v>
      </c>
      <c r="BK184" s="29">
        <v>0</v>
      </c>
      <c r="BL184" s="29">
        <v>0</v>
      </c>
      <c r="BM184" s="29">
        <v>1</v>
      </c>
      <c r="BN184" s="29">
        <v>1</v>
      </c>
      <c r="BO184" s="29">
        <v>0</v>
      </c>
      <c r="BP184" s="29">
        <v>0</v>
      </c>
      <c r="BQ184" s="29">
        <v>0</v>
      </c>
      <c r="BR184" s="29">
        <v>0</v>
      </c>
      <c r="BS184" s="29">
        <v>1</v>
      </c>
      <c r="BT184" s="29">
        <v>2</v>
      </c>
      <c r="BU184" s="29">
        <v>0</v>
      </c>
      <c r="BV184" s="29">
        <v>6</v>
      </c>
      <c r="BW184" s="29">
        <v>0</v>
      </c>
      <c r="BX184" s="29">
        <v>0</v>
      </c>
      <c r="BY184" s="29">
        <v>5</v>
      </c>
      <c r="BZ184" s="29">
        <v>0</v>
      </c>
      <c r="CA184" s="29">
        <v>0</v>
      </c>
      <c r="CB184" s="29">
        <v>3</v>
      </c>
      <c r="CC184" s="29">
        <v>1</v>
      </c>
      <c r="CD184" s="29">
        <v>1</v>
      </c>
      <c r="CE184" s="29">
        <v>0</v>
      </c>
      <c r="CF184" s="29">
        <v>2</v>
      </c>
      <c r="CG184" s="11">
        <v>1</v>
      </c>
      <c r="CH184" s="30">
        <v>63</v>
      </c>
      <c r="CI184" s="28"/>
      <c r="CJ184" s="16"/>
      <c r="CK184" s="16"/>
    </row>
    <row r="185" spans="1:89" x14ac:dyDescent="0.25">
      <c r="A185" s="31"/>
      <c r="B185" s="31" t="s">
        <v>21</v>
      </c>
      <c r="C185" s="31">
        <v>0</v>
      </c>
      <c r="D185" s="31" t="s">
        <v>210</v>
      </c>
      <c r="E185" s="31">
        <v>0</v>
      </c>
      <c r="F185" s="31">
        <v>0</v>
      </c>
      <c r="G185" s="31">
        <v>0</v>
      </c>
      <c r="H185" s="31">
        <v>3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32">
        <v>0</v>
      </c>
      <c r="AC185" s="32">
        <v>0</v>
      </c>
      <c r="AD185" s="32">
        <v>0</v>
      </c>
      <c r="AE185" s="32">
        <v>0</v>
      </c>
      <c r="AF185" s="32">
        <v>0</v>
      </c>
      <c r="AG185" s="32">
        <v>0</v>
      </c>
      <c r="AH185" s="32">
        <v>1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1</v>
      </c>
      <c r="AP185" s="32">
        <v>1</v>
      </c>
      <c r="AQ185" s="32">
        <v>1</v>
      </c>
      <c r="AR185" s="32">
        <v>1</v>
      </c>
      <c r="AS185" s="32">
        <v>0</v>
      </c>
      <c r="AT185" s="32">
        <v>0</v>
      </c>
      <c r="AU185" s="32">
        <v>0</v>
      </c>
      <c r="AV185" s="32">
        <v>0</v>
      </c>
      <c r="AW185" s="32">
        <v>0</v>
      </c>
      <c r="AX185" s="32">
        <v>0</v>
      </c>
      <c r="AY185" s="32">
        <v>0</v>
      </c>
      <c r="AZ185" s="32">
        <v>0</v>
      </c>
      <c r="BA185" s="32">
        <v>0</v>
      </c>
      <c r="BB185" s="32">
        <v>0</v>
      </c>
      <c r="BC185" s="32">
        <v>0</v>
      </c>
      <c r="BD185" s="32">
        <v>0</v>
      </c>
      <c r="BE185" s="32">
        <v>0</v>
      </c>
      <c r="BF185" s="32">
        <v>0</v>
      </c>
      <c r="BG185" s="32">
        <v>0</v>
      </c>
      <c r="BH185" s="32">
        <v>0</v>
      </c>
      <c r="BI185" s="32">
        <v>0</v>
      </c>
      <c r="BJ185" s="32">
        <v>9</v>
      </c>
      <c r="BK185" s="32">
        <v>0</v>
      </c>
      <c r="BL185" s="32">
        <v>0</v>
      </c>
      <c r="BM185" s="32">
        <v>0</v>
      </c>
      <c r="BN185" s="32">
        <v>0</v>
      </c>
      <c r="BO185" s="32">
        <v>0</v>
      </c>
      <c r="BP185" s="32">
        <v>0</v>
      </c>
      <c r="BQ185" s="32">
        <v>0</v>
      </c>
      <c r="BR185" s="32">
        <v>0</v>
      </c>
      <c r="BS185" s="32">
        <v>0</v>
      </c>
      <c r="BT185" s="32">
        <v>17</v>
      </c>
      <c r="BU185" s="32">
        <v>0</v>
      </c>
      <c r="BV185" s="32">
        <v>0</v>
      </c>
      <c r="BW185" s="32">
        <v>0</v>
      </c>
      <c r="BX185" s="32">
        <v>0</v>
      </c>
      <c r="BY185" s="32">
        <v>0</v>
      </c>
      <c r="BZ185" s="32">
        <v>0</v>
      </c>
      <c r="CA185" s="32">
        <v>0</v>
      </c>
      <c r="CB185" s="32">
        <v>1</v>
      </c>
      <c r="CC185" s="32">
        <v>0</v>
      </c>
      <c r="CD185" s="32">
        <v>0</v>
      </c>
      <c r="CE185" s="32">
        <v>0</v>
      </c>
      <c r="CF185" s="32">
        <v>0</v>
      </c>
      <c r="CG185" s="33">
        <v>0</v>
      </c>
      <c r="CH185" s="34">
        <v>35</v>
      </c>
      <c r="CI185" s="28"/>
      <c r="CJ185" s="16"/>
      <c r="CK185" s="16"/>
    </row>
    <row r="186" spans="1:89" x14ac:dyDescent="0.25">
      <c r="A186" s="9" t="s">
        <v>193</v>
      </c>
      <c r="B186" s="9" t="s">
        <v>20</v>
      </c>
      <c r="C186" s="19">
        <v>0</v>
      </c>
      <c r="D186" s="19" t="s">
        <v>210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>
        <v>0</v>
      </c>
      <c r="AD186" s="19">
        <v>0</v>
      </c>
      <c r="AE186" s="19">
        <v>0</v>
      </c>
      <c r="AF186" s="19">
        <v>0</v>
      </c>
      <c r="AG186" s="19">
        <v>0</v>
      </c>
      <c r="AH186" s="19">
        <v>0</v>
      </c>
      <c r="AI186" s="19">
        <v>0</v>
      </c>
      <c r="AJ186" s="19">
        <v>0</v>
      </c>
      <c r="AK186" s="19">
        <v>0</v>
      </c>
      <c r="AL186" s="19">
        <v>0</v>
      </c>
      <c r="AM186" s="19">
        <v>0</v>
      </c>
      <c r="AN186" s="19">
        <v>0</v>
      </c>
      <c r="AO186" s="19">
        <v>0</v>
      </c>
      <c r="AP186" s="19">
        <v>0</v>
      </c>
      <c r="AQ186" s="19">
        <v>0</v>
      </c>
      <c r="AR186" s="19">
        <v>0</v>
      </c>
      <c r="AS186" s="19">
        <v>0</v>
      </c>
      <c r="AT186" s="19">
        <v>0</v>
      </c>
      <c r="AU186" s="19">
        <v>0</v>
      </c>
      <c r="AV186" s="19">
        <v>0</v>
      </c>
      <c r="AW186" s="19">
        <v>0</v>
      </c>
      <c r="AX186" s="19">
        <v>0</v>
      </c>
      <c r="AY186" s="19">
        <v>0</v>
      </c>
      <c r="AZ186" s="19">
        <v>0</v>
      </c>
      <c r="BA186" s="19">
        <v>0</v>
      </c>
      <c r="BB186" s="19">
        <v>0</v>
      </c>
      <c r="BC186" s="19">
        <v>0</v>
      </c>
      <c r="BD186" s="19">
        <v>0</v>
      </c>
      <c r="BE186" s="19">
        <v>0</v>
      </c>
      <c r="BF186" s="19">
        <v>0</v>
      </c>
      <c r="BG186" s="19">
        <v>0</v>
      </c>
      <c r="BH186" s="19">
        <v>0</v>
      </c>
      <c r="BI186" s="19">
        <v>0</v>
      </c>
      <c r="BJ186" s="19">
        <v>0</v>
      </c>
      <c r="BK186" s="19">
        <v>0</v>
      </c>
      <c r="BL186" s="19">
        <v>0</v>
      </c>
      <c r="BM186" s="19">
        <v>0</v>
      </c>
      <c r="BN186" s="19">
        <v>0</v>
      </c>
      <c r="BO186" s="19">
        <v>0</v>
      </c>
      <c r="BP186" s="19">
        <v>0</v>
      </c>
      <c r="BQ186" s="19">
        <v>0</v>
      </c>
      <c r="BR186" s="19">
        <v>0</v>
      </c>
      <c r="BS186" s="19">
        <v>0</v>
      </c>
      <c r="BT186" s="19">
        <v>0</v>
      </c>
      <c r="BU186" s="19">
        <v>0</v>
      </c>
      <c r="BV186" s="19">
        <v>0</v>
      </c>
      <c r="BW186" s="19">
        <v>0</v>
      </c>
      <c r="BX186" s="19">
        <v>0</v>
      </c>
      <c r="BY186" s="19">
        <v>0</v>
      </c>
      <c r="BZ186" s="19">
        <v>0</v>
      </c>
      <c r="CA186" s="19">
        <v>0</v>
      </c>
      <c r="CB186" s="19">
        <v>0</v>
      </c>
      <c r="CC186" s="19">
        <v>0</v>
      </c>
      <c r="CD186" s="19">
        <v>0</v>
      </c>
      <c r="CE186" s="19">
        <v>0</v>
      </c>
      <c r="CF186" s="19">
        <v>0</v>
      </c>
      <c r="CG186" s="11">
        <v>0</v>
      </c>
      <c r="CH186" s="30">
        <v>0</v>
      </c>
      <c r="CI186" s="28"/>
      <c r="CJ186" s="16"/>
      <c r="CK186" s="16"/>
    </row>
    <row r="187" spans="1:89" x14ac:dyDescent="0.25">
      <c r="A187" s="31"/>
      <c r="B187" s="31" t="s">
        <v>21</v>
      </c>
      <c r="C187" s="31">
        <v>0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v>0</v>
      </c>
      <c r="AD187" s="31">
        <v>0</v>
      </c>
      <c r="AE187" s="31">
        <v>0</v>
      </c>
      <c r="AF187" s="31">
        <v>0</v>
      </c>
      <c r="AG187" s="31">
        <v>0</v>
      </c>
      <c r="AH187" s="31">
        <v>0</v>
      </c>
      <c r="AI187" s="31">
        <v>0</v>
      </c>
      <c r="AJ187" s="31">
        <v>0</v>
      </c>
      <c r="AK187" s="31">
        <v>0</v>
      </c>
      <c r="AL187" s="31">
        <v>0</v>
      </c>
      <c r="AM187" s="31">
        <v>0</v>
      </c>
      <c r="AN187" s="31">
        <v>0</v>
      </c>
      <c r="AO187" s="31">
        <v>0</v>
      </c>
      <c r="AP187" s="31">
        <v>0</v>
      </c>
      <c r="AQ187" s="31">
        <v>0</v>
      </c>
      <c r="AR187" s="31">
        <v>0</v>
      </c>
      <c r="AS187" s="31">
        <v>0</v>
      </c>
      <c r="AT187" s="31">
        <v>0</v>
      </c>
      <c r="AU187" s="31">
        <v>0</v>
      </c>
      <c r="AV187" s="31">
        <v>0</v>
      </c>
      <c r="AW187" s="31">
        <v>0</v>
      </c>
      <c r="AX187" s="31">
        <v>0</v>
      </c>
      <c r="AY187" s="31">
        <v>0</v>
      </c>
      <c r="AZ187" s="31">
        <v>0</v>
      </c>
      <c r="BA187" s="31">
        <v>0</v>
      </c>
      <c r="BB187" s="31">
        <v>0</v>
      </c>
      <c r="BC187" s="31">
        <v>0</v>
      </c>
      <c r="BD187" s="31">
        <v>0</v>
      </c>
      <c r="BE187" s="31">
        <v>0</v>
      </c>
      <c r="BF187" s="31">
        <v>0</v>
      </c>
      <c r="BG187" s="31">
        <v>0</v>
      </c>
      <c r="BH187" s="31">
        <v>0</v>
      </c>
      <c r="BI187" s="31">
        <v>0</v>
      </c>
      <c r="BJ187" s="31">
        <v>0</v>
      </c>
      <c r="BK187" s="31">
        <v>0</v>
      </c>
      <c r="BL187" s="31">
        <v>0</v>
      </c>
      <c r="BM187" s="31">
        <v>0</v>
      </c>
      <c r="BN187" s="31">
        <v>0</v>
      </c>
      <c r="BO187" s="31">
        <v>0</v>
      </c>
      <c r="BP187" s="31">
        <v>0</v>
      </c>
      <c r="BQ187" s="31">
        <v>0</v>
      </c>
      <c r="BR187" s="31">
        <v>0</v>
      </c>
      <c r="BS187" s="31">
        <v>0</v>
      </c>
      <c r="BT187" s="31">
        <v>0</v>
      </c>
      <c r="BU187" s="31">
        <v>0</v>
      </c>
      <c r="BV187" s="31">
        <v>0</v>
      </c>
      <c r="BW187" s="31">
        <v>0</v>
      </c>
      <c r="BX187" s="31">
        <v>0</v>
      </c>
      <c r="BY187" s="31">
        <v>0</v>
      </c>
      <c r="BZ187" s="31">
        <v>0</v>
      </c>
      <c r="CA187" s="31">
        <v>0</v>
      </c>
      <c r="CB187" s="31">
        <v>0</v>
      </c>
      <c r="CC187" s="31">
        <v>0</v>
      </c>
      <c r="CD187" s="31">
        <v>0</v>
      </c>
      <c r="CE187" s="31">
        <v>0</v>
      </c>
      <c r="CF187" s="31">
        <v>0</v>
      </c>
      <c r="CG187" s="33">
        <v>0</v>
      </c>
      <c r="CH187" s="34">
        <v>0</v>
      </c>
      <c r="CI187" s="28"/>
      <c r="CJ187" s="16"/>
      <c r="CK187" s="16"/>
    </row>
    <row r="188" spans="1:89" x14ac:dyDescent="0.25">
      <c r="A188" s="9" t="s">
        <v>25</v>
      </c>
      <c r="B188" s="9" t="s">
        <v>20</v>
      </c>
      <c r="C188" s="19">
        <v>0</v>
      </c>
      <c r="D188" s="19" t="s">
        <v>210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29">
        <v>0</v>
      </c>
      <c r="V188" s="29">
        <v>0</v>
      </c>
      <c r="W188" s="29">
        <v>0</v>
      </c>
      <c r="X188" s="29">
        <v>0</v>
      </c>
      <c r="Y188" s="29">
        <v>0</v>
      </c>
      <c r="Z188" s="29">
        <v>0</v>
      </c>
      <c r="AA188" s="29">
        <v>0</v>
      </c>
      <c r="AB188" s="29">
        <v>0</v>
      </c>
      <c r="AC188" s="29">
        <v>0</v>
      </c>
      <c r="AD188" s="29">
        <v>0</v>
      </c>
      <c r="AE188" s="29">
        <v>0</v>
      </c>
      <c r="AF188" s="29">
        <v>0</v>
      </c>
      <c r="AG188" s="29">
        <v>0</v>
      </c>
      <c r="AH188" s="29">
        <v>0</v>
      </c>
      <c r="AI188" s="29">
        <v>0</v>
      </c>
      <c r="AJ188" s="29">
        <v>0</v>
      </c>
      <c r="AK188" s="29">
        <v>0</v>
      </c>
      <c r="AL188" s="29">
        <v>0</v>
      </c>
      <c r="AM188" s="29">
        <v>0</v>
      </c>
      <c r="AN188" s="29">
        <v>0</v>
      </c>
      <c r="AO188" s="29">
        <v>0</v>
      </c>
      <c r="AP188" s="29">
        <v>0</v>
      </c>
      <c r="AQ188" s="29">
        <v>0</v>
      </c>
      <c r="AR188" s="29">
        <v>0</v>
      </c>
      <c r="AS188" s="29">
        <v>0</v>
      </c>
      <c r="AT188" s="29">
        <v>0</v>
      </c>
      <c r="AU188" s="29">
        <v>0</v>
      </c>
      <c r="AV188" s="29">
        <v>0</v>
      </c>
      <c r="AW188" s="29">
        <v>0</v>
      </c>
      <c r="AX188" s="29">
        <v>0</v>
      </c>
      <c r="AY188" s="29">
        <v>0</v>
      </c>
      <c r="AZ188" s="29">
        <v>0</v>
      </c>
      <c r="BA188" s="29">
        <v>0</v>
      </c>
      <c r="BB188" s="29">
        <v>0</v>
      </c>
      <c r="BC188" s="29">
        <v>0</v>
      </c>
      <c r="BD188" s="29">
        <v>0</v>
      </c>
      <c r="BE188" s="29">
        <v>0</v>
      </c>
      <c r="BF188" s="29">
        <v>0</v>
      </c>
      <c r="BG188" s="29">
        <v>0</v>
      </c>
      <c r="BH188" s="29">
        <v>0</v>
      </c>
      <c r="BI188" s="29">
        <v>0</v>
      </c>
      <c r="BJ188" s="29">
        <v>0</v>
      </c>
      <c r="BK188" s="29">
        <v>0</v>
      </c>
      <c r="BL188" s="29">
        <v>0</v>
      </c>
      <c r="BM188" s="29">
        <v>0</v>
      </c>
      <c r="BN188" s="29">
        <v>0</v>
      </c>
      <c r="BO188" s="29">
        <v>0</v>
      </c>
      <c r="BP188" s="29">
        <v>0</v>
      </c>
      <c r="BQ188" s="29">
        <v>0</v>
      </c>
      <c r="BR188" s="29">
        <v>0</v>
      </c>
      <c r="BS188" s="29">
        <v>0</v>
      </c>
      <c r="BT188" s="29">
        <v>0</v>
      </c>
      <c r="BU188" s="29">
        <v>0</v>
      </c>
      <c r="BV188" s="29">
        <v>0</v>
      </c>
      <c r="BW188" s="29">
        <v>0</v>
      </c>
      <c r="BX188" s="29">
        <v>0</v>
      </c>
      <c r="BY188" s="29">
        <v>0</v>
      </c>
      <c r="BZ188" s="29">
        <v>0</v>
      </c>
      <c r="CA188" s="29">
        <v>0</v>
      </c>
      <c r="CB188" s="29">
        <v>0</v>
      </c>
      <c r="CC188" s="29">
        <v>0</v>
      </c>
      <c r="CD188" s="29">
        <v>0</v>
      </c>
      <c r="CE188" s="29">
        <v>0</v>
      </c>
      <c r="CF188" s="29">
        <v>0</v>
      </c>
      <c r="CG188" s="11">
        <v>0</v>
      </c>
      <c r="CH188" s="30">
        <v>0</v>
      </c>
      <c r="CI188" s="28"/>
      <c r="CJ188" s="16"/>
      <c r="CK188" s="16"/>
    </row>
    <row r="189" spans="1:89" x14ac:dyDescent="0.25">
      <c r="A189" s="31"/>
      <c r="B189" s="31" t="s">
        <v>21</v>
      </c>
      <c r="C189" s="31">
        <v>0</v>
      </c>
      <c r="D189" s="31" t="s">
        <v>210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32">
        <v>0</v>
      </c>
      <c r="AC189" s="32">
        <v>0</v>
      </c>
      <c r="AD189" s="32">
        <v>0</v>
      </c>
      <c r="AE189" s="32">
        <v>0</v>
      </c>
      <c r="AF189" s="32">
        <v>0</v>
      </c>
      <c r="AG189" s="32">
        <v>0</v>
      </c>
      <c r="AH189" s="32">
        <v>0</v>
      </c>
      <c r="AI189" s="32">
        <v>0</v>
      </c>
      <c r="AJ189" s="32">
        <v>0</v>
      </c>
      <c r="AK189" s="32">
        <v>0</v>
      </c>
      <c r="AL189" s="32">
        <v>0</v>
      </c>
      <c r="AM189" s="32">
        <v>0</v>
      </c>
      <c r="AN189" s="32">
        <v>0</v>
      </c>
      <c r="AO189" s="32">
        <v>0</v>
      </c>
      <c r="AP189" s="32">
        <v>0</v>
      </c>
      <c r="AQ189" s="32">
        <v>0</v>
      </c>
      <c r="AR189" s="32">
        <v>0</v>
      </c>
      <c r="AS189" s="32">
        <v>0</v>
      </c>
      <c r="AT189" s="32">
        <v>0</v>
      </c>
      <c r="AU189" s="32">
        <v>0</v>
      </c>
      <c r="AV189" s="32">
        <v>0</v>
      </c>
      <c r="AW189" s="32">
        <v>0</v>
      </c>
      <c r="AX189" s="32">
        <v>0</v>
      </c>
      <c r="AY189" s="32">
        <v>0</v>
      </c>
      <c r="AZ189" s="32">
        <v>0</v>
      </c>
      <c r="BA189" s="32">
        <v>0</v>
      </c>
      <c r="BB189" s="32">
        <v>0</v>
      </c>
      <c r="BC189" s="32">
        <v>0</v>
      </c>
      <c r="BD189" s="32">
        <v>0</v>
      </c>
      <c r="BE189" s="32">
        <v>0</v>
      </c>
      <c r="BF189" s="32">
        <v>0</v>
      </c>
      <c r="BG189" s="32">
        <v>0</v>
      </c>
      <c r="BH189" s="32">
        <v>0</v>
      </c>
      <c r="BI189" s="32">
        <v>0</v>
      </c>
      <c r="BJ189" s="32">
        <v>0</v>
      </c>
      <c r="BK189" s="32">
        <v>0</v>
      </c>
      <c r="BL189" s="32">
        <v>0</v>
      </c>
      <c r="BM189" s="32">
        <v>0</v>
      </c>
      <c r="BN189" s="32">
        <v>0</v>
      </c>
      <c r="BO189" s="32">
        <v>0</v>
      </c>
      <c r="BP189" s="32">
        <v>0</v>
      </c>
      <c r="BQ189" s="32">
        <v>0</v>
      </c>
      <c r="BR189" s="32">
        <v>0</v>
      </c>
      <c r="BS189" s="32">
        <v>0</v>
      </c>
      <c r="BT189" s="32">
        <v>0</v>
      </c>
      <c r="BU189" s="32">
        <v>0</v>
      </c>
      <c r="BV189" s="32">
        <v>0</v>
      </c>
      <c r="BW189" s="32">
        <v>0</v>
      </c>
      <c r="BX189" s="32">
        <v>0</v>
      </c>
      <c r="BY189" s="32">
        <v>0</v>
      </c>
      <c r="BZ189" s="32">
        <v>0</v>
      </c>
      <c r="CA189" s="32">
        <v>0</v>
      </c>
      <c r="CB189" s="32">
        <v>0</v>
      </c>
      <c r="CC189" s="32">
        <v>0</v>
      </c>
      <c r="CD189" s="32">
        <v>0</v>
      </c>
      <c r="CE189" s="32">
        <v>0</v>
      </c>
      <c r="CF189" s="32">
        <v>0</v>
      </c>
      <c r="CG189" s="33">
        <v>0</v>
      </c>
      <c r="CH189" s="34">
        <v>0</v>
      </c>
      <c r="CI189" s="28"/>
      <c r="CJ189" s="16"/>
      <c r="CK189" s="16"/>
    </row>
    <row r="190" spans="1:89" x14ac:dyDescent="0.25">
      <c r="A190" s="9" t="s">
        <v>176</v>
      </c>
      <c r="B190" s="9" t="s">
        <v>20</v>
      </c>
      <c r="C190" s="19">
        <v>0</v>
      </c>
      <c r="D190" s="19" t="s">
        <v>210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1</v>
      </c>
      <c r="L190" s="19">
        <v>0</v>
      </c>
      <c r="M190" s="19">
        <v>1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0</v>
      </c>
      <c r="AA190" s="29">
        <v>0</v>
      </c>
      <c r="AB190" s="29">
        <v>0</v>
      </c>
      <c r="AC190" s="29">
        <v>0</v>
      </c>
      <c r="AD190" s="29">
        <v>0</v>
      </c>
      <c r="AE190" s="29">
        <v>0</v>
      </c>
      <c r="AF190" s="29">
        <v>0</v>
      </c>
      <c r="AG190" s="29">
        <v>0</v>
      </c>
      <c r="AH190" s="29">
        <v>0</v>
      </c>
      <c r="AI190" s="29">
        <v>0</v>
      </c>
      <c r="AJ190" s="29">
        <v>0</v>
      </c>
      <c r="AK190" s="29">
        <v>0</v>
      </c>
      <c r="AL190" s="29">
        <v>0</v>
      </c>
      <c r="AM190" s="29">
        <v>0</v>
      </c>
      <c r="AN190" s="29">
        <v>0</v>
      </c>
      <c r="AO190" s="29">
        <v>0</v>
      </c>
      <c r="AP190" s="29">
        <v>0</v>
      </c>
      <c r="AQ190" s="29">
        <v>0</v>
      </c>
      <c r="AR190" s="29">
        <v>0</v>
      </c>
      <c r="AS190" s="29">
        <v>0</v>
      </c>
      <c r="AT190" s="29">
        <v>0</v>
      </c>
      <c r="AU190" s="29">
        <v>0</v>
      </c>
      <c r="AV190" s="29">
        <v>0</v>
      </c>
      <c r="AW190" s="29">
        <v>0</v>
      </c>
      <c r="AX190" s="29">
        <v>0</v>
      </c>
      <c r="AY190" s="29">
        <v>0</v>
      </c>
      <c r="AZ190" s="29">
        <v>0</v>
      </c>
      <c r="BA190" s="29">
        <v>0</v>
      </c>
      <c r="BB190" s="29">
        <v>0</v>
      </c>
      <c r="BC190" s="29">
        <v>0</v>
      </c>
      <c r="BD190" s="29">
        <v>0</v>
      </c>
      <c r="BE190" s="29">
        <v>0</v>
      </c>
      <c r="BF190" s="29">
        <v>0</v>
      </c>
      <c r="BG190" s="29">
        <v>0</v>
      </c>
      <c r="BH190" s="29">
        <v>0</v>
      </c>
      <c r="BI190" s="29">
        <v>0</v>
      </c>
      <c r="BJ190" s="29">
        <v>0</v>
      </c>
      <c r="BK190" s="29">
        <v>0</v>
      </c>
      <c r="BL190" s="29">
        <v>0</v>
      </c>
      <c r="BM190" s="29">
        <v>0</v>
      </c>
      <c r="BN190" s="29">
        <v>0</v>
      </c>
      <c r="BO190" s="29">
        <v>0</v>
      </c>
      <c r="BP190" s="29">
        <v>0</v>
      </c>
      <c r="BQ190" s="29">
        <v>0</v>
      </c>
      <c r="BR190" s="29">
        <v>0</v>
      </c>
      <c r="BS190" s="29">
        <v>0</v>
      </c>
      <c r="BT190" s="29">
        <v>0</v>
      </c>
      <c r="BU190" s="29">
        <v>0</v>
      </c>
      <c r="BV190" s="29">
        <v>1</v>
      </c>
      <c r="BW190" s="29">
        <v>0</v>
      </c>
      <c r="BX190" s="29">
        <v>0</v>
      </c>
      <c r="BY190" s="29">
        <v>0</v>
      </c>
      <c r="BZ190" s="29">
        <v>0</v>
      </c>
      <c r="CA190" s="29">
        <v>0</v>
      </c>
      <c r="CB190" s="29">
        <v>0</v>
      </c>
      <c r="CC190" s="29">
        <v>1</v>
      </c>
      <c r="CD190" s="29">
        <v>0</v>
      </c>
      <c r="CE190" s="29">
        <v>0</v>
      </c>
      <c r="CF190" s="29">
        <v>0</v>
      </c>
      <c r="CG190" s="11">
        <v>0</v>
      </c>
      <c r="CH190" s="30">
        <v>4</v>
      </c>
      <c r="CI190" s="28"/>
      <c r="CJ190" s="16"/>
      <c r="CK190" s="16"/>
    </row>
    <row r="191" spans="1:89" x14ac:dyDescent="0.25">
      <c r="A191" s="31"/>
      <c r="B191" s="31" t="s">
        <v>21</v>
      </c>
      <c r="C191" s="31">
        <v>0</v>
      </c>
      <c r="D191" s="31" t="s">
        <v>210</v>
      </c>
      <c r="E191" s="31">
        <v>0</v>
      </c>
      <c r="F191" s="31">
        <v>0</v>
      </c>
      <c r="G191" s="31">
        <v>0</v>
      </c>
      <c r="H191" s="31">
        <v>1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32">
        <v>0</v>
      </c>
      <c r="Z191" s="32">
        <v>0</v>
      </c>
      <c r="AA191" s="32">
        <v>0</v>
      </c>
      <c r="AB191" s="32">
        <v>0</v>
      </c>
      <c r="AC191" s="32">
        <v>0</v>
      </c>
      <c r="AD191" s="32">
        <v>0</v>
      </c>
      <c r="AE191" s="32">
        <v>0</v>
      </c>
      <c r="AF191" s="32">
        <v>0</v>
      </c>
      <c r="AG191" s="32">
        <v>0</v>
      </c>
      <c r="AH191" s="32">
        <v>0</v>
      </c>
      <c r="AI191" s="32">
        <v>0</v>
      </c>
      <c r="AJ191" s="32">
        <v>0</v>
      </c>
      <c r="AK191" s="32">
        <v>0</v>
      </c>
      <c r="AL191" s="32">
        <v>0</v>
      </c>
      <c r="AM191" s="32">
        <v>0</v>
      </c>
      <c r="AN191" s="32">
        <v>0</v>
      </c>
      <c r="AO191" s="32">
        <v>0</v>
      </c>
      <c r="AP191" s="32">
        <v>0</v>
      </c>
      <c r="AQ191" s="32">
        <v>0</v>
      </c>
      <c r="AR191" s="32">
        <v>0</v>
      </c>
      <c r="AS191" s="32">
        <v>0</v>
      </c>
      <c r="AT191" s="32">
        <v>0</v>
      </c>
      <c r="AU191" s="32">
        <v>0</v>
      </c>
      <c r="AV191" s="32">
        <v>0</v>
      </c>
      <c r="AW191" s="32">
        <v>0</v>
      </c>
      <c r="AX191" s="32">
        <v>0</v>
      </c>
      <c r="AY191" s="32">
        <v>0</v>
      </c>
      <c r="AZ191" s="32">
        <v>0</v>
      </c>
      <c r="BA191" s="32">
        <v>0</v>
      </c>
      <c r="BB191" s="32">
        <v>0</v>
      </c>
      <c r="BC191" s="32">
        <v>0</v>
      </c>
      <c r="BD191" s="32">
        <v>0</v>
      </c>
      <c r="BE191" s="32">
        <v>0</v>
      </c>
      <c r="BF191" s="32">
        <v>0</v>
      </c>
      <c r="BG191" s="32">
        <v>0</v>
      </c>
      <c r="BH191" s="32">
        <v>0</v>
      </c>
      <c r="BI191" s="32">
        <v>0</v>
      </c>
      <c r="BJ191" s="32">
        <v>0</v>
      </c>
      <c r="BK191" s="32">
        <v>0</v>
      </c>
      <c r="BL191" s="32">
        <v>0</v>
      </c>
      <c r="BM191" s="32">
        <v>0</v>
      </c>
      <c r="BN191" s="32">
        <v>0</v>
      </c>
      <c r="BO191" s="32">
        <v>0</v>
      </c>
      <c r="BP191" s="32">
        <v>0</v>
      </c>
      <c r="BQ191" s="32">
        <v>0</v>
      </c>
      <c r="BR191" s="32">
        <v>0</v>
      </c>
      <c r="BS191" s="32">
        <v>0</v>
      </c>
      <c r="BT191" s="32">
        <v>1</v>
      </c>
      <c r="BU191" s="32">
        <v>0</v>
      </c>
      <c r="BV191" s="32">
        <v>0</v>
      </c>
      <c r="BW191" s="32">
        <v>0</v>
      </c>
      <c r="BX191" s="32">
        <v>0</v>
      </c>
      <c r="BY191" s="32">
        <v>0</v>
      </c>
      <c r="BZ191" s="32">
        <v>0</v>
      </c>
      <c r="CA191" s="32">
        <v>0</v>
      </c>
      <c r="CB191" s="32">
        <v>0</v>
      </c>
      <c r="CC191" s="32">
        <v>0</v>
      </c>
      <c r="CD191" s="32">
        <v>0</v>
      </c>
      <c r="CE191" s="32">
        <v>0</v>
      </c>
      <c r="CF191" s="32">
        <v>0</v>
      </c>
      <c r="CG191" s="33">
        <v>0</v>
      </c>
      <c r="CH191" s="34">
        <v>2</v>
      </c>
      <c r="CI191" s="28"/>
      <c r="CJ191" s="16"/>
      <c r="CK191" s="16"/>
    </row>
    <row r="192" spans="1:89" x14ac:dyDescent="0.25">
      <c r="A192" s="9" t="s">
        <v>5</v>
      </c>
      <c r="B192" s="9" t="s">
        <v>20</v>
      </c>
      <c r="C192" s="19">
        <v>0</v>
      </c>
      <c r="D192" s="19" t="s">
        <v>210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29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0</v>
      </c>
      <c r="AA192" s="29">
        <v>0</v>
      </c>
      <c r="AB192" s="29">
        <v>0</v>
      </c>
      <c r="AC192" s="29">
        <v>0</v>
      </c>
      <c r="AD192" s="29">
        <v>0</v>
      </c>
      <c r="AE192" s="29">
        <v>0</v>
      </c>
      <c r="AF192" s="29">
        <v>0</v>
      </c>
      <c r="AG192" s="29">
        <v>0</v>
      </c>
      <c r="AH192" s="29">
        <v>0</v>
      </c>
      <c r="AI192" s="29">
        <v>0</v>
      </c>
      <c r="AJ192" s="29">
        <v>0</v>
      </c>
      <c r="AK192" s="29">
        <v>0</v>
      </c>
      <c r="AL192" s="29">
        <v>0</v>
      </c>
      <c r="AM192" s="29">
        <v>0</v>
      </c>
      <c r="AN192" s="29">
        <v>0</v>
      </c>
      <c r="AO192" s="29">
        <v>0</v>
      </c>
      <c r="AP192" s="29">
        <v>0</v>
      </c>
      <c r="AQ192" s="29">
        <v>0</v>
      </c>
      <c r="AR192" s="29">
        <v>0</v>
      </c>
      <c r="AS192" s="29">
        <v>0</v>
      </c>
      <c r="AT192" s="29">
        <v>0</v>
      </c>
      <c r="AU192" s="29">
        <v>0</v>
      </c>
      <c r="AV192" s="29">
        <v>0</v>
      </c>
      <c r="AW192" s="29">
        <v>0</v>
      </c>
      <c r="AX192" s="29">
        <v>0</v>
      </c>
      <c r="AY192" s="29">
        <v>0</v>
      </c>
      <c r="AZ192" s="29">
        <v>0</v>
      </c>
      <c r="BA192" s="29">
        <v>0</v>
      </c>
      <c r="BB192" s="29">
        <v>0</v>
      </c>
      <c r="BC192" s="29">
        <v>0</v>
      </c>
      <c r="BD192" s="29">
        <v>0</v>
      </c>
      <c r="BE192" s="29">
        <v>0</v>
      </c>
      <c r="BF192" s="29">
        <v>0</v>
      </c>
      <c r="BG192" s="29">
        <v>0</v>
      </c>
      <c r="BH192" s="29">
        <v>0</v>
      </c>
      <c r="BI192" s="29">
        <v>0</v>
      </c>
      <c r="BJ192" s="29">
        <v>0</v>
      </c>
      <c r="BK192" s="29">
        <v>0</v>
      </c>
      <c r="BL192" s="29">
        <v>0</v>
      </c>
      <c r="BM192" s="29">
        <v>0</v>
      </c>
      <c r="BN192" s="29">
        <v>0</v>
      </c>
      <c r="BO192" s="29">
        <v>0</v>
      </c>
      <c r="BP192" s="29">
        <v>0</v>
      </c>
      <c r="BQ192" s="29">
        <v>0</v>
      </c>
      <c r="BR192" s="29">
        <v>0</v>
      </c>
      <c r="BS192" s="29">
        <v>0</v>
      </c>
      <c r="BT192" s="29">
        <v>0</v>
      </c>
      <c r="BU192" s="29">
        <v>0</v>
      </c>
      <c r="BV192" s="29">
        <v>0</v>
      </c>
      <c r="BW192" s="29">
        <v>0</v>
      </c>
      <c r="BX192" s="29">
        <v>0</v>
      </c>
      <c r="BY192" s="29">
        <v>0</v>
      </c>
      <c r="BZ192" s="29">
        <v>0</v>
      </c>
      <c r="CA192" s="29">
        <v>0</v>
      </c>
      <c r="CB192" s="29">
        <v>1</v>
      </c>
      <c r="CC192" s="29">
        <v>0</v>
      </c>
      <c r="CD192" s="29">
        <v>0</v>
      </c>
      <c r="CE192" s="29">
        <v>0</v>
      </c>
      <c r="CF192" s="29">
        <v>0</v>
      </c>
      <c r="CG192" s="11">
        <v>0</v>
      </c>
      <c r="CH192" s="30">
        <v>1</v>
      </c>
      <c r="CI192" s="28"/>
      <c r="CJ192" s="16"/>
      <c r="CK192" s="16"/>
    </row>
    <row r="193" spans="1:89" x14ac:dyDescent="0.25">
      <c r="A193" s="31"/>
      <c r="B193" s="31" t="s">
        <v>21</v>
      </c>
      <c r="C193" s="31">
        <v>0</v>
      </c>
      <c r="D193" s="31" t="s">
        <v>210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32">
        <v>0</v>
      </c>
      <c r="Z193" s="32">
        <v>0</v>
      </c>
      <c r="AA193" s="32">
        <v>0</v>
      </c>
      <c r="AB193" s="32">
        <v>0</v>
      </c>
      <c r="AC193" s="32">
        <v>1</v>
      </c>
      <c r="AD193" s="32">
        <v>0</v>
      </c>
      <c r="AE193" s="32">
        <v>0</v>
      </c>
      <c r="AF193" s="32">
        <v>0</v>
      </c>
      <c r="AG193" s="32">
        <v>0</v>
      </c>
      <c r="AH193" s="32">
        <v>0</v>
      </c>
      <c r="AI193" s="32">
        <v>0</v>
      </c>
      <c r="AJ193" s="32">
        <v>0</v>
      </c>
      <c r="AK193" s="32">
        <v>0</v>
      </c>
      <c r="AL193" s="32">
        <v>0</v>
      </c>
      <c r="AM193" s="32">
        <v>0</v>
      </c>
      <c r="AN193" s="32">
        <v>0</v>
      </c>
      <c r="AO193" s="32">
        <v>0</v>
      </c>
      <c r="AP193" s="32">
        <v>0</v>
      </c>
      <c r="AQ193" s="32">
        <v>0</v>
      </c>
      <c r="AR193" s="32">
        <v>0</v>
      </c>
      <c r="AS193" s="32">
        <v>0</v>
      </c>
      <c r="AT193" s="32">
        <v>0</v>
      </c>
      <c r="AU193" s="32">
        <v>0</v>
      </c>
      <c r="AV193" s="32">
        <v>0</v>
      </c>
      <c r="AW193" s="32">
        <v>0</v>
      </c>
      <c r="AX193" s="32">
        <v>0</v>
      </c>
      <c r="AY193" s="32">
        <v>0</v>
      </c>
      <c r="AZ193" s="32">
        <v>0</v>
      </c>
      <c r="BA193" s="32">
        <v>0</v>
      </c>
      <c r="BB193" s="32">
        <v>0</v>
      </c>
      <c r="BC193" s="32">
        <v>0</v>
      </c>
      <c r="BD193" s="32">
        <v>0</v>
      </c>
      <c r="BE193" s="32">
        <v>0</v>
      </c>
      <c r="BF193" s="32">
        <v>0</v>
      </c>
      <c r="BG193" s="32">
        <v>0</v>
      </c>
      <c r="BH193" s="32">
        <v>0</v>
      </c>
      <c r="BI193" s="32">
        <v>0</v>
      </c>
      <c r="BJ193" s="32">
        <v>0</v>
      </c>
      <c r="BK193" s="32">
        <v>0</v>
      </c>
      <c r="BL193" s="32">
        <v>0</v>
      </c>
      <c r="BM193" s="32">
        <v>0</v>
      </c>
      <c r="BN193" s="32">
        <v>0</v>
      </c>
      <c r="BO193" s="32">
        <v>0</v>
      </c>
      <c r="BP193" s="32">
        <v>0</v>
      </c>
      <c r="BQ193" s="32">
        <v>0</v>
      </c>
      <c r="BR193" s="32">
        <v>0</v>
      </c>
      <c r="BS193" s="32">
        <v>0</v>
      </c>
      <c r="BT193" s="32">
        <v>1</v>
      </c>
      <c r="BU193" s="32">
        <v>0</v>
      </c>
      <c r="BV193" s="32">
        <v>0</v>
      </c>
      <c r="BW193" s="32">
        <v>0</v>
      </c>
      <c r="BX193" s="32">
        <v>0</v>
      </c>
      <c r="BY193" s="32">
        <v>0</v>
      </c>
      <c r="BZ193" s="32">
        <v>0</v>
      </c>
      <c r="CA193" s="32">
        <v>0</v>
      </c>
      <c r="CB193" s="32">
        <v>0</v>
      </c>
      <c r="CC193" s="32">
        <v>0</v>
      </c>
      <c r="CD193" s="32">
        <v>0</v>
      </c>
      <c r="CE193" s="32">
        <v>0</v>
      </c>
      <c r="CF193" s="32">
        <v>0</v>
      </c>
      <c r="CG193" s="33">
        <v>0</v>
      </c>
      <c r="CH193" s="34">
        <v>2</v>
      </c>
      <c r="CI193" s="28"/>
      <c r="CJ193" s="16"/>
      <c r="CK193" s="16"/>
    </row>
    <row r="194" spans="1:89" x14ac:dyDescent="0.25">
      <c r="A194" s="9" t="s">
        <v>27</v>
      </c>
      <c r="B194" s="9" t="s">
        <v>20</v>
      </c>
      <c r="C194" s="19">
        <v>0</v>
      </c>
      <c r="D194" s="19" t="s">
        <v>210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29">
        <v>0</v>
      </c>
      <c r="V194" s="29">
        <v>0</v>
      </c>
      <c r="W194" s="29">
        <v>0</v>
      </c>
      <c r="X194" s="29">
        <v>0</v>
      </c>
      <c r="Y194" s="29">
        <v>0</v>
      </c>
      <c r="Z194" s="29">
        <v>0</v>
      </c>
      <c r="AA194" s="29">
        <v>0</v>
      </c>
      <c r="AB194" s="29">
        <v>0</v>
      </c>
      <c r="AC194" s="29">
        <v>0</v>
      </c>
      <c r="AD194" s="29">
        <v>0</v>
      </c>
      <c r="AE194" s="29">
        <v>0</v>
      </c>
      <c r="AF194" s="29">
        <v>0</v>
      </c>
      <c r="AG194" s="29">
        <v>0</v>
      </c>
      <c r="AH194" s="29">
        <v>0</v>
      </c>
      <c r="AI194" s="29">
        <v>0</v>
      </c>
      <c r="AJ194" s="29">
        <v>0</v>
      </c>
      <c r="AK194" s="29">
        <v>0</v>
      </c>
      <c r="AL194" s="29">
        <v>0</v>
      </c>
      <c r="AM194" s="29">
        <v>0</v>
      </c>
      <c r="AN194" s="29">
        <v>0</v>
      </c>
      <c r="AO194" s="29">
        <v>0</v>
      </c>
      <c r="AP194" s="29">
        <v>0</v>
      </c>
      <c r="AQ194" s="29">
        <v>0</v>
      </c>
      <c r="AR194" s="29">
        <v>0</v>
      </c>
      <c r="AS194" s="29">
        <v>0</v>
      </c>
      <c r="AT194" s="29">
        <v>0</v>
      </c>
      <c r="AU194" s="29">
        <v>0</v>
      </c>
      <c r="AV194" s="29">
        <v>0</v>
      </c>
      <c r="AW194" s="29">
        <v>0</v>
      </c>
      <c r="AX194" s="29">
        <v>0</v>
      </c>
      <c r="AY194" s="29">
        <v>1</v>
      </c>
      <c r="AZ194" s="29">
        <v>0</v>
      </c>
      <c r="BA194" s="29">
        <v>0</v>
      </c>
      <c r="BB194" s="29">
        <v>0</v>
      </c>
      <c r="BC194" s="29">
        <v>0</v>
      </c>
      <c r="BD194" s="29">
        <v>1</v>
      </c>
      <c r="BE194" s="29">
        <v>1</v>
      </c>
      <c r="BF194" s="29">
        <v>0</v>
      </c>
      <c r="BG194" s="29">
        <v>0</v>
      </c>
      <c r="BH194" s="29">
        <v>0</v>
      </c>
      <c r="BI194" s="29">
        <v>0</v>
      </c>
      <c r="BJ194" s="29">
        <v>0</v>
      </c>
      <c r="BK194" s="29">
        <v>0</v>
      </c>
      <c r="BL194" s="29">
        <v>1</v>
      </c>
      <c r="BM194" s="29">
        <v>0</v>
      </c>
      <c r="BN194" s="29">
        <v>0</v>
      </c>
      <c r="BO194" s="29">
        <v>0</v>
      </c>
      <c r="BP194" s="29">
        <v>0</v>
      </c>
      <c r="BQ194" s="29">
        <v>0</v>
      </c>
      <c r="BR194" s="29">
        <v>1</v>
      </c>
      <c r="BS194" s="29">
        <v>0</v>
      </c>
      <c r="BT194" s="29">
        <v>0</v>
      </c>
      <c r="BU194" s="29">
        <v>2</v>
      </c>
      <c r="BV194" s="29">
        <v>0</v>
      </c>
      <c r="BW194" s="29">
        <v>0</v>
      </c>
      <c r="BX194" s="29">
        <v>0</v>
      </c>
      <c r="BY194" s="29">
        <v>0</v>
      </c>
      <c r="BZ194" s="29">
        <v>0</v>
      </c>
      <c r="CA194" s="29">
        <v>0</v>
      </c>
      <c r="CB194" s="29">
        <v>0</v>
      </c>
      <c r="CC194" s="29">
        <v>1</v>
      </c>
      <c r="CD194" s="29">
        <v>0</v>
      </c>
      <c r="CE194" s="29">
        <v>0</v>
      </c>
      <c r="CF194" s="29">
        <v>0</v>
      </c>
      <c r="CG194" s="11">
        <v>0</v>
      </c>
      <c r="CH194" s="30">
        <v>8</v>
      </c>
      <c r="CI194" s="28"/>
      <c r="CJ194" s="16"/>
      <c r="CK194" s="16"/>
    </row>
    <row r="195" spans="1:89" x14ac:dyDescent="0.25">
      <c r="A195" s="31"/>
      <c r="B195" s="31" t="s">
        <v>21</v>
      </c>
      <c r="C195" s="31">
        <v>0</v>
      </c>
      <c r="D195" s="31" t="s">
        <v>210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2">
        <v>1</v>
      </c>
      <c r="U195" s="32">
        <v>0</v>
      </c>
      <c r="V195" s="32">
        <v>0</v>
      </c>
      <c r="W195" s="32">
        <v>0</v>
      </c>
      <c r="X195" s="32">
        <v>0</v>
      </c>
      <c r="Y195" s="32">
        <v>0</v>
      </c>
      <c r="Z195" s="32">
        <v>0</v>
      </c>
      <c r="AA195" s="32">
        <v>0</v>
      </c>
      <c r="AB195" s="32">
        <v>0</v>
      </c>
      <c r="AC195" s="32">
        <v>0</v>
      </c>
      <c r="AD195" s="32">
        <v>0</v>
      </c>
      <c r="AE195" s="32">
        <v>0</v>
      </c>
      <c r="AF195" s="32">
        <v>0</v>
      </c>
      <c r="AG195" s="32">
        <v>0</v>
      </c>
      <c r="AH195" s="32">
        <v>0</v>
      </c>
      <c r="AI195" s="32">
        <v>0</v>
      </c>
      <c r="AJ195" s="32">
        <v>0</v>
      </c>
      <c r="AK195" s="32">
        <v>0</v>
      </c>
      <c r="AL195" s="32">
        <v>0</v>
      </c>
      <c r="AM195" s="32">
        <v>0</v>
      </c>
      <c r="AN195" s="32">
        <v>0</v>
      </c>
      <c r="AO195" s="32">
        <v>0</v>
      </c>
      <c r="AP195" s="32">
        <v>0</v>
      </c>
      <c r="AQ195" s="32">
        <v>0</v>
      </c>
      <c r="AR195" s="32">
        <v>0</v>
      </c>
      <c r="AS195" s="32">
        <v>0</v>
      </c>
      <c r="AT195" s="32">
        <v>0</v>
      </c>
      <c r="AU195" s="32">
        <v>0</v>
      </c>
      <c r="AV195" s="32">
        <v>0</v>
      </c>
      <c r="AW195" s="32">
        <v>0</v>
      </c>
      <c r="AX195" s="32">
        <v>0</v>
      </c>
      <c r="AY195" s="32">
        <v>0</v>
      </c>
      <c r="AZ195" s="32">
        <v>0</v>
      </c>
      <c r="BA195" s="32">
        <v>0</v>
      </c>
      <c r="BB195" s="32">
        <v>0</v>
      </c>
      <c r="BC195" s="32">
        <v>0</v>
      </c>
      <c r="BD195" s="32">
        <v>0</v>
      </c>
      <c r="BE195" s="32">
        <v>2</v>
      </c>
      <c r="BF195" s="32">
        <v>0</v>
      </c>
      <c r="BG195" s="32">
        <v>0</v>
      </c>
      <c r="BH195" s="32">
        <v>0</v>
      </c>
      <c r="BI195" s="32">
        <v>0</v>
      </c>
      <c r="BJ195" s="32">
        <v>1</v>
      </c>
      <c r="BK195" s="32">
        <v>0</v>
      </c>
      <c r="BL195" s="32">
        <v>0</v>
      </c>
      <c r="BM195" s="32">
        <v>0</v>
      </c>
      <c r="BN195" s="32">
        <v>0</v>
      </c>
      <c r="BO195" s="32">
        <v>0</v>
      </c>
      <c r="BP195" s="32">
        <v>0</v>
      </c>
      <c r="BQ195" s="32">
        <v>0</v>
      </c>
      <c r="BR195" s="32">
        <v>0</v>
      </c>
      <c r="BS195" s="32">
        <v>0</v>
      </c>
      <c r="BT195" s="32">
        <v>2</v>
      </c>
      <c r="BU195" s="32">
        <v>0</v>
      </c>
      <c r="BV195" s="32">
        <v>2</v>
      </c>
      <c r="BW195" s="32">
        <v>0</v>
      </c>
      <c r="BX195" s="32">
        <v>0</v>
      </c>
      <c r="BY195" s="32">
        <v>1</v>
      </c>
      <c r="BZ195" s="32">
        <v>0</v>
      </c>
      <c r="CA195" s="32">
        <v>0</v>
      </c>
      <c r="CB195" s="32">
        <v>1</v>
      </c>
      <c r="CC195" s="32">
        <v>1</v>
      </c>
      <c r="CD195" s="32">
        <v>0</v>
      </c>
      <c r="CE195" s="32">
        <v>0</v>
      </c>
      <c r="CF195" s="32">
        <v>0</v>
      </c>
      <c r="CG195" s="33">
        <v>0</v>
      </c>
      <c r="CH195" s="34">
        <v>11</v>
      </c>
      <c r="CI195" s="28"/>
      <c r="CJ195" s="16"/>
      <c r="CK195" s="16"/>
    </row>
    <row r="196" spans="1:89" x14ac:dyDescent="0.25">
      <c r="A196" s="9" t="s">
        <v>131</v>
      </c>
      <c r="B196" s="9" t="s">
        <v>20</v>
      </c>
      <c r="C196" s="19">
        <v>0</v>
      </c>
      <c r="D196" s="19" t="s">
        <v>210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1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29">
        <v>0</v>
      </c>
      <c r="AA196" s="29">
        <v>0</v>
      </c>
      <c r="AB196" s="29">
        <v>0</v>
      </c>
      <c r="AC196" s="29">
        <v>0</v>
      </c>
      <c r="AD196" s="29">
        <v>0</v>
      </c>
      <c r="AE196" s="29">
        <v>0</v>
      </c>
      <c r="AF196" s="29">
        <v>0</v>
      </c>
      <c r="AG196" s="29">
        <v>0</v>
      </c>
      <c r="AH196" s="29">
        <v>0</v>
      </c>
      <c r="AI196" s="29">
        <v>0</v>
      </c>
      <c r="AJ196" s="29">
        <v>0</v>
      </c>
      <c r="AK196" s="29">
        <v>0</v>
      </c>
      <c r="AL196" s="29">
        <v>0</v>
      </c>
      <c r="AM196" s="29">
        <v>0</v>
      </c>
      <c r="AN196" s="29">
        <v>0</v>
      </c>
      <c r="AO196" s="29">
        <v>1</v>
      </c>
      <c r="AP196" s="29">
        <v>0</v>
      </c>
      <c r="AQ196" s="29">
        <v>0</v>
      </c>
      <c r="AR196" s="29">
        <v>0</v>
      </c>
      <c r="AS196" s="29">
        <v>0</v>
      </c>
      <c r="AT196" s="29">
        <v>0</v>
      </c>
      <c r="AU196" s="29">
        <v>0</v>
      </c>
      <c r="AV196" s="29">
        <v>0</v>
      </c>
      <c r="AW196" s="29">
        <v>0</v>
      </c>
      <c r="AX196" s="29">
        <v>0</v>
      </c>
      <c r="AY196" s="29">
        <v>0</v>
      </c>
      <c r="AZ196" s="29">
        <v>0</v>
      </c>
      <c r="BA196" s="29">
        <v>0</v>
      </c>
      <c r="BB196" s="29">
        <v>0</v>
      </c>
      <c r="BC196" s="29">
        <v>0</v>
      </c>
      <c r="BD196" s="29">
        <v>0</v>
      </c>
      <c r="BE196" s="29">
        <v>0</v>
      </c>
      <c r="BF196" s="29">
        <v>0</v>
      </c>
      <c r="BG196" s="29">
        <v>0</v>
      </c>
      <c r="BH196" s="29">
        <v>0</v>
      </c>
      <c r="BI196" s="29">
        <v>0</v>
      </c>
      <c r="BJ196" s="29">
        <v>0</v>
      </c>
      <c r="BK196" s="29">
        <v>0</v>
      </c>
      <c r="BL196" s="29">
        <v>0</v>
      </c>
      <c r="BM196" s="29">
        <v>0</v>
      </c>
      <c r="BN196" s="29">
        <v>0</v>
      </c>
      <c r="BO196" s="29">
        <v>0</v>
      </c>
      <c r="BP196" s="29">
        <v>0</v>
      </c>
      <c r="BQ196" s="29">
        <v>0</v>
      </c>
      <c r="BR196" s="29">
        <v>0</v>
      </c>
      <c r="BS196" s="29">
        <v>0</v>
      </c>
      <c r="BT196" s="29">
        <v>0</v>
      </c>
      <c r="BU196" s="29">
        <v>0</v>
      </c>
      <c r="BV196" s="29">
        <v>0</v>
      </c>
      <c r="BW196" s="29">
        <v>0</v>
      </c>
      <c r="BX196" s="29">
        <v>0</v>
      </c>
      <c r="BY196" s="29">
        <v>0</v>
      </c>
      <c r="BZ196" s="29">
        <v>0</v>
      </c>
      <c r="CA196" s="29">
        <v>0</v>
      </c>
      <c r="CB196" s="29">
        <v>0</v>
      </c>
      <c r="CC196" s="29">
        <v>0</v>
      </c>
      <c r="CD196" s="29">
        <v>0</v>
      </c>
      <c r="CE196" s="29">
        <v>0</v>
      </c>
      <c r="CF196" s="29">
        <v>0</v>
      </c>
      <c r="CG196" s="11">
        <v>0</v>
      </c>
      <c r="CH196" s="30">
        <v>2</v>
      </c>
      <c r="CI196" s="28"/>
      <c r="CJ196" s="16"/>
      <c r="CK196" s="16"/>
    </row>
    <row r="197" spans="1:89" x14ac:dyDescent="0.25">
      <c r="A197" s="31"/>
      <c r="B197" s="31" t="s">
        <v>21</v>
      </c>
      <c r="C197" s="31">
        <v>0</v>
      </c>
      <c r="D197" s="31" t="s">
        <v>210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32">
        <v>0</v>
      </c>
      <c r="Z197" s="32">
        <v>0</v>
      </c>
      <c r="AA197" s="32">
        <v>0</v>
      </c>
      <c r="AB197" s="32">
        <v>0</v>
      </c>
      <c r="AC197" s="32">
        <v>0</v>
      </c>
      <c r="AD197" s="32">
        <v>0</v>
      </c>
      <c r="AE197" s="32">
        <v>0</v>
      </c>
      <c r="AF197" s="32">
        <v>0</v>
      </c>
      <c r="AG197" s="32">
        <v>0</v>
      </c>
      <c r="AH197" s="32">
        <v>0</v>
      </c>
      <c r="AI197" s="32">
        <v>0</v>
      </c>
      <c r="AJ197" s="32">
        <v>0</v>
      </c>
      <c r="AK197" s="32">
        <v>0</v>
      </c>
      <c r="AL197" s="32">
        <v>0</v>
      </c>
      <c r="AM197" s="32">
        <v>0</v>
      </c>
      <c r="AN197" s="32">
        <v>0</v>
      </c>
      <c r="AO197" s="32">
        <v>0</v>
      </c>
      <c r="AP197" s="32">
        <v>0</v>
      </c>
      <c r="AQ197" s="32">
        <v>0</v>
      </c>
      <c r="AR197" s="32">
        <v>0</v>
      </c>
      <c r="AS197" s="32">
        <v>0</v>
      </c>
      <c r="AT197" s="32">
        <v>0</v>
      </c>
      <c r="AU197" s="32">
        <v>0</v>
      </c>
      <c r="AV197" s="32">
        <v>0</v>
      </c>
      <c r="AW197" s="32">
        <v>0</v>
      </c>
      <c r="AX197" s="32">
        <v>0</v>
      </c>
      <c r="AY197" s="32">
        <v>0</v>
      </c>
      <c r="AZ197" s="32">
        <v>0</v>
      </c>
      <c r="BA197" s="32">
        <v>0</v>
      </c>
      <c r="BB197" s="32">
        <v>0</v>
      </c>
      <c r="BC197" s="32">
        <v>0</v>
      </c>
      <c r="BD197" s="32">
        <v>0</v>
      </c>
      <c r="BE197" s="32">
        <v>0</v>
      </c>
      <c r="BF197" s="32">
        <v>0</v>
      </c>
      <c r="BG197" s="32">
        <v>0</v>
      </c>
      <c r="BH197" s="32">
        <v>0</v>
      </c>
      <c r="BI197" s="32">
        <v>0</v>
      </c>
      <c r="BJ197" s="32">
        <v>0</v>
      </c>
      <c r="BK197" s="32">
        <v>0</v>
      </c>
      <c r="BL197" s="32">
        <v>0</v>
      </c>
      <c r="BM197" s="32">
        <v>0</v>
      </c>
      <c r="BN197" s="32">
        <v>0</v>
      </c>
      <c r="BO197" s="32">
        <v>0</v>
      </c>
      <c r="BP197" s="32">
        <v>0</v>
      </c>
      <c r="BQ197" s="32">
        <v>0</v>
      </c>
      <c r="BR197" s="32">
        <v>0</v>
      </c>
      <c r="BS197" s="32">
        <v>0</v>
      </c>
      <c r="BT197" s="32">
        <v>0</v>
      </c>
      <c r="BU197" s="32">
        <v>0</v>
      </c>
      <c r="BV197" s="32">
        <v>0</v>
      </c>
      <c r="BW197" s="32">
        <v>0</v>
      </c>
      <c r="BX197" s="32">
        <v>0</v>
      </c>
      <c r="BY197" s="32">
        <v>0</v>
      </c>
      <c r="BZ197" s="32">
        <v>0</v>
      </c>
      <c r="CA197" s="32">
        <v>0</v>
      </c>
      <c r="CB197" s="32">
        <v>0</v>
      </c>
      <c r="CC197" s="32">
        <v>0</v>
      </c>
      <c r="CD197" s="32">
        <v>0</v>
      </c>
      <c r="CE197" s="32">
        <v>0</v>
      </c>
      <c r="CF197" s="32">
        <v>0</v>
      </c>
      <c r="CG197" s="33">
        <v>0</v>
      </c>
      <c r="CH197" s="34">
        <v>0</v>
      </c>
      <c r="CI197" s="28"/>
      <c r="CJ197" s="16"/>
      <c r="CK197" s="16"/>
    </row>
    <row r="198" spans="1:89" x14ac:dyDescent="0.25">
      <c r="A198" s="9" t="s">
        <v>194</v>
      </c>
      <c r="B198" s="9" t="s">
        <v>20</v>
      </c>
      <c r="C198" s="19">
        <v>0</v>
      </c>
      <c r="D198" s="19" t="s">
        <v>210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29">
        <v>0</v>
      </c>
      <c r="V198" s="29">
        <v>0</v>
      </c>
      <c r="W198" s="29">
        <v>0</v>
      </c>
      <c r="X198" s="29">
        <v>0</v>
      </c>
      <c r="Y198" s="29">
        <v>0</v>
      </c>
      <c r="Z198" s="29">
        <v>0</v>
      </c>
      <c r="AA198" s="29">
        <v>0</v>
      </c>
      <c r="AB198" s="29">
        <v>0</v>
      </c>
      <c r="AC198" s="29">
        <v>0</v>
      </c>
      <c r="AD198" s="29">
        <v>0</v>
      </c>
      <c r="AE198" s="29">
        <v>0</v>
      </c>
      <c r="AF198" s="29">
        <v>0</v>
      </c>
      <c r="AG198" s="29">
        <v>0</v>
      </c>
      <c r="AH198" s="29">
        <v>0</v>
      </c>
      <c r="AI198" s="29">
        <v>0</v>
      </c>
      <c r="AJ198" s="29">
        <v>0</v>
      </c>
      <c r="AK198" s="29">
        <v>0</v>
      </c>
      <c r="AL198" s="29">
        <v>0</v>
      </c>
      <c r="AM198" s="29">
        <v>0</v>
      </c>
      <c r="AN198" s="29">
        <v>0</v>
      </c>
      <c r="AO198" s="29">
        <v>0</v>
      </c>
      <c r="AP198" s="29">
        <v>0</v>
      </c>
      <c r="AQ198" s="29">
        <v>0</v>
      </c>
      <c r="AR198" s="29">
        <v>0</v>
      </c>
      <c r="AS198" s="29">
        <v>0</v>
      </c>
      <c r="AT198" s="29">
        <v>0</v>
      </c>
      <c r="AU198" s="29">
        <v>0</v>
      </c>
      <c r="AV198" s="29">
        <v>0</v>
      </c>
      <c r="AW198" s="29">
        <v>0</v>
      </c>
      <c r="AX198" s="29">
        <v>0</v>
      </c>
      <c r="AY198" s="29">
        <v>0</v>
      </c>
      <c r="AZ198" s="29">
        <v>0</v>
      </c>
      <c r="BA198" s="29">
        <v>0</v>
      </c>
      <c r="BB198" s="29">
        <v>0</v>
      </c>
      <c r="BC198" s="29">
        <v>0</v>
      </c>
      <c r="BD198" s="29">
        <v>0</v>
      </c>
      <c r="BE198" s="29">
        <v>0</v>
      </c>
      <c r="BF198" s="29">
        <v>0</v>
      </c>
      <c r="BG198" s="29">
        <v>0</v>
      </c>
      <c r="BH198" s="29">
        <v>0</v>
      </c>
      <c r="BI198" s="29">
        <v>0</v>
      </c>
      <c r="BJ198" s="29">
        <v>0</v>
      </c>
      <c r="BK198" s="29">
        <v>0</v>
      </c>
      <c r="BL198" s="29">
        <v>0</v>
      </c>
      <c r="BM198" s="29">
        <v>0</v>
      </c>
      <c r="BN198" s="29">
        <v>0</v>
      </c>
      <c r="BO198" s="29">
        <v>0</v>
      </c>
      <c r="BP198" s="29">
        <v>0</v>
      </c>
      <c r="BQ198" s="29">
        <v>0</v>
      </c>
      <c r="BR198" s="29">
        <v>0</v>
      </c>
      <c r="BS198" s="29">
        <v>0</v>
      </c>
      <c r="BT198" s="29">
        <v>0</v>
      </c>
      <c r="BU198" s="29">
        <v>0</v>
      </c>
      <c r="BV198" s="29">
        <v>0</v>
      </c>
      <c r="BW198" s="29">
        <v>0</v>
      </c>
      <c r="BX198" s="29">
        <v>0</v>
      </c>
      <c r="BY198" s="29">
        <v>0</v>
      </c>
      <c r="BZ198" s="29">
        <v>0</v>
      </c>
      <c r="CA198" s="29">
        <v>0</v>
      </c>
      <c r="CB198" s="29">
        <v>0</v>
      </c>
      <c r="CC198" s="29">
        <v>0</v>
      </c>
      <c r="CD198" s="29">
        <v>0</v>
      </c>
      <c r="CE198" s="29">
        <v>0</v>
      </c>
      <c r="CF198" s="29">
        <v>0</v>
      </c>
      <c r="CG198" s="11">
        <v>0</v>
      </c>
      <c r="CH198" s="30">
        <v>0</v>
      </c>
      <c r="CI198" s="28"/>
      <c r="CJ198" s="16"/>
      <c r="CK198" s="16"/>
    </row>
    <row r="199" spans="1:89" x14ac:dyDescent="0.25">
      <c r="A199" s="31"/>
      <c r="B199" s="31" t="s">
        <v>21</v>
      </c>
      <c r="C199" s="31">
        <v>0</v>
      </c>
      <c r="D199" s="31" t="s">
        <v>210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  <c r="Z199" s="32">
        <v>0</v>
      </c>
      <c r="AA199" s="32">
        <v>0</v>
      </c>
      <c r="AB199" s="32">
        <v>0</v>
      </c>
      <c r="AC199" s="32">
        <v>0</v>
      </c>
      <c r="AD199" s="32">
        <v>0</v>
      </c>
      <c r="AE199" s="32">
        <v>0</v>
      </c>
      <c r="AF199" s="32">
        <v>0</v>
      </c>
      <c r="AG199" s="32">
        <v>0</v>
      </c>
      <c r="AH199" s="32">
        <v>0</v>
      </c>
      <c r="AI199" s="32">
        <v>0</v>
      </c>
      <c r="AJ199" s="32">
        <v>0</v>
      </c>
      <c r="AK199" s="32">
        <v>0</v>
      </c>
      <c r="AL199" s="32">
        <v>0</v>
      </c>
      <c r="AM199" s="32">
        <v>0</v>
      </c>
      <c r="AN199" s="32">
        <v>0</v>
      </c>
      <c r="AO199" s="32">
        <v>0</v>
      </c>
      <c r="AP199" s="32">
        <v>0</v>
      </c>
      <c r="AQ199" s="32">
        <v>0</v>
      </c>
      <c r="AR199" s="32">
        <v>0</v>
      </c>
      <c r="AS199" s="32">
        <v>0</v>
      </c>
      <c r="AT199" s="32">
        <v>0</v>
      </c>
      <c r="AU199" s="32">
        <v>0</v>
      </c>
      <c r="AV199" s="32">
        <v>0</v>
      </c>
      <c r="AW199" s="32">
        <v>0</v>
      </c>
      <c r="AX199" s="32">
        <v>0</v>
      </c>
      <c r="AY199" s="32">
        <v>0</v>
      </c>
      <c r="AZ199" s="32">
        <v>0</v>
      </c>
      <c r="BA199" s="32">
        <v>0</v>
      </c>
      <c r="BB199" s="32">
        <v>0</v>
      </c>
      <c r="BC199" s="32">
        <v>0</v>
      </c>
      <c r="BD199" s="32">
        <v>0</v>
      </c>
      <c r="BE199" s="32">
        <v>0</v>
      </c>
      <c r="BF199" s="32">
        <v>0</v>
      </c>
      <c r="BG199" s="32">
        <v>0</v>
      </c>
      <c r="BH199" s="32">
        <v>0</v>
      </c>
      <c r="BI199" s="32">
        <v>0</v>
      </c>
      <c r="BJ199" s="32">
        <v>0</v>
      </c>
      <c r="BK199" s="32">
        <v>0</v>
      </c>
      <c r="BL199" s="32">
        <v>0</v>
      </c>
      <c r="BM199" s="32">
        <v>0</v>
      </c>
      <c r="BN199" s="32">
        <v>0</v>
      </c>
      <c r="BO199" s="32">
        <v>0</v>
      </c>
      <c r="BP199" s="32">
        <v>0</v>
      </c>
      <c r="BQ199" s="32">
        <v>0</v>
      </c>
      <c r="BR199" s="32">
        <v>0</v>
      </c>
      <c r="BS199" s="32">
        <v>0</v>
      </c>
      <c r="BT199" s="32">
        <v>0</v>
      </c>
      <c r="BU199" s="32">
        <v>0</v>
      </c>
      <c r="BV199" s="32">
        <v>0</v>
      </c>
      <c r="BW199" s="32">
        <v>0</v>
      </c>
      <c r="BX199" s="32">
        <v>0</v>
      </c>
      <c r="BY199" s="32">
        <v>0</v>
      </c>
      <c r="BZ199" s="32">
        <v>0</v>
      </c>
      <c r="CA199" s="32">
        <v>0</v>
      </c>
      <c r="CB199" s="32">
        <v>0</v>
      </c>
      <c r="CC199" s="32">
        <v>0</v>
      </c>
      <c r="CD199" s="32">
        <v>0</v>
      </c>
      <c r="CE199" s="32">
        <v>0</v>
      </c>
      <c r="CF199" s="32">
        <v>0</v>
      </c>
      <c r="CG199" s="33">
        <v>0</v>
      </c>
      <c r="CH199" s="34">
        <v>0</v>
      </c>
      <c r="CI199" s="28"/>
      <c r="CJ199" s="16"/>
      <c r="CK199" s="16"/>
    </row>
    <row r="200" spans="1:89" x14ac:dyDescent="0.25">
      <c r="A200" s="9" t="s">
        <v>9</v>
      </c>
      <c r="B200" s="9" t="s">
        <v>20</v>
      </c>
      <c r="C200" s="19">
        <v>0</v>
      </c>
      <c r="D200" s="19" t="s">
        <v>210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29">
        <v>0</v>
      </c>
      <c r="AB200" s="29">
        <v>0</v>
      </c>
      <c r="AC200" s="29">
        <v>0</v>
      </c>
      <c r="AD200" s="29">
        <v>0</v>
      </c>
      <c r="AE200" s="29">
        <v>0</v>
      </c>
      <c r="AF200" s="29">
        <v>0</v>
      </c>
      <c r="AG200" s="29">
        <v>0</v>
      </c>
      <c r="AH200" s="29">
        <v>0</v>
      </c>
      <c r="AI200" s="29">
        <v>0</v>
      </c>
      <c r="AJ200" s="29">
        <v>0</v>
      </c>
      <c r="AK200" s="29">
        <v>0</v>
      </c>
      <c r="AL200" s="29">
        <v>0</v>
      </c>
      <c r="AM200" s="29">
        <v>0</v>
      </c>
      <c r="AN200" s="29">
        <v>0</v>
      </c>
      <c r="AO200" s="29">
        <v>0</v>
      </c>
      <c r="AP200" s="29">
        <v>0</v>
      </c>
      <c r="AQ200" s="29">
        <v>0</v>
      </c>
      <c r="AR200" s="29">
        <v>0</v>
      </c>
      <c r="AS200" s="29">
        <v>0</v>
      </c>
      <c r="AT200" s="29">
        <v>0</v>
      </c>
      <c r="AU200" s="29">
        <v>0</v>
      </c>
      <c r="AV200" s="29">
        <v>0</v>
      </c>
      <c r="AW200" s="29">
        <v>0</v>
      </c>
      <c r="AX200" s="29">
        <v>0</v>
      </c>
      <c r="AY200" s="29">
        <v>0</v>
      </c>
      <c r="AZ200" s="29">
        <v>0</v>
      </c>
      <c r="BA200" s="29">
        <v>0</v>
      </c>
      <c r="BB200" s="29">
        <v>0</v>
      </c>
      <c r="BC200" s="29">
        <v>0</v>
      </c>
      <c r="BD200" s="29">
        <v>0</v>
      </c>
      <c r="BE200" s="29">
        <v>0</v>
      </c>
      <c r="BF200" s="29">
        <v>0</v>
      </c>
      <c r="BG200" s="29">
        <v>0</v>
      </c>
      <c r="BH200" s="29">
        <v>0</v>
      </c>
      <c r="BI200" s="29">
        <v>0</v>
      </c>
      <c r="BJ200" s="29">
        <v>0</v>
      </c>
      <c r="BK200" s="29">
        <v>0</v>
      </c>
      <c r="BL200" s="29">
        <v>0</v>
      </c>
      <c r="BM200" s="29">
        <v>0</v>
      </c>
      <c r="BN200" s="29">
        <v>0</v>
      </c>
      <c r="BO200" s="29">
        <v>0</v>
      </c>
      <c r="BP200" s="29">
        <v>0</v>
      </c>
      <c r="BQ200" s="29">
        <v>0</v>
      </c>
      <c r="BR200" s="29">
        <v>0</v>
      </c>
      <c r="BS200" s="29">
        <v>0</v>
      </c>
      <c r="BT200" s="29">
        <v>0</v>
      </c>
      <c r="BU200" s="29">
        <v>0</v>
      </c>
      <c r="BV200" s="29">
        <v>0</v>
      </c>
      <c r="BW200" s="29">
        <v>0</v>
      </c>
      <c r="BX200" s="29">
        <v>0</v>
      </c>
      <c r="BY200" s="29">
        <v>0</v>
      </c>
      <c r="BZ200" s="29">
        <v>0</v>
      </c>
      <c r="CA200" s="29">
        <v>0</v>
      </c>
      <c r="CB200" s="29">
        <v>0</v>
      </c>
      <c r="CC200" s="29">
        <v>0</v>
      </c>
      <c r="CD200" s="29">
        <v>0</v>
      </c>
      <c r="CE200" s="29">
        <v>0</v>
      </c>
      <c r="CF200" s="29">
        <v>0</v>
      </c>
      <c r="CG200" s="11">
        <v>0</v>
      </c>
      <c r="CH200" s="30">
        <v>0</v>
      </c>
      <c r="CI200" s="28"/>
      <c r="CJ200" s="16"/>
      <c r="CK200" s="16"/>
    </row>
    <row r="201" spans="1:89" x14ac:dyDescent="0.25">
      <c r="A201" s="31"/>
      <c r="B201" s="31" t="s">
        <v>21</v>
      </c>
      <c r="C201" s="31">
        <v>0</v>
      </c>
      <c r="D201" s="31" t="s">
        <v>210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32">
        <v>0</v>
      </c>
      <c r="AA201" s="32">
        <v>0</v>
      </c>
      <c r="AB201" s="32">
        <v>0</v>
      </c>
      <c r="AC201" s="32">
        <v>0</v>
      </c>
      <c r="AD201" s="32">
        <v>0</v>
      </c>
      <c r="AE201" s="32">
        <v>0</v>
      </c>
      <c r="AF201" s="32">
        <v>0</v>
      </c>
      <c r="AG201" s="32">
        <v>0</v>
      </c>
      <c r="AH201" s="32">
        <v>0</v>
      </c>
      <c r="AI201" s="32">
        <v>0</v>
      </c>
      <c r="AJ201" s="32">
        <v>0</v>
      </c>
      <c r="AK201" s="32">
        <v>0</v>
      </c>
      <c r="AL201" s="32">
        <v>0</v>
      </c>
      <c r="AM201" s="32">
        <v>0</v>
      </c>
      <c r="AN201" s="32">
        <v>0</v>
      </c>
      <c r="AO201" s="32">
        <v>0</v>
      </c>
      <c r="AP201" s="32">
        <v>0</v>
      </c>
      <c r="AQ201" s="32">
        <v>0</v>
      </c>
      <c r="AR201" s="32">
        <v>0</v>
      </c>
      <c r="AS201" s="32">
        <v>0</v>
      </c>
      <c r="AT201" s="32">
        <v>0</v>
      </c>
      <c r="AU201" s="32">
        <v>0</v>
      </c>
      <c r="AV201" s="32">
        <v>0</v>
      </c>
      <c r="AW201" s="32">
        <v>0</v>
      </c>
      <c r="AX201" s="32">
        <v>0</v>
      </c>
      <c r="AY201" s="32">
        <v>0</v>
      </c>
      <c r="AZ201" s="32">
        <v>0</v>
      </c>
      <c r="BA201" s="32">
        <v>0</v>
      </c>
      <c r="BB201" s="32">
        <v>0</v>
      </c>
      <c r="BC201" s="32">
        <v>0</v>
      </c>
      <c r="BD201" s="32">
        <v>0</v>
      </c>
      <c r="BE201" s="32">
        <v>0</v>
      </c>
      <c r="BF201" s="32">
        <v>0</v>
      </c>
      <c r="BG201" s="32">
        <v>0</v>
      </c>
      <c r="BH201" s="32">
        <v>0</v>
      </c>
      <c r="BI201" s="32">
        <v>0</v>
      </c>
      <c r="BJ201" s="32">
        <v>0</v>
      </c>
      <c r="BK201" s="32">
        <v>0</v>
      </c>
      <c r="BL201" s="32">
        <v>0</v>
      </c>
      <c r="BM201" s="32">
        <v>0</v>
      </c>
      <c r="BN201" s="32">
        <v>0</v>
      </c>
      <c r="BO201" s="32">
        <v>0</v>
      </c>
      <c r="BP201" s="32">
        <v>0</v>
      </c>
      <c r="BQ201" s="32">
        <v>0</v>
      </c>
      <c r="BR201" s="32">
        <v>0</v>
      </c>
      <c r="BS201" s="32">
        <v>0</v>
      </c>
      <c r="BT201" s="32">
        <v>0</v>
      </c>
      <c r="BU201" s="32">
        <v>0</v>
      </c>
      <c r="BV201" s="32">
        <v>0</v>
      </c>
      <c r="BW201" s="32">
        <v>0</v>
      </c>
      <c r="BX201" s="32">
        <v>0</v>
      </c>
      <c r="BY201" s="32">
        <v>0</v>
      </c>
      <c r="BZ201" s="32">
        <v>0</v>
      </c>
      <c r="CA201" s="32">
        <v>0</v>
      </c>
      <c r="CB201" s="32">
        <v>0</v>
      </c>
      <c r="CC201" s="32">
        <v>0</v>
      </c>
      <c r="CD201" s="32">
        <v>0</v>
      </c>
      <c r="CE201" s="32">
        <v>0</v>
      </c>
      <c r="CF201" s="32">
        <v>0</v>
      </c>
      <c r="CG201" s="33">
        <v>0</v>
      </c>
      <c r="CH201" s="34">
        <v>0</v>
      </c>
      <c r="CI201" s="28"/>
      <c r="CJ201" s="16"/>
      <c r="CK201" s="16"/>
    </row>
    <row r="202" spans="1:89" x14ac:dyDescent="0.25">
      <c r="A202" s="9" t="s">
        <v>177</v>
      </c>
      <c r="B202" s="9" t="s">
        <v>20</v>
      </c>
      <c r="C202" s="19">
        <v>0</v>
      </c>
      <c r="D202" s="19" t="s">
        <v>210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29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0</v>
      </c>
      <c r="AA202" s="29">
        <v>0</v>
      </c>
      <c r="AB202" s="29">
        <v>0</v>
      </c>
      <c r="AC202" s="29">
        <v>0</v>
      </c>
      <c r="AD202" s="29">
        <v>0</v>
      </c>
      <c r="AE202" s="29">
        <v>0</v>
      </c>
      <c r="AF202" s="29">
        <v>0</v>
      </c>
      <c r="AG202" s="29">
        <v>0</v>
      </c>
      <c r="AH202" s="29">
        <v>0</v>
      </c>
      <c r="AI202" s="29">
        <v>0</v>
      </c>
      <c r="AJ202" s="29">
        <v>0</v>
      </c>
      <c r="AK202" s="29">
        <v>0</v>
      </c>
      <c r="AL202" s="29">
        <v>0</v>
      </c>
      <c r="AM202" s="29">
        <v>0</v>
      </c>
      <c r="AN202" s="29">
        <v>0</v>
      </c>
      <c r="AO202" s="29">
        <v>0</v>
      </c>
      <c r="AP202" s="29">
        <v>0</v>
      </c>
      <c r="AQ202" s="29">
        <v>0</v>
      </c>
      <c r="AR202" s="29">
        <v>0</v>
      </c>
      <c r="AS202" s="29">
        <v>0</v>
      </c>
      <c r="AT202" s="29">
        <v>0</v>
      </c>
      <c r="AU202" s="29">
        <v>0</v>
      </c>
      <c r="AV202" s="29">
        <v>0</v>
      </c>
      <c r="AW202" s="29">
        <v>0</v>
      </c>
      <c r="AX202" s="29">
        <v>0</v>
      </c>
      <c r="AY202" s="29">
        <v>0</v>
      </c>
      <c r="AZ202" s="29">
        <v>0</v>
      </c>
      <c r="BA202" s="29">
        <v>0</v>
      </c>
      <c r="BB202" s="29">
        <v>0</v>
      </c>
      <c r="BC202" s="29">
        <v>0</v>
      </c>
      <c r="BD202" s="29">
        <v>0</v>
      </c>
      <c r="BE202" s="29">
        <v>0</v>
      </c>
      <c r="BF202" s="29">
        <v>0</v>
      </c>
      <c r="BG202" s="29">
        <v>0</v>
      </c>
      <c r="BH202" s="29">
        <v>0</v>
      </c>
      <c r="BI202" s="29">
        <v>0</v>
      </c>
      <c r="BJ202" s="29">
        <v>0</v>
      </c>
      <c r="BK202" s="29">
        <v>0</v>
      </c>
      <c r="BL202" s="29">
        <v>0</v>
      </c>
      <c r="BM202" s="29">
        <v>0</v>
      </c>
      <c r="BN202" s="29">
        <v>0</v>
      </c>
      <c r="BO202" s="29">
        <v>0</v>
      </c>
      <c r="BP202" s="29">
        <v>0</v>
      </c>
      <c r="BQ202" s="29">
        <v>0</v>
      </c>
      <c r="BR202" s="29">
        <v>0</v>
      </c>
      <c r="BS202" s="29">
        <v>0</v>
      </c>
      <c r="BT202" s="29">
        <v>0</v>
      </c>
      <c r="BU202" s="29">
        <v>0</v>
      </c>
      <c r="BV202" s="29">
        <v>0</v>
      </c>
      <c r="BW202" s="29">
        <v>0</v>
      </c>
      <c r="BX202" s="29">
        <v>0</v>
      </c>
      <c r="BY202" s="29">
        <v>0</v>
      </c>
      <c r="BZ202" s="29">
        <v>0</v>
      </c>
      <c r="CA202" s="29">
        <v>0</v>
      </c>
      <c r="CB202" s="29">
        <v>0</v>
      </c>
      <c r="CC202" s="29">
        <v>0</v>
      </c>
      <c r="CD202" s="29">
        <v>0</v>
      </c>
      <c r="CE202" s="29">
        <v>0</v>
      </c>
      <c r="CF202" s="29">
        <v>0</v>
      </c>
      <c r="CG202" s="11">
        <v>0</v>
      </c>
      <c r="CH202" s="30">
        <v>0</v>
      </c>
      <c r="CI202" s="28"/>
      <c r="CJ202" s="16"/>
      <c r="CK202" s="16"/>
    </row>
    <row r="203" spans="1:89" x14ac:dyDescent="0.25">
      <c r="A203" s="31"/>
      <c r="B203" s="31" t="s">
        <v>21</v>
      </c>
      <c r="C203" s="31">
        <v>0</v>
      </c>
      <c r="D203" s="31" t="s">
        <v>210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32">
        <v>0</v>
      </c>
      <c r="Z203" s="32">
        <v>0</v>
      </c>
      <c r="AA203" s="32">
        <v>0</v>
      </c>
      <c r="AB203" s="32">
        <v>0</v>
      </c>
      <c r="AC203" s="32">
        <v>0</v>
      </c>
      <c r="AD203" s="32">
        <v>0</v>
      </c>
      <c r="AE203" s="32">
        <v>0</v>
      </c>
      <c r="AF203" s="32">
        <v>0</v>
      </c>
      <c r="AG203" s="32">
        <v>0</v>
      </c>
      <c r="AH203" s="32">
        <v>0</v>
      </c>
      <c r="AI203" s="32">
        <v>0</v>
      </c>
      <c r="AJ203" s="32">
        <v>0</v>
      </c>
      <c r="AK203" s="32">
        <v>0</v>
      </c>
      <c r="AL203" s="32">
        <v>0</v>
      </c>
      <c r="AM203" s="32">
        <v>0</v>
      </c>
      <c r="AN203" s="32">
        <v>0</v>
      </c>
      <c r="AO203" s="32">
        <v>0</v>
      </c>
      <c r="AP203" s="32">
        <v>0</v>
      </c>
      <c r="AQ203" s="32">
        <v>0</v>
      </c>
      <c r="AR203" s="32">
        <v>0</v>
      </c>
      <c r="AS203" s="32">
        <v>0</v>
      </c>
      <c r="AT203" s="32">
        <v>0</v>
      </c>
      <c r="AU203" s="32">
        <v>0</v>
      </c>
      <c r="AV203" s="32">
        <v>0</v>
      </c>
      <c r="AW203" s="32">
        <v>0</v>
      </c>
      <c r="AX203" s="32">
        <v>0</v>
      </c>
      <c r="AY203" s="32">
        <v>0</v>
      </c>
      <c r="AZ203" s="32">
        <v>0</v>
      </c>
      <c r="BA203" s="32">
        <v>0</v>
      </c>
      <c r="BB203" s="32">
        <v>0</v>
      </c>
      <c r="BC203" s="32">
        <v>0</v>
      </c>
      <c r="BD203" s="32">
        <v>0</v>
      </c>
      <c r="BE203" s="32">
        <v>0</v>
      </c>
      <c r="BF203" s="32">
        <v>0</v>
      </c>
      <c r="BG203" s="32">
        <v>0</v>
      </c>
      <c r="BH203" s="32">
        <v>0</v>
      </c>
      <c r="BI203" s="32">
        <v>0</v>
      </c>
      <c r="BJ203" s="32">
        <v>0</v>
      </c>
      <c r="BK203" s="32">
        <v>0</v>
      </c>
      <c r="BL203" s="32">
        <v>0</v>
      </c>
      <c r="BM203" s="32">
        <v>0</v>
      </c>
      <c r="BN203" s="32">
        <v>0</v>
      </c>
      <c r="BO203" s="32">
        <v>0</v>
      </c>
      <c r="BP203" s="32">
        <v>0</v>
      </c>
      <c r="BQ203" s="32">
        <v>0</v>
      </c>
      <c r="BR203" s="32">
        <v>0</v>
      </c>
      <c r="BS203" s="32">
        <v>0</v>
      </c>
      <c r="BT203" s="32">
        <v>0</v>
      </c>
      <c r="BU203" s="32">
        <v>0</v>
      </c>
      <c r="BV203" s="32">
        <v>0</v>
      </c>
      <c r="BW203" s="32">
        <v>0</v>
      </c>
      <c r="BX203" s="32">
        <v>0</v>
      </c>
      <c r="BY203" s="32">
        <v>0</v>
      </c>
      <c r="BZ203" s="32">
        <v>0</v>
      </c>
      <c r="CA203" s="32">
        <v>0</v>
      </c>
      <c r="CB203" s="32">
        <v>0</v>
      </c>
      <c r="CC203" s="32">
        <v>0</v>
      </c>
      <c r="CD203" s="32">
        <v>0</v>
      </c>
      <c r="CE203" s="32">
        <v>0</v>
      </c>
      <c r="CF203" s="32">
        <v>0</v>
      </c>
      <c r="CG203" s="33">
        <v>0</v>
      </c>
      <c r="CH203" s="34">
        <v>0</v>
      </c>
      <c r="CI203" s="28"/>
      <c r="CJ203" s="16"/>
      <c r="CK203" s="16"/>
    </row>
    <row r="204" spans="1:89" x14ac:dyDescent="0.25">
      <c r="A204" s="9" t="s">
        <v>29</v>
      </c>
      <c r="B204" s="9" t="s">
        <v>20</v>
      </c>
      <c r="C204" s="19">
        <v>0</v>
      </c>
      <c r="D204" s="19" t="s">
        <v>210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29">
        <v>0</v>
      </c>
      <c r="V204" s="29">
        <v>0</v>
      </c>
      <c r="W204" s="29">
        <v>0</v>
      </c>
      <c r="X204" s="29">
        <v>0</v>
      </c>
      <c r="Y204" s="29">
        <v>0</v>
      </c>
      <c r="Z204" s="29">
        <v>0</v>
      </c>
      <c r="AA204" s="29">
        <v>0</v>
      </c>
      <c r="AB204" s="29">
        <v>0</v>
      </c>
      <c r="AC204" s="29">
        <v>0</v>
      </c>
      <c r="AD204" s="29">
        <v>0</v>
      </c>
      <c r="AE204" s="29">
        <v>0</v>
      </c>
      <c r="AF204" s="29">
        <v>0</v>
      </c>
      <c r="AG204" s="29">
        <v>0</v>
      </c>
      <c r="AH204" s="29">
        <v>0</v>
      </c>
      <c r="AI204" s="29">
        <v>0</v>
      </c>
      <c r="AJ204" s="29">
        <v>0</v>
      </c>
      <c r="AK204" s="29">
        <v>0</v>
      </c>
      <c r="AL204" s="29">
        <v>0</v>
      </c>
      <c r="AM204" s="29">
        <v>0</v>
      </c>
      <c r="AN204" s="29">
        <v>0</v>
      </c>
      <c r="AO204" s="29">
        <v>0</v>
      </c>
      <c r="AP204" s="29">
        <v>0</v>
      </c>
      <c r="AQ204" s="29">
        <v>0</v>
      </c>
      <c r="AR204" s="29">
        <v>0</v>
      </c>
      <c r="AS204" s="29">
        <v>0</v>
      </c>
      <c r="AT204" s="29">
        <v>0</v>
      </c>
      <c r="AU204" s="29">
        <v>0</v>
      </c>
      <c r="AV204" s="29">
        <v>0</v>
      </c>
      <c r="AW204" s="29">
        <v>0</v>
      </c>
      <c r="AX204" s="29">
        <v>0</v>
      </c>
      <c r="AY204" s="29">
        <v>0</v>
      </c>
      <c r="AZ204" s="29">
        <v>0</v>
      </c>
      <c r="BA204" s="29">
        <v>0</v>
      </c>
      <c r="BB204" s="29">
        <v>0</v>
      </c>
      <c r="BC204" s="29">
        <v>0</v>
      </c>
      <c r="BD204" s="29">
        <v>0</v>
      </c>
      <c r="BE204" s="29">
        <v>0</v>
      </c>
      <c r="BF204" s="29">
        <v>0</v>
      </c>
      <c r="BG204" s="29">
        <v>0</v>
      </c>
      <c r="BH204" s="29">
        <v>0</v>
      </c>
      <c r="BI204" s="29">
        <v>0</v>
      </c>
      <c r="BJ204" s="29">
        <v>0</v>
      </c>
      <c r="BK204" s="29">
        <v>0</v>
      </c>
      <c r="BL204" s="29">
        <v>0</v>
      </c>
      <c r="BM204" s="29">
        <v>0</v>
      </c>
      <c r="BN204" s="29">
        <v>0</v>
      </c>
      <c r="BO204" s="29">
        <v>0</v>
      </c>
      <c r="BP204" s="29">
        <v>0</v>
      </c>
      <c r="BQ204" s="29">
        <v>0</v>
      </c>
      <c r="BR204" s="29">
        <v>0</v>
      </c>
      <c r="BS204" s="29">
        <v>0</v>
      </c>
      <c r="BT204" s="29">
        <v>0</v>
      </c>
      <c r="BU204" s="29">
        <v>0</v>
      </c>
      <c r="BV204" s="29">
        <v>0</v>
      </c>
      <c r="BW204" s="29">
        <v>0</v>
      </c>
      <c r="BX204" s="29">
        <v>0</v>
      </c>
      <c r="BY204" s="29">
        <v>0</v>
      </c>
      <c r="BZ204" s="29">
        <v>0</v>
      </c>
      <c r="CA204" s="29">
        <v>0</v>
      </c>
      <c r="CB204" s="29">
        <v>0</v>
      </c>
      <c r="CC204" s="29">
        <v>0</v>
      </c>
      <c r="CD204" s="29">
        <v>0</v>
      </c>
      <c r="CE204" s="29">
        <v>0</v>
      </c>
      <c r="CF204" s="29">
        <v>0</v>
      </c>
      <c r="CG204" s="11">
        <v>0</v>
      </c>
      <c r="CH204" s="30">
        <v>0</v>
      </c>
      <c r="CI204" s="28"/>
      <c r="CJ204" s="16"/>
      <c r="CK204" s="16"/>
    </row>
    <row r="205" spans="1:89" x14ac:dyDescent="0.25">
      <c r="A205" s="31"/>
      <c r="B205" s="31" t="s">
        <v>21</v>
      </c>
      <c r="C205" s="31">
        <v>0</v>
      </c>
      <c r="D205" s="31" t="s">
        <v>210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32">
        <v>0</v>
      </c>
      <c r="Z205" s="32">
        <v>0</v>
      </c>
      <c r="AA205" s="32">
        <v>0</v>
      </c>
      <c r="AB205" s="32">
        <v>0</v>
      </c>
      <c r="AC205" s="32">
        <v>0</v>
      </c>
      <c r="AD205" s="32">
        <v>0</v>
      </c>
      <c r="AE205" s="32">
        <v>0</v>
      </c>
      <c r="AF205" s="32">
        <v>0</v>
      </c>
      <c r="AG205" s="32">
        <v>0</v>
      </c>
      <c r="AH205" s="32">
        <v>0</v>
      </c>
      <c r="AI205" s="32">
        <v>0</v>
      </c>
      <c r="AJ205" s="32">
        <v>0</v>
      </c>
      <c r="AK205" s="32">
        <v>0</v>
      </c>
      <c r="AL205" s="32">
        <v>0</v>
      </c>
      <c r="AM205" s="32">
        <v>0</v>
      </c>
      <c r="AN205" s="32">
        <v>0</v>
      </c>
      <c r="AO205" s="32">
        <v>0</v>
      </c>
      <c r="AP205" s="32">
        <v>0</v>
      </c>
      <c r="AQ205" s="32">
        <v>0</v>
      </c>
      <c r="AR205" s="32">
        <v>0</v>
      </c>
      <c r="AS205" s="32">
        <v>0</v>
      </c>
      <c r="AT205" s="32">
        <v>0</v>
      </c>
      <c r="AU205" s="32">
        <v>0</v>
      </c>
      <c r="AV205" s="32">
        <v>0</v>
      </c>
      <c r="AW205" s="32">
        <v>0</v>
      </c>
      <c r="AX205" s="32">
        <v>0</v>
      </c>
      <c r="AY205" s="32">
        <v>0</v>
      </c>
      <c r="AZ205" s="32">
        <v>0</v>
      </c>
      <c r="BA205" s="32">
        <v>0</v>
      </c>
      <c r="BB205" s="32">
        <v>0</v>
      </c>
      <c r="BC205" s="32">
        <v>0</v>
      </c>
      <c r="BD205" s="32">
        <v>0</v>
      </c>
      <c r="BE205" s="32">
        <v>0</v>
      </c>
      <c r="BF205" s="32">
        <v>0</v>
      </c>
      <c r="BG205" s="32">
        <v>0</v>
      </c>
      <c r="BH205" s="32">
        <v>0</v>
      </c>
      <c r="BI205" s="32">
        <v>0</v>
      </c>
      <c r="BJ205" s="32">
        <v>0</v>
      </c>
      <c r="BK205" s="32">
        <v>0</v>
      </c>
      <c r="BL205" s="32">
        <v>0</v>
      </c>
      <c r="BM205" s="32">
        <v>0</v>
      </c>
      <c r="BN205" s="32">
        <v>0</v>
      </c>
      <c r="BO205" s="32">
        <v>0</v>
      </c>
      <c r="BP205" s="32">
        <v>0</v>
      </c>
      <c r="BQ205" s="32">
        <v>0</v>
      </c>
      <c r="BR205" s="32">
        <v>0</v>
      </c>
      <c r="BS205" s="32">
        <v>0</v>
      </c>
      <c r="BT205" s="32">
        <v>0</v>
      </c>
      <c r="BU205" s="32">
        <v>0</v>
      </c>
      <c r="BV205" s="32">
        <v>0</v>
      </c>
      <c r="BW205" s="32">
        <v>0</v>
      </c>
      <c r="BX205" s="32">
        <v>0</v>
      </c>
      <c r="BY205" s="32">
        <v>0</v>
      </c>
      <c r="BZ205" s="32">
        <v>0</v>
      </c>
      <c r="CA205" s="32">
        <v>0</v>
      </c>
      <c r="CB205" s="32">
        <v>0</v>
      </c>
      <c r="CC205" s="32">
        <v>0</v>
      </c>
      <c r="CD205" s="32">
        <v>0</v>
      </c>
      <c r="CE205" s="32">
        <v>0</v>
      </c>
      <c r="CF205" s="32">
        <v>0</v>
      </c>
      <c r="CG205" s="33">
        <v>0</v>
      </c>
      <c r="CH205" s="34">
        <v>0</v>
      </c>
      <c r="CI205" s="28"/>
      <c r="CJ205" s="16"/>
      <c r="CK205" s="16"/>
    </row>
    <row r="206" spans="1:89" x14ac:dyDescent="0.25">
      <c r="A206" s="9" t="s">
        <v>10</v>
      </c>
      <c r="B206" s="9" t="s">
        <v>20</v>
      </c>
      <c r="C206" s="19">
        <v>0</v>
      </c>
      <c r="D206" s="19" t="s">
        <v>210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29">
        <v>0</v>
      </c>
      <c r="V206" s="29">
        <v>0</v>
      </c>
      <c r="W206" s="29">
        <v>0</v>
      </c>
      <c r="X206" s="29">
        <v>0</v>
      </c>
      <c r="Y206" s="29">
        <v>0</v>
      </c>
      <c r="Z206" s="29">
        <v>0</v>
      </c>
      <c r="AA206" s="29">
        <v>0</v>
      </c>
      <c r="AB206" s="29">
        <v>0</v>
      </c>
      <c r="AC206" s="29">
        <v>0</v>
      </c>
      <c r="AD206" s="29">
        <v>0</v>
      </c>
      <c r="AE206" s="29">
        <v>0</v>
      </c>
      <c r="AF206" s="29">
        <v>0</v>
      </c>
      <c r="AG206" s="29">
        <v>0</v>
      </c>
      <c r="AH206" s="29">
        <v>0</v>
      </c>
      <c r="AI206" s="29">
        <v>0</v>
      </c>
      <c r="AJ206" s="29">
        <v>0</v>
      </c>
      <c r="AK206" s="29">
        <v>0</v>
      </c>
      <c r="AL206" s="29">
        <v>0</v>
      </c>
      <c r="AM206" s="29">
        <v>0</v>
      </c>
      <c r="AN206" s="29">
        <v>0</v>
      </c>
      <c r="AO206" s="29">
        <v>0</v>
      </c>
      <c r="AP206" s="29">
        <v>0</v>
      </c>
      <c r="AQ206" s="29">
        <v>0</v>
      </c>
      <c r="AR206" s="29">
        <v>0</v>
      </c>
      <c r="AS206" s="29">
        <v>0</v>
      </c>
      <c r="AT206" s="29">
        <v>1</v>
      </c>
      <c r="AU206" s="29">
        <v>0</v>
      </c>
      <c r="AV206" s="29">
        <v>0</v>
      </c>
      <c r="AW206" s="29">
        <v>0</v>
      </c>
      <c r="AX206" s="29">
        <v>0</v>
      </c>
      <c r="AY206" s="29">
        <v>0</v>
      </c>
      <c r="AZ206" s="29">
        <v>0</v>
      </c>
      <c r="BA206" s="29">
        <v>0</v>
      </c>
      <c r="BB206" s="29">
        <v>0</v>
      </c>
      <c r="BC206" s="29">
        <v>0</v>
      </c>
      <c r="BD206" s="29">
        <v>0</v>
      </c>
      <c r="BE206" s="29">
        <v>0</v>
      </c>
      <c r="BF206" s="29">
        <v>0</v>
      </c>
      <c r="BG206" s="29">
        <v>1</v>
      </c>
      <c r="BH206" s="29">
        <v>0</v>
      </c>
      <c r="BI206" s="29">
        <v>0</v>
      </c>
      <c r="BJ206" s="29">
        <v>0</v>
      </c>
      <c r="BK206" s="29">
        <v>0</v>
      </c>
      <c r="BL206" s="29">
        <v>0</v>
      </c>
      <c r="BM206" s="29">
        <v>0</v>
      </c>
      <c r="BN206" s="29">
        <v>0</v>
      </c>
      <c r="BO206" s="29">
        <v>1</v>
      </c>
      <c r="BP206" s="29">
        <v>0</v>
      </c>
      <c r="BQ206" s="29">
        <v>0</v>
      </c>
      <c r="BR206" s="29">
        <v>0</v>
      </c>
      <c r="BS206" s="29">
        <v>0</v>
      </c>
      <c r="BT206" s="29">
        <v>1</v>
      </c>
      <c r="BU206" s="29">
        <v>0</v>
      </c>
      <c r="BV206" s="29">
        <v>3</v>
      </c>
      <c r="BW206" s="29">
        <v>0</v>
      </c>
      <c r="BX206" s="29">
        <v>0</v>
      </c>
      <c r="BY206" s="29">
        <v>0</v>
      </c>
      <c r="BZ206" s="29">
        <v>0</v>
      </c>
      <c r="CA206" s="29">
        <v>0</v>
      </c>
      <c r="CB206" s="29">
        <v>0</v>
      </c>
      <c r="CC206" s="29">
        <v>0</v>
      </c>
      <c r="CD206" s="29">
        <v>0</v>
      </c>
      <c r="CE206" s="29">
        <v>0</v>
      </c>
      <c r="CF206" s="29">
        <v>0</v>
      </c>
      <c r="CG206" s="11">
        <v>0</v>
      </c>
      <c r="CH206" s="30">
        <v>7</v>
      </c>
      <c r="CI206" s="28"/>
      <c r="CJ206" s="16"/>
      <c r="CK206" s="16"/>
    </row>
    <row r="207" spans="1:89" x14ac:dyDescent="0.25">
      <c r="A207" s="31"/>
      <c r="B207" s="31" t="s">
        <v>21</v>
      </c>
      <c r="C207" s="31">
        <v>0</v>
      </c>
      <c r="D207" s="31" t="s">
        <v>210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32">
        <v>0</v>
      </c>
      <c r="Z207" s="32">
        <v>0</v>
      </c>
      <c r="AA207" s="32">
        <v>0</v>
      </c>
      <c r="AB207" s="32">
        <v>0</v>
      </c>
      <c r="AC207" s="32">
        <v>0</v>
      </c>
      <c r="AD207" s="32">
        <v>0</v>
      </c>
      <c r="AE207" s="32">
        <v>0</v>
      </c>
      <c r="AF207" s="32">
        <v>0</v>
      </c>
      <c r="AG207" s="32">
        <v>0</v>
      </c>
      <c r="AH207" s="32">
        <v>0</v>
      </c>
      <c r="AI207" s="32">
        <v>0</v>
      </c>
      <c r="AJ207" s="32">
        <v>0</v>
      </c>
      <c r="AK207" s="32">
        <v>0</v>
      </c>
      <c r="AL207" s="32">
        <v>0</v>
      </c>
      <c r="AM207" s="32">
        <v>0</v>
      </c>
      <c r="AN207" s="32">
        <v>0</v>
      </c>
      <c r="AO207" s="32">
        <v>0</v>
      </c>
      <c r="AP207" s="32">
        <v>0</v>
      </c>
      <c r="AQ207" s="32">
        <v>0</v>
      </c>
      <c r="AR207" s="32">
        <v>0</v>
      </c>
      <c r="AS207" s="32">
        <v>0</v>
      </c>
      <c r="AT207" s="32">
        <v>0</v>
      </c>
      <c r="AU207" s="32">
        <v>0</v>
      </c>
      <c r="AV207" s="32">
        <v>0</v>
      </c>
      <c r="AW207" s="32">
        <v>0</v>
      </c>
      <c r="AX207" s="32">
        <v>0</v>
      </c>
      <c r="AY207" s="32">
        <v>0</v>
      </c>
      <c r="AZ207" s="32">
        <v>0</v>
      </c>
      <c r="BA207" s="32">
        <v>0</v>
      </c>
      <c r="BB207" s="32">
        <v>0</v>
      </c>
      <c r="BC207" s="32">
        <v>0</v>
      </c>
      <c r="BD207" s="32">
        <v>0</v>
      </c>
      <c r="BE207" s="32">
        <v>0</v>
      </c>
      <c r="BF207" s="32">
        <v>0</v>
      </c>
      <c r="BG207" s="32">
        <v>0</v>
      </c>
      <c r="BH207" s="32">
        <v>0</v>
      </c>
      <c r="BI207" s="32">
        <v>0</v>
      </c>
      <c r="BJ207" s="32">
        <v>0</v>
      </c>
      <c r="BK207" s="32">
        <v>0</v>
      </c>
      <c r="BL207" s="32">
        <v>0</v>
      </c>
      <c r="BM207" s="32">
        <v>0</v>
      </c>
      <c r="BN207" s="32">
        <v>0</v>
      </c>
      <c r="BO207" s="32">
        <v>0</v>
      </c>
      <c r="BP207" s="32">
        <v>0</v>
      </c>
      <c r="BQ207" s="32">
        <v>0</v>
      </c>
      <c r="BR207" s="32">
        <v>0</v>
      </c>
      <c r="BS207" s="32">
        <v>0</v>
      </c>
      <c r="BT207" s="32">
        <v>0</v>
      </c>
      <c r="BU207" s="32">
        <v>0</v>
      </c>
      <c r="BV207" s="32">
        <v>0</v>
      </c>
      <c r="BW207" s="32">
        <v>0</v>
      </c>
      <c r="BX207" s="32">
        <v>0</v>
      </c>
      <c r="BY207" s="32">
        <v>0</v>
      </c>
      <c r="BZ207" s="32">
        <v>0</v>
      </c>
      <c r="CA207" s="32">
        <v>0</v>
      </c>
      <c r="CB207" s="32">
        <v>0</v>
      </c>
      <c r="CC207" s="32">
        <v>0</v>
      </c>
      <c r="CD207" s="32">
        <v>0</v>
      </c>
      <c r="CE207" s="32">
        <v>0</v>
      </c>
      <c r="CF207" s="32">
        <v>0</v>
      </c>
      <c r="CG207" s="33">
        <v>0</v>
      </c>
      <c r="CH207" s="34">
        <v>0</v>
      </c>
      <c r="CI207" s="28"/>
      <c r="CJ207" s="16"/>
      <c r="CK207" s="16"/>
    </row>
    <row r="208" spans="1:89" x14ac:dyDescent="0.25">
      <c r="A208" s="9" t="s">
        <v>32</v>
      </c>
      <c r="B208" s="9" t="s">
        <v>20</v>
      </c>
      <c r="C208" s="19">
        <v>0</v>
      </c>
      <c r="D208" s="19" t="s">
        <v>210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29">
        <v>0</v>
      </c>
      <c r="V208" s="29">
        <v>0</v>
      </c>
      <c r="W208" s="29">
        <v>0</v>
      </c>
      <c r="X208" s="29">
        <v>0</v>
      </c>
      <c r="Y208" s="29">
        <v>0</v>
      </c>
      <c r="Z208" s="29">
        <v>0</v>
      </c>
      <c r="AA208" s="29">
        <v>0</v>
      </c>
      <c r="AB208" s="29">
        <v>0</v>
      </c>
      <c r="AC208" s="29">
        <v>0</v>
      </c>
      <c r="AD208" s="29">
        <v>0</v>
      </c>
      <c r="AE208" s="29">
        <v>0</v>
      </c>
      <c r="AF208" s="29">
        <v>0</v>
      </c>
      <c r="AG208" s="29">
        <v>0</v>
      </c>
      <c r="AH208" s="29">
        <v>0</v>
      </c>
      <c r="AI208" s="29">
        <v>0</v>
      </c>
      <c r="AJ208" s="29">
        <v>0</v>
      </c>
      <c r="AK208" s="29">
        <v>0</v>
      </c>
      <c r="AL208" s="29">
        <v>0</v>
      </c>
      <c r="AM208" s="29">
        <v>0</v>
      </c>
      <c r="AN208" s="29">
        <v>0</v>
      </c>
      <c r="AO208" s="29">
        <v>0</v>
      </c>
      <c r="AP208" s="29">
        <v>0</v>
      </c>
      <c r="AQ208" s="29">
        <v>0</v>
      </c>
      <c r="AR208" s="29">
        <v>0</v>
      </c>
      <c r="AS208" s="29">
        <v>0</v>
      </c>
      <c r="AT208" s="29">
        <v>0</v>
      </c>
      <c r="AU208" s="29">
        <v>0</v>
      </c>
      <c r="AV208" s="29">
        <v>0</v>
      </c>
      <c r="AW208" s="29">
        <v>0</v>
      </c>
      <c r="AX208" s="29">
        <v>0</v>
      </c>
      <c r="AY208" s="29">
        <v>0</v>
      </c>
      <c r="AZ208" s="29">
        <v>0</v>
      </c>
      <c r="BA208" s="29">
        <v>0</v>
      </c>
      <c r="BB208" s="29">
        <v>0</v>
      </c>
      <c r="BC208" s="29">
        <v>0</v>
      </c>
      <c r="BD208" s="29">
        <v>0</v>
      </c>
      <c r="BE208" s="29">
        <v>0</v>
      </c>
      <c r="BF208" s="29">
        <v>0</v>
      </c>
      <c r="BG208" s="29">
        <v>0</v>
      </c>
      <c r="BH208" s="29">
        <v>0</v>
      </c>
      <c r="BI208" s="29">
        <v>0</v>
      </c>
      <c r="BJ208" s="29">
        <v>0</v>
      </c>
      <c r="BK208" s="29">
        <v>0</v>
      </c>
      <c r="BL208" s="29">
        <v>0</v>
      </c>
      <c r="BM208" s="29">
        <v>0</v>
      </c>
      <c r="BN208" s="29">
        <v>0</v>
      </c>
      <c r="BO208" s="29">
        <v>0</v>
      </c>
      <c r="BP208" s="29">
        <v>0</v>
      </c>
      <c r="BQ208" s="29">
        <v>0</v>
      </c>
      <c r="BR208" s="29">
        <v>0</v>
      </c>
      <c r="BS208" s="29">
        <v>0</v>
      </c>
      <c r="BT208" s="29">
        <v>0</v>
      </c>
      <c r="BU208" s="29">
        <v>0</v>
      </c>
      <c r="BV208" s="29">
        <v>0</v>
      </c>
      <c r="BW208" s="29">
        <v>0</v>
      </c>
      <c r="BX208" s="29">
        <v>0</v>
      </c>
      <c r="BY208" s="29">
        <v>0</v>
      </c>
      <c r="BZ208" s="29">
        <v>0</v>
      </c>
      <c r="CA208" s="29">
        <v>0</v>
      </c>
      <c r="CB208" s="29">
        <v>0</v>
      </c>
      <c r="CC208" s="29">
        <v>0</v>
      </c>
      <c r="CD208" s="29">
        <v>0</v>
      </c>
      <c r="CE208" s="29">
        <v>0</v>
      </c>
      <c r="CF208" s="29">
        <v>0</v>
      </c>
      <c r="CG208" s="11">
        <v>0</v>
      </c>
      <c r="CH208" s="30">
        <v>0</v>
      </c>
      <c r="CI208" s="28"/>
      <c r="CJ208" s="16"/>
      <c r="CK208" s="16"/>
    </row>
    <row r="209" spans="1:89" x14ac:dyDescent="0.25">
      <c r="A209" s="31"/>
      <c r="B209" s="31" t="s">
        <v>21</v>
      </c>
      <c r="C209" s="31">
        <v>0</v>
      </c>
      <c r="D209" s="31" t="s">
        <v>210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32">
        <v>0</v>
      </c>
      <c r="AA209" s="32">
        <v>0</v>
      </c>
      <c r="AB209" s="32">
        <v>0</v>
      </c>
      <c r="AC209" s="32">
        <v>0</v>
      </c>
      <c r="AD209" s="32">
        <v>0</v>
      </c>
      <c r="AE209" s="32">
        <v>0</v>
      </c>
      <c r="AF209" s="32">
        <v>0</v>
      </c>
      <c r="AG209" s="32">
        <v>0</v>
      </c>
      <c r="AH209" s="32">
        <v>0</v>
      </c>
      <c r="AI209" s="32">
        <v>0</v>
      </c>
      <c r="AJ209" s="32">
        <v>0</v>
      </c>
      <c r="AK209" s="32">
        <v>0</v>
      </c>
      <c r="AL209" s="32">
        <v>0</v>
      </c>
      <c r="AM209" s="32">
        <v>0</v>
      </c>
      <c r="AN209" s="32">
        <v>0</v>
      </c>
      <c r="AO209" s="32">
        <v>0</v>
      </c>
      <c r="AP209" s="32">
        <v>0</v>
      </c>
      <c r="AQ209" s="32">
        <v>0</v>
      </c>
      <c r="AR209" s="32">
        <v>0</v>
      </c>
      <c r="AS209" s="32">
        <v>0</v>
      </c>
      <c r="AT209" s="32">
        <v>0</v>
      </c>
      <c r="AU209" s="32">
        <v>0</v>
      </c>
      <c r="AV209" s="32">
        <v>0</v>
      </c>
      <c r="AW209" s="32">
        <v>0</v>
      </c>
      <c r="AX209" s="32">
        <v>0</v>
      </c>
      <c r="AY209" s="32">
        <v>0</v>
      </c>
      <c r="AZ209" s="32">
        <v>0</v>
      </c>
      <c r="BA209" s="32">
        <v>0</v>
      </c>
      <c r="BB209" s="32">
        <v>0</v>
      </c>
      <c r="BC209" s="32">
        <v>0</v>
      </c>
      <c r="BD209" s="32">
        <v>0</v>
      </c>
      <c r="BE209" s="32">
        <v>0</v>
      </c>
      <c r="BF209" s="32">
        <v>0</v>
      </c>
      <c r="BG209" s="32">
        <v>0</v>
      </c>
      <c r="BH209" s="32">
        <v>0</v>
      </c>
      <c r="BI209" s="32">
        <v>0</v>
      </c>
      <c r="BJ209" s="32">
        <v>0</v>
      </c>
      <c r="BK209" s="32">
        <v>0</v>
      </c>
      <c r="BL209" s="32">
        <v>0</v>
      </c>
      <c r="BM209" s="32">
        <v>0</v>
      </c>
      <c r="BN209" s="32">
        <v>0</v>
      </c>
      <c r="BO209" s="32">
        <v>0</v>
      </c>
      <c r="BP209" s="32">
        <v>0</v>
      </c>
      <c r="BQ209" s="32">
        <v>0</v>
      </c>
      <c r="BR209" s="32">
        <v>0</v>
      </c>
      <c r="BS209" s="32">
        <v>0</v>
      </c>
      <c r="BT209" s="32">
        <v>0</v>
      </c>
      <c r="BU209" s="32">
        <v>0</v>
      </c>
      <c r="BV209" s="32">
        <v>0</v>
      </c>
      <c r="BW209" s="32">
        <v>0</v>
      </c>
      <c r="BX209" s="32">
        <v>0</v>
      </c>
      <c r="BY209" s="32">
        <v>0</v>
      </c>
      <c r="BZ209" s="32">
        <v>0</v>
      </c>
      <c r="CA209" s="32">
        <v>0</v>
      </c>
      <c r="CB209" s="32">
        <v>0</v>
      </c>
      <c r="CC209" s="32">
        <v>0</v>
      </c>
      <c r="CD209" s="32">
        <v>0</v>
      </c>
      <c r="CE209" s="32">
        <v>0</v>
      </c>
      <c r="CF209" s="32">
        <v>0</v>
      </c>
      <c r="CG209" s="33">
        <v>0</v>
      </c>
      <c r="CH209" s="34">
        <v>0</v>
      </c>
      <c r="CI209" s="28"/>
      <c r="CJ209" s="16"/>
      <c r="CK209" s="16"/>
    </row>
    <row r="210" spans="1:89" x14ac:dyDescent="0.25">
      <c r="A210" s="9" t="s">
        <v>30</v>
      </c>
      <c r="B210" s="9" t="s">
        <v>20</v>
      </c>
      <c r="C210" s="19">
        <v>0</v>
      </c>
      <c r="D210" s="19" t="s">
        <v>210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29">
        <v>0</v>
      </c>
      <c r="V210" s="29">
        <v>0</v>
      </c>
      <c r="W210" s="29">
        <v>0</v>
      </c>
      <c r="X210" s="29">
        <v>0</v>
      </c>
      <c r="Y210" s="29">
        <v>0</v>
      </c>
      <c r="Z210" s="29">
        <v>0</v>
      </c>
      <c r="AA210" s="29">
        <v>0</v>
      </c>
      <c r="AB210" s="29">
        <v>0</v>
      </c>
      <c r="AC210" s="29">
        <v>0</v>
      </c>
      <c r="AD210" s="29">
        <v>0</v>
      </c>
      <c r="AE210" s="29">
        <v>0</v>
      </c>
      <c r="AF210" s="29">
        <v>0</v>
      </c>
      <c r="AG210" s="29">
        <v>0</v>
      </c>
      <c r="AH210" s="29">
        <v>0</v>
      </c>
      <c r="AI210" s="29">
        <v>0</v>
      </c>
      <c r="AJ210" s="29">
        <v>0</v>
      </c>
      <c r="AK210" s="29">
        <v>0</v>
      </c>
      <c r="AL210" s="29">
        <v>0</v>
      </c>
      <c r="AM210" s="29">
        <v>0</v>
      </c>
      <c r="AN210" s="29">
        <v>0</v>
      </c>
      <c r="AO210" s="29">
        <v>0</v>
      </c>
      <c r="AP210" s="29">
        <v>0</v>
      </c>
      <c r="AQ210" s="29">
        <v>0</v>
      </c>
      <c r="AR210" s="29">
        <v>0</v>
      </c>
      <c r="AS210" s="29">
        <v>0</v>
      </c>
      <c r="AT210" s="29">
        <v>0</v>
      </c>
      <c r="AU210" s="29">
        <v>0</v>
      </c>
      <c r="AV210" s="29">
        <v>0</v>
      </c>
      <c r="AW210" s="29">
        <v>0</v>
      </c>
      <c r="AX210" s="29">
        <v>0</v>
      </c>
      <c r="AY210" s="29">
        <v>0</v>
      </c>
      <c r="AZ210" s="29">
        <v>0</v>
      </c>
      <c r="BA210" s="29">
        <v>0</v>
      </c>
      <c r="BB210" s="29">
        <v>0</v>
      </c>
      <c r="BC210" s="29">
        <v>0</v>
      </c>
      <c r="BD210" s="29">
        <v>0</v>
      </c>
      <c r="BE210" s="29">
        <v>0</v>
      </c>
      <c r="BF210" s="29">
        <v>0</v>
      </c>
      <c r="BG210" s="29">
        <v>0</v>
      </c>
      <c r="BH210" s="29">
        <v>0</v>
      </c>
      <c r="BI210" s="29">
        <v>0</v>
      </c>
      <c r="BJ210" s="29">
        <v>0</v>
      </c>
      <c r="BK210" s="29">
        <v>0</v>
      </c>
      <c r="BL210" s="29">
        <v>0</v>
      </c>
      <c r="BM210" s="29">
        <v>0</v>
      </c>
      <c r="BN210" s="29">
        <v>0</v>
      </c>
      <c r="BO210" s="29">
        <v>0</v>
      </c>
      <c r="BP210" s="29">
        <v>0</v>
      </c>
      <c r="BQ210" s="29">
        <v>0</v>
      </c>
      <c r="BR210" s="29">
        <v>0</v>
      </c>
      <c r="BS210" s="29">
        <v>0</v>
      </c>
      <c r="BT210" s="29">
        <v>0</v>
      </c>
      <c r="BU210" s="29">
        <v>0</v>
      </c>
      <c r="BV210" s="29">
        <v>0</v>
      </c>
      <c r="BW210" s="29">
        <v>0</v>
      </c>
      <c r="BX210" s="29">
        <v>0</v>
      </c>
      <c r="BY210" s="29">
        <v>0</v>
      </c>
      <c r="BZ210" s="29">
        <v>0</v>
      </c>
      <c r="CA210" s="29">
        <v>0</v>
      </c>
      <c r="CB210" s="29">
        <v>0</v>
      </c>
      <c r="CC210" s="29">
        <v>0</v>
      </c>
      <c r="CD210" s="29">
        <v>17</v>
      </c>
      <c r="CE210" s="29">
        <v>0</v>
      </c>
      <c r="CF210" s="29">
        <v>0</v>
      </c>
      <c r="CG210" s="11">
        <v>0</v>
      </c>
      <c r="CH210" s="30">
        <v>17</v>
      </c>
      <c r="CI210" s="28"/>
      <c r="CJ210" s="16"/>
      <c r="CK210" s="16"/>
    </row>
    <row r="211" spans="1:89" x14ac:dyDescent="0.25">
      <c r="A211" s="31"/>
      <c r="B211" s="31" t="s">
        <v>21</v>
      </c>
      <c r="C211" s="31">
        <v>0</v>
      </c>
      <c r="D211" s="31" t="s">
        <v>210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32">
        <v>0</v>
      </c>
      <c r="Z211" s="32">
        <v>0</v>
      </c>
      <c r="AA211" s="32">
        <v>0</v>
      </c>
      <c r="AB211" s="32">
        <v>0</v>
      </c>
      <c r="AC211" s="32">
        <v>0</v>
      </c>
      <c r="AD211" s="32">
        <v>0</v>
      </c>
      <c r="AE211" s="32">
        <v>0</v>
      </c>
      <c r="AF211" s="32">
        <v>0</v>
      </c>
      <c r="AG211" s="32">
        <v>0</v>
      </c>
      <c r="AH211" s="32">
        <v>0</v>
      </c>
      <c r="AI211" s="32">
        <v>0</v>
      </c>
      <c r="AJ211" s="32">
        <v>0</v>
      </c>
      <c r="AK211" s="32">
        <v>0</v>
      </c>
      <c r="AL211" s="32">
        <v>0</v>
      </c>
      <c r="AM211" s="32">
        <v>0</v>
      </c>
      <c r="AN211" s="32">
        <v>0</v>
      </c>
      <c r="AO211" s="32">
        <v>0</v>
      </c>
      <c r="AP211" s="32">
        <v>0</v>
      </c>
      <c r="AQ211" s="32">
        <v>0</v>
      </c>
      <c r="AR211" s="32">
        <v>0</v>
      </c>
      <c r="AS211" s="32">
        <v>0</v>
      </c>
      <c r="AT211" s="32">
        <v>0</v>
      </c>
      <c r="AU211" s="32">
        <v>0</v>
      </c>
      <c r="AV211" s="32">
        <v>0</v>
      </c>
      <c r="AW211" s="32">
        <v>0</v>
      </c>
      <c r="AX211" s="32">
        <v>0</v>
      </c>
      <c r="AY211" s="32">
        <v>0</v>
      </c>
      <c r="AZ211" s="32">
        <v>0</v>
      </c>
      <c r="BA211" s="32">
        <v>0</v>
      </c>
      <c r="BB211" s="32">
        <v>0</v>
      </c>
      <c r="BC211" s="32">
        <v>0</v>
      </c>
      <c r="BD211" s="32">
        <v>0</v>
      </c>
      <c r="BE211" s="32">
        <v>0</v>
      </c>
      <c r="BF211" s="32">
        <v>0</v>
      </c>
      <c r="BG211" s="32">
        <v>0</v>
      </c>
      <c r="BH211" s="32">
        <v>0</v>
      </c>
      <c r="BI211" s="32">
        <v>0</v>
      </c>
      <c r="BJ211" s="32">
        <v>0</v>
      </c>
      <c r="BK211" s="32">
        <v>0</v>
      </c>
      <c r="BL211" s="32">
        <v>0</v>
      </c>
      <c r="BM211" s="32">
        <v>0</v>
      </c>
      <c r="BN211" s="32">
        <v>0</v>
      </c>
      <c r="BO211" s="32">
        <v>0</v>
      </c>
      <c r="BP211" s="32">
        <v>0</v>
      </c>
      <c r="BQ211" s="32">
        <v>0</v>
      </c>
      <c r="BR211" s="32">
        <v>0</v>
      </c>
      <c r="BS211" s="32">
        <v>0</v>
      </c>
      <c r="BT211" s="32">
        <v>0</v>
      </c>
      <c r="BU211" s="32">
        <v>0</v>
      </c>
      <c r="BV211" s="32">
        <v>0</v>
      </c>
      <c r="BW211" s="32">
        <v>0</v>
      </c>
      <c r="BX211" s="32">
        <v>0</v>
      </c>
      <c r="BY211" s="32">
        <v>0</v>
      </c>
      <c r="BZ211" s="32">
        <v>0</v>
      </c>
      <c r="CA211" s="32">
        <v>0</v>
      </c>
      <c r="CB211" s="32">
        <v>0</v>
      </c>
      <c r="CC211" s="32">
        <v>0</v>
      </c>
      <c r="CD211" s="32">
        <v>0</v>
      </c>
      <c r="CE211" s="32">
        <v>0</v>
      </c>
      <c r="CF211" s="32">
        <v>0</v>
      </c>
      <c r="CG211" s="33">
        <v>0</v>
      </c>
      <c r="CH211" s="34">
        <v>0</v>
      </c>
      <c r="CI211" s="28"/>
      <c r="CJ211" s="16"/>
      <c r="CK211" s="16"/>
    </row>
    <row r="212" spans="1:89" x14ac:dyDescent="0.25">
      <c r="A212" s="9" t="s">
        <v>31</v>
      </c>
      <c r="B212" s="9" t="s">
        <v>20</v>
      </c>
      <c r="C212" s="19">
        <v>0</v>
      </c>
      <c r="D212" s="19" t="s">
        <v>210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29">
        <v>0</v>
      </c>
      <c r="V212" s="29">
        <v>0</v>
      </c>
      <c r="W212" s="29">
        <v>0</v>
      </c>
      <c r="X212" s="29">
        <v>0</v>
      </c>
      <c r="Y212" s="29">
        <v>0</v>
      </c>
      <c r="Z212" s="29">
        <v>0</v>
      </c>
      <c r="AA212" s="29">
        <v>0</v>
      </c>
      <c r="AB212" s="29">
        <v>0</v>
      </c>
      <c r="AC212" s="29">
        <v>0</v>
      </c>
      <c r="AD212" s="29">
        <v>0</v>
      </c>
      <c r="AE212" s="29">
        <v>0</v>
      </c>
      <c r="AF212" s="29">
        <v>0</v>
      </c>
      <c r="AG212" s="29">
        <v>0</v>
      </c>
      <c r="AH212" s="29">
        <v>0</v>
      </c>
      <c r="AI212" s="29">
        <v>0</v>
      </c>
      <c r="AJ212" s="29">
        <v>0</v>
      </c>
      <c r="AK212" s="29">
        <v>0</v>
      </c>
      <c r="AL212" s="29">
        <v>0</v>
      </c>
      <c r="AM212" s="29">
        <v>0</v>
      </c>
      <c r="AN212" s="29">
        <v>0</v>
      </c>
      <c r="AO212" s="29">
        <v>0</v>
      </c>
      <c r="AP212" s="29">
        <v>0</v>
      </c>
      <c r="AQ212" s="29">
        <v>0</v>
      </c>
      <c r="AR212" s="29">
        <v>0</v>
      </c>
      <c r="AS212" s="29">
        <v>0</v>
      </c>
      <c r="AT212" s="29">
        <v>0</v>
      </c>
      <c r="AU212" s="29">
        <v>0</v>
      </c>
      <c r="AV212" s="29">
        <v>0</v>
      </c>
      <c r="AW212" s="29">
        <v>0</v>
      </c>
      <c r="AX212" s="29">
        <v>0</v>
      </c>
      <c r="AY212" s="29">
        <v>0</v>
      </c>
      <c r="AZ212" s="29">
        <v>0</v>
      </c>
      <c r="BA212" s="29">
        <v>0</v>
      </c>
      <c r="BB212" s="29">
        <v>0</v>
      </c>
      <c r="BC212" s="29">
        <v>0</v>
      </c>
      <c r="BD212" s="29">
        <v>0</v>
      </c>
      <c r="BE212" s="29">
        <v>0</v>
      </c>
      <c r="BF212" s="29">
        <v>0</v>
      </c>
      <c r="BG212" s="29">
        <v>0</v>
      </c>
      <c r="BH212" s="29">
        <v>0</v>
      </c>
      <c r="BI212" s="29">
        <v>0</v>
      </c>
      <c r="BJ212" s="29">
        <v>0</v>
      </c>
      <c r="BK212" s="29">
        <v>0</v>
      </c>
      <c r="BL212" s="29">
        <v>0</v>
      </c>
      <c r="BM212" s="29">
        <v>0</v>
      </c>
      <c r="BN212" s="29">
        <v>0</v>
      </c>
      <c r="BO212" s="29">
        <v>0</v>
      </c>
      <c r="BP212" s="29">
        <v>0</v>
      </c>
      <c r="BQ212" s="29">
        <v>0</v>
      </c>
      <c r="BR212" s="29">
        <v>0</v>
      </c>
      <c r="BS212" s="29">
        <v>0</v>
      </c>
      <c r="BT212" s="29">
        <v>0</v>
      </c>
      <c r="BU212" s="29">
        <v>0</v>
      </c>
      <c r="BV212" s="29">
        <v>0</v>
      </c>
      <c r="BW212" s="29">
        <v>0</v>
      </c>
      <c r="BX212" s="29">
        <v>0</v>
      </c>
      <c r="BY212" s="29">
        <v>0</v>
      </c>
      <c r="BZ212" s="29">
        <v>0</v>
      </c>
      <c r="CA212" s="29">
        <v>0</v>
      </c>
      <c r="CB212" s="29">
        <v>0</v>
      </c>
      <c r="CC212" s="29">
        <v>0</v>
      </c>
      <c r="CD212" s="29">
        <v>0</v>
      </c>
      <c r="CE212" s="29">
        <v>0</v>
      </c>
      <c r="CF212" s="29">
        <v>0</v>
      </c>
      <c r="CG212" s="11">
        <v>0</v>
      </c>
      <c r="CH212" s="30">
        <v>0</v>
      </c>
      <c r="CI212" s="28"/>
      <c r="CJ212" s="16"/>
      <c r="CK212" s="16"/>
    </row>
    <row r="213" spans="1:89" x14ac:dyDescent="0.25">
      <c r="A213" s="31"/>
      <c r="B213" s="31" t="s">
        <v>21</v>
      </c>
      <c r="C213" s="31">
        <v>0</v>
      </c>
      <c r="D213" s="31" t="s">
        <v>210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32">
        <v>0</v>
      </c>
      <c r="Z213" s="32">
        <v>0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32">
        <v>0</v>
      </c>
      <c r="AG213" s="32">
        <v>0</v>
      </c>
      <c r="AH213" s="32">
        <v>0</v>
      </c>
      <c r="AI213" s="32">
        <v>0</v>
      </c>
      <c r="AJ213" s="32">
        <v>0</v>
      </c>
      <c r="AK213" s="32">
        <v>0</v>
      </c>
      <c r="AL213" s="32">
        <v>0</v>
      </c>
      <c r="AM213" s="32">
        <v>0</v>
      </c>
      <c r="AN213" s="32">
        <v>0</v>
      </c>
      <c r="AO213" s="32">
        <v>0</v>
      </c>
      <c r="AP213" s="32">
        <v>0</v>
      </c>
      <c r="AQ213" s="32">
        <v>0</v>
      </c>
      <c r="AR213" s="32">
        <v>0</v>
      </c>
      <c r="AS213" s="32">
        <v>0</v>
      </c>
      <c r="AT213" s="32">
        <v>0</v>
      </c>
      <c r="AU213" s="32">
        <v>0</v>
      </c>
      <c r="AV213" s="32">
        <v>0</v>
      </c>
      <c r="AW213" s="32">
        <v>0</v>
      </c>
      <c r="AX213" s="32">
        <v>0</v>
      </c>
      <c r="AY213" s="32">
        <v>0</v>
      </c>
      <c r="AZ213" s="32">
        <v>0</v>
      </c>
      <c r="BA213" s="32">
        <v>0</v>
      </c>
      <c r="BB213" s="32">
        <v>0</v>
      </c>
      <c r="BC213" s="32">
        <v>0</v>
      </c>
      <c r="BD213" s="32">
        <v>0</v>
      </c>
      <c r="BE213" s="32">
        <v>0</v>
      </c>
      <c r="BF213" s="32">
        <v>0</v>
      </c>
      <c r="BG213" s="32">
        <v>0</v>
      </c>
      <c r="BH213" s="32">
        <v>0</v>
      </c>
      <c r="BI213" s="32">
        <v>0</v>
      </c>
      <c r="BJ213" s="32">
        <v>0</v>
      </c>
      <c r="BK213" s="32">
        <v>0</v>
      </c>
      <c r="BL213" s="32">
        <v>0</v>
      </c>
      <c r="BM213" s="32">
        <v>0</v>
      </c>
      <c r="BN213" s="32">
        <v>0</v>
      </c>
      <c r="BO213" s="32">
        <v>0</v>
      </c>
      <c r="BP213" s="32">
        <v>0</v>
      </c>
      <c r="BQ213" s="32">
        <v>0</v>
      </c>
      <c r="BR213" s="32">
        <v>0</v>
      </c>
      <c r="BS213" s="32">
        <v>0</v>
      </c>
      <c r="BT213" s="32">
        <v>0</v>
      </c>
      <c r="BU213" s="32">
        <v>0</v>
      </c>
      <c r="BV213" s="32">
        <v>0</v>
      </c>
      <c r="BW213" s="32">
        <v>0</v>
      </c>
      <c r="BX213" s="32">
        <v>0</v>
      </c>
      <c r="BY213" s="32">
        <v>0</v>
      </c>
      <c r="BZ213" s="32">
        <v>0</v>
      </c>
      <c r="CA213" s="32">
        <v>0</v>
      </c>
      <c r="CB213" s="32">
        <v>0</v>
      </c>
      <c r="CC213" s="32">
        <v>0</v>
      </c>
      <c r="CD213" s="32">
        <v>0</v>
      </c>
      <c r="CE213" s="32">
        <v>0</v>
      </c>
      <c r="CF213" s="32">
        <v>0</v>
      </c>
      <c r="CG213" s="33">
        <v>0</v>
      </c>
      <c r="CH213" s="34">
        <v>0</v>
      </c>
      <c r="CI213" s="28"/>
      <c r="CJ213" s="16"/>
      <c r="CK213" s="16"/>
    </row>
    <row r="214" spans="1:89" x14ac:dyDescent="0.25">
      <c r="A214" s="9" t="s">
        <v>11</v>
      </c>
      <c r="B214" s="9" t="s">
        <v>20</v>
      </c>
      <c r="C214" s="19">
        <v>0</v>
      </c>
      <c r="D214" s="19" t="s">
        <v>210</v>
      </c>
      <c r="E214" s="19">
        <v>0</v>
      </c>
      <c r="F214" s="19">
        <v>0</v>
      </c>
      <c r="G214" s="19">
        <v>0</v>
      </c>
      <c r="H214" s="19">
        <v>2</v>
      </c>
      <c r="I214" s="19">
        <v>1</v>
      </c>
      <c r="J214" s="19">
        <v>1</v>
      </c>
      <c r="K214" s="19">
        <v>1</v>
      </c>
      <c r="L214" s="19">
        <v>0</v>
      </c>
      <c r="M214" s="19">
        <v>1</v>
      </c>
      <c r="N214" s="19">
        <v>0</v>
      </c>
      <c r="O214" s="19">
        <v>1</v>
      </c>
      <c r="P214" s="19">
        <v>2</v>
      </c>
      <c r="Q214" s="19">
        <v>1</v>
      </c>
      <c r="R214" s="19">
        <v>4</v>
      </c>
      <c r="S214" s="19">
        <v>5</v>
      </c>
      <c r="T214" s="19">
        <v>0</v>
      </c>
      <c r="U214" s="29">
        <v>1</v>
      </c>
      <c r="V214" s="29">
        <v>1</v>
      </c>
      <c r="W214" s="29">
        <v>0</v>
      </c>
      <c r="X214" s="29">
        <v>1</v>
      </c>
      <c r="Y214" s="29">
        <v>0</v>
      </c>
      <c r="Z214" s="29">
        <v>0</v>
      </c>
      <c r="AA214" s="29">
        <v>0</v>
      </c>
      <c r="AB214" s="29">
        <v>2</v>
      </c>
      <c r="AC214" s="29">
        <v>0</v>
      </c>
      <c r="AD214" s="29">
        <v>0</v>
      </c>
      <c r="AE214" s="29">
        <v>0</v>
      </c>
      <c r="AF214" s="29">
        <v>0</v>
      </c>
      <c r="AG214" s="29">
        <v>1</v>
      </c>
      <c r="AH214" s="29">
        <v>0</v>
      </c>
      <c r="AI214" s="29">
        <v>0</v>
      </c>
      <c r="AJ214" s="29">
        <v>0</v>
      </c>
      <c r="AK214" s="29">
        <v>0</v>
      </c>
      <c r="AL214" s="29">
        <v>3</v>
      </c>
      <c r="AM214" s="29">
        <v>0</v>
      </c>
      <c r="AN214" s="29">
        <v>0</v>
      </c>
      <c r="AO214" s="29">
        <v>6</v>
      </c>
      <c r="AP214" s="29">
        <v>3</v>
      </c>
      <c r="AQ214" s="29">
        <v>0</v>
      </c>
      <c r="AR214" s="29">
        <v>0</v>
      </c>
      <c r="AS214" s="29">
        <v>2</v>
      </c>
      <c r="AT214" s="29">
        <v>0</v>
      </c>
      <c r="AU214" s="29">
        <v>0</v>
      </c>
      <c r="AV214" s="29">
        <v>0</v>
      </c>
      <c r="AW214" s="29">
        <v>0</v>
      </c>
      <c r="AX214" s="29">
        <v>0</v>
      </c>
      <c r="AY214" s="29">
        <v>0</v>
      </c>
      <c r="AZ214" s="29">
        <v>0</v>
      </c>
      <c r="BA214" s="29">
        <v>0</v>
      </c>
      <c r="BB214" s="29">
        <v>0</v>
      </c>
      <c r="BC214" s="29">
        <v>1</v>
      </c>
      <c r="BD214" s="29">
        <v>1</v>
      </c>
      <c r="BE214" s="29">
        <v>11</v>
      </c>
      <c r="BF214" s="29">
        <v>0</v>
      </c>
      <c r="BG214" s="29">
        <v>2</v>
      </c>
      <c r="BH214" s="29">
        <v>3</v>
      </c>
      <c r="BI214" s="29">
        <v>0</v>
      </c>
      <c r="BJ214" s="29">
        <v>118</v>
      </c>
      <c r="BK214" s="29">
        <v>2</v>
      </c>
      <c r="BL214" s="29">
        <v>0</v>
      </c>
      <c r="BM214" s="29">
        <v>0</v>
      </c>
      <c r="BN214" s="29">
        <v>6</v>
      </c>
      <c r="BO214" s="29">
        <v>0</v>
      </c>
      <c r="BP214" s="29">
        <v>0</v>
      </c>
      <c r="BQ214" s="29">
        <v>0</v>
      </c>
      <c r="BR214" s="29">
        <v>0</v>
      </c>
      <c r="BS214" s="29">
        <v>2</v>
      </c>
      <c r="BT214" s="29">
        <v>21</v>
      </c>
      <c r="BU214" s="29">
        <v>2</v>
      </c>
      <c r="BV214" s="29">
        <v>6</v>
      </c>
      <c r="BW214" s="29">
        <v>1</v>
      </c>
      <c r="BX214" s="29">
        <v>1</v>
      </c>
      <c r="BY214" s="29">
        <v>3</v>
      </c>
      <c r="BZ214" s="29">
        <v>0</v>
      </c>
      <c r="CA214" s="29">
        <v>7</v>
      </c>
      <c r="CB214" s="29">
        <v>4</v>
      </c>
      <c r="CC214" s="29">
        <v>5</v>
      </c>
      <c r="CD214" s="29">
        <v>0</v>
      </c>
      <c r="CE214" s="29">
        <v>0</v>
      </c>
      <c r="CF214" s="29">
        <v>0</v>
      </c>
      <c r="CG214" s="11">
        <v>0</v>
      </c>
      <c r="CH214" s="30">
        <v>235</v>
      </c>
      <c r="CI214" s="28"/>
      <c r="CJ214" s="16"/>
      <c r="CK214" s="16"/>
    </row>
    <row r="215" spans="1:89" x14ac:dyDescent="0.25">
      <c r="A215" s="31"/>
      <c r="B215" s="31" t="s">
        <v>21</v>
      </c>
      <c r="C215" s="31">
        <v>0</v>
      </c>
      <c r="D215" s="31" t="s">
        <v>210</v>
      </c>
      <c r="E215" s="31">
        <v>0</v>
      </c>
      <c r="F215" s="31">
        <v>0</v>
      </c>
      <c r="G215" s="31">
        <v>0</v>
      </c>
      <c r="H215" s="31">
        <v>1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1</v>
      </c>
      <c r="Y215" s="32">
        <v>0</v>
      </c>
      <c r="Z215" s="32">
        <v>0</v>
      </c>
      <c r="AA215" s="32">
        <v>0</v>
      </c>
      <c r="AB215" s="32">
        <v>0</v>
      </c>
      <c r="AC215" s="32">
        <v>0</v>
      </c>
      <c r="AD215" s="32">
        <v>0</v>
      </c>
      <c r="AE215" s="32">
        <v>0</v>
      </c>
      <c r="AF215" s="32">
        <v>0</v>
      </c>
      <c r="AG215" s="32">
        <v>0</v>
      </c>
      <c r="AH215" s="32">
        <v>1</v>
      </c>
      <c r="AI215" s="32">
        <v>0</v>
      </c>
      <c r="AJ215" s="32">
        <v>0</v>
      </c>
      <c r="AK215" s="32">
        <v>0</v>
      </c>
      <c r="AL215" s="32">
        <v>0</v>
      </c>
      <c r="AM215" s="32">
        <v>0</v>
      </c>
      <c r="AN215" s="32">
        <v>0</v>
      </c>
      <c r="AO215" s="32">
        <v>2</v>
      </c>
      <c r="AP215" s="32">
        <v>1</v>
      </c>
      <c r="AQ215" s="32">
        <v>0</v>
      </c>
      <c r="AR215" s="32">
        <v>1</v>
      </c>
      <c r="AS215" s="32">
        <v>0</v>
      </c>
      <c r="AT215" s="32">
        <v>2</v>
      </c>
      <c r="AU215" s="32">
        <v>1</v>
      </c>
      <c r="AV215" s="32">
        <v>0</v>
      </c>
      <c r="AW215" s="32">
        <v>0</v>
      </c>
      <c r="AX215" s="32">
        <v>0</v>
      </c>
      <c r="AY215" s="32">
        <v>0</v>
      </c>
      <c r="AZ215" s="32">
        <v>0</v>
      </c>
      <c r="BA215" s="32">
        <v>0</v>
      </c>
      <c r="BB215" s="32">
        <v>0</v>
      </c>
      <c r="BC215" s="32">
        <v>0</v>
      </c>
      <c r="BD215" s="32">
        <v>0</v>
      </c>
      <c r="BE215" s="32">
        <v>0</v>
      </c>
      <c r="BF215" s="32">
        <v>0</v>
      </c>
      <c r="BG215" s="32">
        <v>0</v>
      </c>
      <c r="BH215" s="32">
        <v>0</v>
      </c>
      <c r="BI215" s="32">
        <v>0</v>
      </c>
      <c r="BJ215" s="32">
        <v>67</v>
      </c>
      <c r="BK215" s="32">
        <v>0</v>
      </c>
      <c r="BL215" s="32">
        <v>0</v>
      </c>
      <c r="BM215" s="32">
        <v>0</v>
      </c>
      <c r="BN215" s="32">
        <v>0</v>
      </c>
      <c r="BO215" s="32">
        <v>0</v>
      </c>
      <c r="BP215" s="32">
        <v>0</v>
      </c>
      <c r="BQ215" s="32">
        <v>0</v>
      </c>
      <c r="BR215" s="32">
        <v>0</v>
      </c>
      <c r="BS215" s="32">
        <v>0</v>
      </c>
      <c r="BT215" s="32">
        <v>55</v>
      </c>
      <c r="BU215" s="32">
        <v>0</v>
      </c>
      <c r="BV215" s="32">
        <v>1</v>
      </c>
      <c r="BW215" s="32">
        <v>0</v>
      </c>
      <c r="BX215" s="32">
        <v>0</v>
      </c>
      <c r="BY215" s="32">
        <v>0</v>
      </c>
      <c r="BZ215" s="32">
        <v>0</v>
      </c>
      <c r="CA215" s="32">
        <v>0</v>
      </c>
      <c r="CB215" s="32">
        <v>1</v>
      </c>
      <c r="CC215" s="32">
        <v>0</v>
      </c>
      <c r="CD215" s="32">
        <v>0</v>
      </c>
      <c r="CE215" s="32">
        <v>0</v>
      </c>
      <c r="CF215" s="32">
        <v>0</v>
      </c>
      <c r="CG215" s="33">
        <v>2</v>
      </c>
      <c r="CH215" s="34">
        <v>136</v>
      </c>
      <c r="CI215" s="28"/>
      <c r="CJ215" s="16"/>
      <c r="CK215" s="16"/>
    </row>
    <row r="216" spans="1:89" x14ac:dyDescent="0.25">
      <c r="A216" s="9" t="s">
        <v>196</v>
      </c>
      <c r="B216" s="9" t="s">
        <v>20</v>
      </c>
      <c r="C216" s="19">
        <v>0</v>
      </c>
      <c r="D216" s="19" t="s">
        <v>210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">
        <v>0</v>
      </c>
      <c r="AP216" s="19">
        <v>0</v>
      </c>
      <c r="AQ216" s="19">
        <v>0</v>
      </c>
      <c r="AR216" s="19">
        <v>0</v>
      </c>
      <c r="AS216" s="19">
        <v>0</v>
      </c>
      <c r="AT216" s="19">
        <v>0</v>
      </c>
      <c r="AU216" s="19">
        <v>0</v>
      </c>
      <c r="AV216" s="19">
        <v>0</v>
      </c>
      <c r="AW216" s="19">
        <v>0</v>
      </c>
      <c r="AX216" s="19">
        <v>0</v>
      </c>
      <c r="AY216" s="19">
        <v>0</v>
      </c>
      <c r="AZ216" s="19">
        <v>0</v>
      </c>
      <c r="BA216" s="19">
        <v>0</v>
      </c>
      <c r="BB216" s="19">
        <v>0</v>
      </c>
      <c r="BC216" s="19">
        <v>0</v>
      </c>
      <c r="BD216" s="19">
        <v>0</v>
      </c>
      <c r="BE216" s="19">
        <v>0</v>
      </c>
      <c r="BF216" s="19">
        <v>0</v>
      </c>
      <c r="BG216" s="19">
        <v>0</v>
      </c>
      <c r="BH216" s="19">
        <v>0</v>
      </c>
      <c r="BI216" s="19">
        <v>0</v>
      </c>
      <c r="BJ216" s="19">
        <v>0</v>
      </c>
      <c r="BK216" s="19">
        <v>0</v>
      </c>
      <c r="BL216" s="19">
        <v>0</v>
      </c>
      <c r="BM216" s="19">
        <v>0</v>
      </c>
      <c r="BN216" s="19">
        <v>0</v>
      </c>
      <c r="BO216" s="19">
        <v>0</v>
      </c>
      <c r="BP216" s="19">
        <v>0</v>
      </c>
      <c r="BQ216" s="19">
        <v>0</v>
      </c>
      <c r="BR216" s="19">
        <v>0</v>
      </c>
      <c r="BS216" s="19">
        <v>0</v>
      </c>
      <c r="BT216" s="19">
        <v>1</v>
      </c>
      <c r="BU216" s="19">
        <v>0</v>
      </c>
      <c r="BV216" s="19">
        <v>0</v>
      </c>
      <c r="BW216" s="19">
        <v>0</v>
      </c>
      <c r="BX216" s="19">
        <v>0</v>
      </c>
      <c r="BY216" s="19">
        <v>0</v>
      </c>
      <c r="BZ216" s="19">
        <v>0</v>
      </c>
      <c r="CA216" s="19">
        <v>0</v>
      </c>
      <c r="CB216" s="19">
        <v>0</v>
      </c>
      <c r="CC216" s="19">
        <v>0</v>
      </c>
      <c r="CD216" s="19">
        <v>0</v>
      </c>
      <c r="CE216" s="19">
        <v>0</v>
      </c>
      <c r="CF216" s="19">
        <v>0</v>
      </c>
      <c r="CG216" s="11">
        <v>0</v>
      </c>
      <c r="CH216" s="30">
        <v>1</v>
      </c>
      <c r="CI216" s="28"/>
      <c r="CJ216" s="16"/>
      <c r="CK216" s="16"/>
    </row>
    <row r="217" spans="1:89" x14ac:dyDescent="0.25">
      <c r="A217" s="31"/>
      <c r="B217" s="31" t="s">
        <v>21</v>
      </c>
      <c r="C217" s="31">
        <v>0</v>
      </c>
      <c r="D217" s="31" t="s">
        <v>210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0</v>
      </c>
      <c r="AC217" s="31">
        <v>0</v>
      </c>
      <c r="AD217" s="31">
        <v>0</v>
      </c>
      <c r="AE217" s="31">
        <v>0</v>
      </c>
      <c r="AF217" s="31">
        <v>0</v>
      </c>
      <c r="AG217" s="31">
        <v>0</v>
      </c>
      <c r="AH217" s="31">
        <v>0</v>
      </c>
      <c r="AI217" s="31">
        <v>0</v>
      </c>
      <c r="AJ217" s="31">
        <v>0</v>
      </c>
      <c r="AK217" s="31">
        <v>0</v>
      </c>
      <c r="AL217" s="31">
        <v>0</v>
      </c>
      <c r="AM217" s="31">
        <v>0</v>
      </c>
      <c r="AN217" s="31">
        <v>0</v>
      </c>
      <c r="AO217" s="31">
        <v>1</v>
      </c>
      <c r="AP217" s="31">
        <v>0</v>
      </c>
      <c r="AQ217" s="31">
        <v>0</v>
      </c>
      <c r="AR217" s="31">
        <v>0</v>
      </c>
      <c r="AS217" s="31">
        <v>0</v>
      </c>
      <c r="AT217" s="31">
        <v>0</v>
      </c>
      <c r="AU217" s="31">
        <v>0</v>
      </c>
      <c r="AV217" s="31">
        <v>0</v>
      </c>
      <c r="AW217" s="31">
        <v>0</v>
      </c>
      <c r="AX217" s="31">
        <v>0</v>
      </c>
      <c r="AY217" s="31">
        <v>0</v>
      </c>
      <c r="AZ217" s="31">
        <v>0</v>
      </c>
      <c r="BA217" s="31">
        <v>0</v>
      </c>
      <c r="BB217" s="31">
        <v>0</v>
      </c>
      <c r="BC217" s="31">
        <v>0</v>
      </c>
      <c r="BD217" s="31">
        <v>0</v>
      </c>
      <c r="BE217" s="31">
        <v>0</v>
      </c>
      <c r="BF217" s="31">
        <v>0</v>
      </c>
      <c r="BG217" s="31">
        <v>0</v>
      </c>
      <c r="BH217" s="31">
        <v>0</v>
      </c>
      <c r="BI217" s="31">
        <v>0</v>
      </c>
      <c r="BJ217" s="31">
        <v>2</v>
      </c>
      <c r="BK217" s="31">
        <v>0</v>
      </c>
      <c r="BL217" s="31">
        <v>0</v>
      </c>
      <c r="BM217" s="31">
        <v>0</v>
      </c>
      <c r="BN217" s="31">
        <v>0</v>
      </c>
      <c r="BO217" s="31">
        <v>0</v>
      </c>
      <c r="BP217" s="31">
        <v>0</v>
      </c>
      <c r="BQ217" s="31">
        <v>0</v>
      </c>
      <c r="BR217" s="31">
        <v>0</v>
      </c>
      <c r="BS217" s="31">
        <v>0</v>
      </c>
      <c r="BT217" s="31">
        <v>4</v>
      </c>
      <c r="BU217" s="31">
        <v>0</v>
      </c>
      <c r="BV217" s="31">
        <v>0</v>
      </c>
      <c r="BW217" s="31">
        <v>0</v>
      </c>
      <c r="BX217" s="31">
        <v>0</v>
      </c>
      <c r="BY217" s="31">
        <v>0</v>
      </c>
      <c r="BZ217" s="31">
        <v>0</v>
      </c>
      <c r="CA217" s="31">
        <v>0</v>
      </c>
      <c r="CB217" s="31">
        <v>0</v>
      </c>
      <c r="CC217" s="31">
        <v>0</v>
      </c>
      <c r="CD217" s="31">
        <v>0</v>
      </c>
      <c r="CE217" s="31">
        <v>0</v>
      </c>
      <c r="CF217" s="31">
        <v>0</v>
      </c>
      <c r="CG217" s="33">
        <v>0</v>
      </c>
      <c r="CH217" s="34">
        <v>7</v>
      </c>
      <c r="CI217" s="28"/>
      <c r="CJ217" s="16"/>
      <c r="CK217" s="16"/>
    </row>
    <row r="218" spans="1:89" x14ac:dyDescent="0.25">
      <c r="A218" s="9" t="s">
        <v>12</v>
      </c>
      <c r="B218" s="9" t="s">
        <v>20</v>
      </c>
      <c r="C218" s="19">
        <v>0</v>
      </c>
      <c r="D218" s="19" t="s">
        <v>210</v>
      </c>
      <c r="E218" s="19">
        <v>0</v>
      </c>
      <c r="F218" s="19">
        <v>0</v>
      </c>
      <c r="G218" s="19">
        <v>0</v>
      </c>
      <c r="H218" s="19">
        <v>2</v>
      </c>
      <c r="I218" s="19">
        <v>0</v>
      </c>
      <c r="J218" s="19">
        <v>2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2</v>
      </c>
      <c r="T218" s="1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29">
        <v>0</v>
      </c>
      <c r="AB218" s="29">
        <v>2</v>
      </c>
      <c r="AC218" s="29">
        <v>0</v>
      </c>
      <c r="AD218" s="29">
        <v>0</v>
      </c>
      <c r="AE218" s="29">
        <v>0</v>
      </c>
      <c r="AF218" s="29">
        <v>0</v>
      </c>
      <c r="AG218" s="29">
        <v>0</v>
      </c>
      <c r="AH218" s="29">
        <v>0</v>
      </c>
      <c r="AI218" s="29">
        <v>1</v>
      </c>
      <c r="AJ218" s="29">
        <v>0</v>
      </c>
      <c r="AK218" s="29">
        <v>0</v>
      </c>
      <c r="AL218" s="29">
        <v>0</v>
      </c>
      <c r="AM218" s="29">
        <v>0</v>
      </c>
      <c r="AN218" s="29">
        <v>0</v>
      </c>
      <c r="AO218" s="29">
        <v>0</v>
      </c>
      <c r="AP218" s="29">
        <v>0</v>
      </c>
      <c r="AQ218" s="29">
        <v>0</v>
      </c>
      <c r="AR218" s="29">
        <v>0</v>
      </c>
      <c r="AS218" s="29">
        <v>0</v>
      </c>
      <c r="AT218" s="29">
        <v>0</v>
      </c>
      <c r="AU218" s="29">
        <v>0</v>
      </c>
      <c r="AV218" s="29">
        <v>0</v>
      </c>
      <c r="AW218" s="29">
        <v>1</v>
      </c>
      <c r="AX218" s="29">
        <v>0</v>
      </c>
      <c r="AY218" s="29">
        <v>1</v>
      </c>
      <c r="AZ218" s="29">
        <v>0</v>
      </c>
      <c r="BA218" s="29">
        <v>0</v>
      </c>
      <c r="BB218" s="29">
        <v>0</v>
      </c>
      <c r="BC218" s="29">
        <v>0</v>
      </c>
      <c r="BD218" s="29">
        <v>0</v>
      </c>
      <c r="BE218" s="29">
        <v>1</v>
      </c>
      <c r="BF218" s="29">
        <v>0</v>
      </c>
      <c r="BG218" s="29">
        <v>0</v>
      </c>
      <c r="BH218" s="29">
        <v>0</v>
      </c>
      <c r="BI218" s="29">
        <v>0</v>
      </c>
      <c r="BJ218" s="29">
        <v>34</v>
      </c>
      <c r="BK218" s="29">
        <v>0</v>
      </c>
      <c r="BL218" s="29">
        <v>0</v>
      </c>
      <c r="BM218" s="29">
        <v>0</v>
      </c>
      <c r="BN218" s="29">
        <v>0</v>
      </c>
      <c r="BO218" s="29">
        <v>0</v>
      </c>
      <c r="BP218" s="29">
        <v>0</v>
      </c>
      <c r="BQ218" s="29">
        <v>0</v>
      </c>
      <c r="BR218" s="29">
        <v>0</v>
      </c>
      <c r="BS218" s="29">
        <v>0</v>
      </c>
      <c r="BT218" s="29">
        <v>6</v>
      </c>
      <c r="BU218" s="29">
        <v>1</v>
      </c>
      <c r="BV218" s="29">
        <v>1</v>
      </c>
      <c r="BW218" s="29">
        <v>0</v>
      </c>
      <c r="BX218" s="29">
        <v>0</v>
      </c>
      <c r="BY218" s="29">
        <v>3</v>
      </c>
      <c r="BZ218" s="29">
        <v>0</v>
      </c>
      <c r="CA218" s="29">
        <v>1</v>
      </c>
      <c r="CB218" s="29">
        <v>0</v>
      </c>
      <c r="CC218" s="29">
        <v>0</v>
      </c>
      <c r="CD218" s="29">
        <v>2</v>
      </c>
      <c r="CE218" s="29">
        <v>0</v>
      </c>
      <c r="CF218" s="29">
        <v>0</v>
      </c>
      <c r="CG218" s="11">
        <v>0</v>
      </c>
      <c r="CH218" s="30">
        <v>60</v>
      </c>
      <c r="CI218" s="28"/>
      <c r="CJ218" s="16"/>
      <c r="CK218" s="16"/>
    </row>
    <row r="219" spans="1:89" x14ac:dyDescent="0.25">
      <c r="A219" s="31"/>
      <c r="B219" s="31" t="s">
        <v>21</v>
      </c>
      <c r="C219" s="31">
        <v>0</v>
      </c>
      <c r="D219" s="31" t="s">
        <v>210</v>
      </c>
      <c r="E219" s="31">
        <v>0</v>
      </c>
      <c r="F219" s="31">
        <v>0</v>
      </c>
      <c r="G219" s="31">
        <v>0</v>
      </c>
      <c r="H219" s="31">
        <v>2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2">
        <v>0</v>
      </c>
      <c r="AA219" s="32">
        <v>0</v>
      </c>
      <c r="AB219" s="32">
        <v>0</v>
      </c>
      <c r="AC219" s="32">
        <v>0</v>
      </c>
      <c r="AD219" s="32">
        <v>0</v>
      </c>
      <c r="AE219" s="32">
        <v>0</v>
      </c>
      <c r="AF219" s="32">
        <v>0</v>
      </c>
      <c r="AG219" s="32">
        <v>0</v>
      </c>
      <c r="AH219" s="32">
        <v>0</v>
      </c>
      <c r="AI219" s="32">
        <v>0</v>
      </c>
      <c r="AJ219" s="32">
        <v>0</v>
      </c>
      <c r="AK219" s="32">
        <v>0</v>
      </c>
      <c r="AL219" s="32">
        <v>0</v>
      </c>
      <c r="AM219" s="32">
        <v>0</v>
      </c>
      <c r="AN219" s="32">
        <v>0</v>
      </c>
      <c r="AO219" s="32">
        <v>2</v>
      </c>
      <c r="AP219" s="32">
        <v>0</v>
      </c>
      <c r="AQ219" s="32">
        <v>0</v>
      </c>
      <c r="AR219" s="32">
        <v>0</v>
      </c>
      <c r="AS219" s="32">
        <v>0</v>
      </c>
      <c r="AT219" s="32">
        <v>0</v>
      </c>
      <c r="AU219" s="32">
        <v>0</v>
      </c>
      <c r="AV219" s="32">
        <v>0</v>
      </c>
      <c r="AW219" s="32">
        <v>0</v>
      </c>
      <c r="AX219" s="32">
        <v>0</v>
      </c>
      <c r="AY219" s="32">
        <v>0</v>
      </c>
      <c r="AZ219" s="32">
        <v>0</v>
      </c>
      <c r="BA219" s="32">
        <v>0</v>
      </c>
      <c r="BB219" s="32">
        <v>0</v>
      </c>
      <c r="BC219" s="32">
        <v>0</v>
      </c>
      <c r="BD219" s="32">
        <v>0</v>
      </c>
      <c r="BE219" s="32">
        <v>0</v>
      </c>
      <c r="BF219" s="32">
        <v>0</v>
      </c>
      <c r="BG219" s="32">
        <v>0</v>
      </c>
      <c r="BH219" s="32">
        <v>1</v>
      </c>
      <c r="BI219" s="32">
        <v>0</v>
      </c>
      <c r="BJ219" s="32">
        <v>20</v>
      </c>
      <c r="BK219" s="32">
        <v>0</v>
      </c>
      <c r="BL219" s="32">
        <v>0</v>
      </c>
      <c r="BM219" s="32">
        <v>0</v>
      </c>
      <c r="BN219" s="32">
        <v>0</v>
      </c>
      <c r="BO219" s="32">
        <v>1</v>
      </c>
      <c r="BP219" s="32">
        <v>0</v>
      </c>
      <c r="BQ219" s="32">
        <v>0</v>
      </c>
      <c r="BR219" s="32">
        <v>0</v>
      </c>
      <c r="BS219" s="32">
        <v>0</v>
      </c>
      <c r="BT219" s="32">
        <v>11</v>
      </c>
      <c r="BU219" s="32">
        <v>0</v>
      </c>
      <c r="BV219" s="32">
        <v>0</v>
      </c>
      <c r="BW219" s="32">
        <v>0</v>
      </c>
      <c r="BX219" s="32">
        <v>0</v>
      </c>
      <c r="BY219" s="32">
        <v>0</v>
      </c>
      <c r="BZ219" s="32">
        <v>0</v>
      </c>
      <c r="CA219" s="32">
        <v>0</v>
      </c>
      <c r="CB219" s="32">
        <v>0</v>
      </c>
      <c r="CC219" s="32">
        <v>0</v>
      </c>
      <c r="CD219" s="32">
        <v>0</v>
      </c>
      <c r="CE219" s="32">
        <v>3</v>
      </c>
      <c r="CF219" s="32">
        <v>0</v>
      </c>
      <c r="CG219" s="33">
        <v>0</v>
      </c>
      <c r="CH219" s="34">
        <v>40</v>
      </c>
      <c r="CI219" s="28"/>
      <c r="CJ219" s="16"/>
      <c r="CK219" s="16"/>
    </row>
    <row r="220" spans="1:89" x14ac:dyDescent="0.25">
      <c r="A220" s="9" t="s">
        <v>15</v>
      </c>
      <c r="B220" s="9" t="s">
        <v>20</v>
      </c>
      <c r="C220" s="19">
        <v>0</v>
      </c>
      <c r="D220" s="19" t="s">
        <v>210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1</v>
      </c>
      <c r="T220" s="19">
        <v>0</v>
      </c>
      <c r="U220" s="29">
        <v>0</v>
      </c>
      <c r="V220" s="29">
        <v>0</v>
      </c>
      <c r="W220" s="29">
        <v>1</v>
      </c>
      <c r="X220" s="29">
        <v>0</v>
      </c>
      <c r="Y220" s="29">
        <v>0</v>
      </c>
      <c r="Z220" s="29">
        <v>0</v>
      </c>
      <c r="AA220" s="29">
        <v>0</v>
      </c>
      <c r="AB220" s="29">
        <v>0</v>
      </c>
      <c r="AC220" s="29">
        <v>0</v>
      </c>
      <c r="AD220" s="29">
        <v>1</v>
      </c>
      <c r="AE220" s="29">
        <v>0</v>
      </c>
      <c r="AF220" s="29">
        <v>0</v>
      </c>
      <c r="AG220" s="29">
        <v>0</v>
      </c>
      <c r="AH220" s="29">
        <v>0</v>
      </c>
      <c r="AI220" s="29">
        <v>0</v>
      </c>
      <c r="AJ220" s="29">
        <v>0</v>
      </c>
      <c r="AK220" s="29">
        <v>0</v>
      </c>
      <c r="AL220" s="29">
        <v>0</v>
      </c>
      <c r="AM220" s="29">
        <v>0</v>
      </c>
      <c r="AN220" s="29">
        <v>0</v>
      </c>
      <c r="AO220" s="29">
        <v>0</v>
      </c>
      <c r="AP220" s="29">
        <v>0</v>
      </c>
      <c r="AQ220" s="29">
        <v>0</v>
      </c>
      <c r="AR220" s="29">
        <v>0</v>
      </c>
      <c r="AS220" s="29">
        <v>0</v>
      </c>
      <c r="AT220" s="29">
        <v>0</v>
      </c>
      <c r="AU220" s="29">
        <v>0</v>
      </c>
      <c r="AV220" s="29">
        <v>0</v>
      </c>
      <c r="AW220" s="29">
        <v>0</v>
      </c>
      <c r="AX220" s="29">
        <v>0</v>
      </c>
      <c r="AY220" s="29">
        <v>0</v>
      </c>
      <c r="AZ220" s="29">
        <v>0</v>
      </c>
      <c r="BA220" s="29">
        <v>0</v>
      </c>
      <c r="BB220" s="29">
        <v>0</v>
      </c>
      <c r="BC220" s="29">
        <v>0</v>
      </c>
      <c r="BD220" s="29">
        <v>1</v>
      </c>
      <c r="BE220" s="29">
        <v>0</v>
      </c>
      <c r="BF220" s="29">
        <v>0</v>
      </c>
      <c r="BG220" s="29">
        <v>1</v>
      </c>
      <c r="BH220" s="29">
        <v>0</v>
      </c>
      <c r="BI220" s="29">
        <v>0</v>
      </c>
      <c r="BJ220" s="29">
        <v>0</v>
      </c>
      <c r="BK220" s="29">
        <v>0</v>
      </c>
      <c r="BL220" s="29">
        <v>0</v>
      </c>
      <c r="BM220" s="29">
        <v>0</v>
      </c>
      <c r="BN220" s="29">
        <v>0</v>
      </c>
      <c r="BO220" s="29">
        <v>0</v>
      </c>
      <c r="BP220" s="29">
        <v>0</v>
      </c>
      <c r="BQ220" s="29">
        <v>0</v>
      </c>
      <c r="BR220" s="29">
        <v>0</v>
      </c>
      <c r="BS220" s="29">
        <v>0</v>
      </c>
      <c r="BT220" s="29">
        <v>0</v>
      </c>
      <c r="BU220" s="29">
        <v>0</v>
      </c>
      <c r="BV220" s="29">
        <v>1</v>
      </c>
      <c r="BW220" s="29">
        <v>0</v>
      </c>
      <c r="BX220" s="29">
        <v>0</v>
      </c>
      <c r="BY220" s="29">
        <v>3</v>
      </c>
      <c r="BZ220" s="29">
        <v>0</v>
      </c>
      <c r="CA220" s="29">
        <v>0</v>
      </c>
      <c r="CB220" s="29">
        <v>0</v>
      </c>
      <c r="CC220" s="29">
        <v>0</v>
      </c>
      <c r="CD220" s="29">
        <v>0</v>
      </c>
      <c r="CE220" s="29">
        <v>0</v>
      </c>
      <c r="CF220" s="29">
        <v>0</v>
      </c>
      <c r="CG220" s="11">
        <v>0</v>
      </c>
      <c r="CH220" s="30">
        <v>9</v>
      </c>
      <c r="CI220" s="28"/>
      <c r="CJ220" s="16"/>
      <c r="CK220" s="16"/>
    </row>
    <row r="221" spans="1:89" x14ac:dyDescent="0.25">
      <c r="A221" s="31"/>
      <c r="B221" s="31" t="s">
        <v>21</v>
      </c>
      <c r="C221" s="31">
        <v>0</v>
      </c>
      <c r="D221" s="31" t="s">
        <v>210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32">
        <v>0</v>
      </c>
      <c r="Z221" s="32">
        <v>0</v>
      </c>
      <c r="AA221" s="32">
        <v>0</v>
      </c>
      <c r="AB221" s="32">
        <v>0</v>
      </c>
      <c r="AC221" s="32">
        <v>0</v>
      </c>
      <c r="AD221" s="32">
        <v>0</v>
      </c>
      <c r="AE221" s="32">
        <v>0</v>
      </c>
      <c r="AF221" s="32">
        <v>0</v>
      </c>
      <c r="AG221" s="32">
        <v>0</v>
      </c>
      <c r="AH221" s="32">
        <v>0</v>
      </c>
      <c r="AI221" s="32">
        <v>0</v>
      </c>
      <c r="AJ221" s="32">
        <v>0</v>
      </c>
      <c r="AK221" s="32">
        <v>0</v>
      </c>
      <c r="AL221" s="32">
        <v>0</v>
      </c>
      <c r="AM221" s="32">
        <v>0</v>
      </c>
      <c r="AN221" s="32">
        <v>0</v>
      </c>
      <c r="AO221" s="32">
        <v>1</v>
      </c>
      <c r="AP221" s="32">
        <v>0</v>
      </c>
      <c r="AQ221" s="32">
        <v>0</v>
      </c>
      <c r="AR221" s="32">
        <v>0</v>
      </c>
      <c r="AS221" s="32">
        <v>0</v>
      </c>
      <c r="AT221" s="32">
        <v>0</v>
      </c>
      <c r="AU221" s="32">
        <v>0</v>
      </c>
      <c r="AV221" s="32">
        <v>0</v>
      </c>
      <c r="AW221" s="32">
        <v>0</v>
      </c>
      <c r="AX221" s="32">
        <v>0</v>
      </c>
      <c r="AY221" s="32">
        <v>0</v>
      </c>
      <c r="AZ221" s="32">
        <v>0</v>
      </c>
      <c r="BA221" s="32">
        <v>0</v>
      </c>
      <c r="BB221" s="32">
        <v>0</v>
      </c>
      <c r="BC221" s="32">
        <v>0</v>
      </c>
      <c r="BD221" s="32">
        <v>0</v>
      </c>
      <c r="BE221" s="32">
        <v>0</v>
      </c>
      <c r="BF221" s="32">
        <v>0</v>
      </c>
      <c r="BG221" s="32">
        <v>0</v>
      </c>
      <c r="BH221" s="32">
        <v>0</v>
      </c>
      <c r="BI221" s="32">
        <v>0</v>
      </c>
      <c r="BJ221" s="32">
        <v>6</v>
      </c>
      <c r="BK221" s="32">
        <v>0</v>
      </c>
      <c r="BL221" s="32">
        <v>0</v>
      </c>
      <c r="BM221" s="32">
        <v>0</v>
      </c>
      <c r="BN221" s="32">
        <v>0</v>
      </c>
      <c r="BO221" s="32">
        <v>0</v>
      </c>
      <c r="BP221" s="32">
        <v>0</v>
      </c>
      <c r="BQ221" s="32">
        <v>0</v>
      </c>
      <c r="BR221" s="32">
        <v>0</v>
      </c>
      <c r="BS221" s="32">
        <v>0</v>
      </c>
      <c r="BT221" s="32">
        <v>5</v>
      </c>
      <c r="BU221" s="32">
        <v>0</v>
      </c>
      <c r="BV221" s="32">
        <v>0</v>
      </c>
      <c r="BW221" s="32">
        <v>0</v>
      </c>
      <c r="BX221" s="32">
        <v>0</v>
      </c>
      <c r="BY221" s="32">
        <v>0</v>
      </c>
      <c r="BZ221" s="32">
        <v>0</v>
      </c>
      <c r="CA221" s="32">
        <v>0</v>
      </c>
      <c r="CB221" s="32">
        <v>0</v>
      </c>
      <c r="CC221" s="32">
        <v>0</v>
      </c>
      <c r="CD221" s="32">
        <v>0</v>
      </c>
      <c r="CE221" s="32">
        <v>0</v>
      </c>
      <c r="CF221" s="32">
        <v>0</v>
      </c>
      <c r="CG221" s="33">
        <v>0</v>
      </c>
      <c r="CH221" s="34">
        <v>12</v>
      </c>
      <c r="CI221" s="28"/>
      <c r="CJ221" s="16"/>
      <c r="CK221" s="16"/>
    </row>
    <row r="222" spans="1:89" x14ac:dyDescent="0.25">
      <c r="A222" s="9" t="s">
        <v>14</v>
      </c>
      <c r="B222" s="9" t="s">
        <v>20</v>
      </c>
      <c r="C222" s="19">
        <v>0</v>
      </c>
      <c r="D222" s="19" t="s">
        <v>210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1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1</v>
      </c>
      <c r="S222" s="19">
        <v>0</v>
      </c>
      <c r="T222" s="19">
        <v>0</v>
      </c>
      <c r="U222" s="29">
        <v>0</v>
      </c>
      <c r="V222" s="29">
        <v>0</v>
      </c>
      <c r="W222" s="29">
        <v>0</v>
      </c>
      <c r="X222" s="29">
        <v>0</v>
      </c>
      <c r="Y222" s="29">
        <v>0</v>
      </c>
      <c r="Z222" s="29">
        <v>0</v>
      </c>
      <c r="AA222" s="29">
        <v>0</v>
      </c>
      <c r="AB222" s="29">
        <v>0</v>
      </c>
      <c r="AC222" s="29">
        <v>0</v>
      </c>
      <c r="AD222" s="29">
        <v>0</v>
      </c>
      <c r="AE222" s="29">
        <v>0</v>
      </c>
      <c r="AF222" s="29">
        <v>0</v>
      </c>
      <c r="AG222" s="29">
        <v>0</v>
      </c>
      <c r="AH222" s="29">
        <v>0</v>
      </c>
      <c r="AI222" s="29">
        <v>0</v>
      </c>
      <c r="AJ222" s="29">
        <v>0</v>
      </c>
      <c r="AK222" s="29">
        <v>0</v>
      </c>
      <c r="AL222" s="29">
        <v>0</v>
      </c>
      <c r="AM222" s="29">
        <v>0</v>
      </c>
      <c r="AN222" s="29">
        <v>0</v>
      </c>
      <c r="AO222" s="29">
        <v>0</v>
      </c>
      <c r="AP222" s="29">
        <v>0</v>
      </c>
      <c r="AQ222" s="29">
        <v>0</v>
      </c>
      <c r="AR222" s="29">
        <v>0</v>
      </c>
      <c r="AS222" s="29">
        <v>0</v>
      </c>
      <c r="AT222" s="29">
        <v>0</v>
      </c>
      <c r="AU222" s="29">
        <v>0</v>
      </c>
      <c r="AV222" s="29">
        <v>0</v>
      </c>
      <c r="AW222" s="29">
        <v>1</v>
      </c>
      <c r="AX222" s="29">
        <v>0</v>
      </c>
      <c r="AY222" s="29">
        <v>0</v>
      </c>
      <c r="AZ222" s="29">
        <v>0</v>
      </c>
      <c r="BA222" s="29">
        <v>0</v>
      </c>
      <c r="BB222" s="29">
        <v>0</v>
      </c>
      <c r="BC222" s="29">
        <v>0</v>
      </c>
      <c r="BD222" s="29">
        <v>0</v>
      </c>
      <c r="BE222" s="29">
        <v>0</v>
      </c>
      <c r="BF222" s="29">
        <v>0</v>
      </c>
      <c r="BG222" s="29">
        <v>0</v>
      </c>
      <c r="BH222" s="29">
        <v>0</v>
      </c>
      <c r="BI222" s="29">
        <v>0</v>
      </c>
      <c r="BJ222" s="29">
        <v>5</v>
      </c>
      <c r="BK222" s="29">
        <v>0</v>
      </c>
      <c r="BL222" s="29">
        <v>0</v>
      </c>
      <c r="BM222" s="29">
        <v>0</v>
      </c>
      <c r="BN222" s="29">
        <v>0</v>
      </c>
      <c r="BO222" s="29">
        <v>0</v>
      </c>
      <c r="BP222" s="29">
        <v>0</v>
      </c>
      <c r="BQ222" s="29">
        <v>0</v>
      </c>
      <c r="BR222" s="29">
        <v>0</v>
      </c>
      <c r="BS222" s="29">
        <v>0</v>
      </c>
      <c r="BT222" s="29">
        <v>0</v>
      </c>
      <c r="BU222" s="29">
        <v>0</v>
      </c>
      <c r="BV222" s="29">
        <v>0</v>
      </c>
      <c r="BW222" s="29">
        <v>0</v>
      </c>
      <c r="BX222" s="29">
        <v>0</v>
      </c>
      <c r="BY222" s="29">
        <v>0</v>
      </c>
      <c r="BZ222" s="29">
        <v>0</v>
      </c>
      <c r="CA222" s="29">
        <v>0</v>
      </c>
      <c r="CB222" s="29">
        <v>0</v>
      </c>
      <c r="CC222" s="29">
        <v>0</v>
      </c>
      <c r="CD222" s="29">
        <v>0</v>
      </c>
      <c r="CE222" s="29">
        <v>0</v>
      </c>
      <c r="CF222" s="29">
        <v>0</v>
      </c>
      <c r="CG222" s="11">
        <v>0</v>
      </c>
      <c r="CH222" s="30">
        <v>8</v>
      </c>
      <c r="CI222" s="28"/>
      <c r="CJ222" s="16"/>
      <c r="CK222" s="16"/>
    </row>
    <row r="223" spans="1:89" x14ac:dyDescent="0.25">
      <c r="A223" s="31"/>
      <c r="B223" s="31" t="s">
        <v>21</v>
      </c>
      <c r="C223" s="31">
        <v>0</v>
      </c>
      <c r="D223" s="31" t="s">
        <v>210</v>
      </c>
      <c r="E223" s="31">
        <v>0</v>
      </c>
      <c r="F223" s="31">
        <v>0</v>
      </c>
      <c r="G223" s="31">
        <v>0</v>
      </c>
      <c r="H223" s="31">
        <v>3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1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32">
        <v>0</v>
      </c>
      <c r="AC223" s="32">
        <v>0</v>
      </c>
      <c r="AD223" s="32">
        <v>0</v>
      </c>
      <c r="AE223" s="32">
        <v>0</v>
      </c>
      <c r="AF223" s="32">
        <v>0</v>
      </c>
      <c r="AG223" s="32">
        <v>0</v>
      </c>
      <c r="AH223" s="32">
        <v>0</v>
      </c>
      <c r="AI223" s="32">
        <v>0</v>
      </c>
      <c r="AJ223" s="32">
        <v>0</v>
      </c>
      <c r="AK223" s="32">
        <v>0</v>
      </c>
      <c r="AL223" s="32">
        <v>0</v>
      </c>
      <c r="AM223" s="32">
        <v>0</v>
      </c>
      <c r="AN223" s="32">
        <v>0</v>
      </c>
      <c r="AO223" s="32">
        <v>0</v>
      </c>
      <c r="AP223" s="32">
        <v>0</v>
      </c>
      <c r="AQ223" s="32">
        <v>0</v>
      </c>
      <c r="AR223" s="32">
        <v>0</v>
      </c>
      <c r="AS223" s="32">
        <v>0</v>
      </c>
      <c r="AT223" s="32">
        <v>0</v>
      </c>
      <c r="AU223" s="32">
        <v>0</v>
      </c>
      <c r="AV223" s="32">
        <v>0</v>
      </c>
      <c r="AW223" s="32">
        <v>0</v>
      </c>
      <c r="AX223" s="32">
        <v>0</v>
      </c>
      <c r="AY223" s="32">
        <v>0</v>
      </c>
      <c r="AZ223" s="32">
        <v>0</v>
      </c>
      <c r="BA223" s="32">
        <v>0</v>
      </c>
      <c r="BB223" s="32">
        <v>0</v>
      </c>
      <c r="BC223" s="32">
        <v>0</v>
      </c>
      <c r="BD223" s="32">
        <v>0</v>
      </c>
      <c r="BE223" s="32">
        <v>0</v>
      </c>
      <c r="BF223" s="32">
        <v>0</v>
      </c>
      <c r="BG223" s="32">
        <v>0</v>
      </c>
      <c r="BH223" s="32">
        <v>0</v>
      </c>
      <c r="BI223" s="32">
        <v>0</v>
      </c>
      <c r="BJ223" s="32">
        <v>6</v>
      </c>
      <c r="BK223" s="32">
        <v>0</v>
      </c>
      <c r="BL223" s="32">
        <v>0</v>
      </c>
      <c r="BM223" s="32">
        <v>0</v>
      </c>
      <c r="BN223" s="32">
        <v>0</v>
      </c>
      <c r="BO223" s="32">
        <v>0</v>
      </c>
      <c r="BP223" s="32">
        <v>0</v>
      </c>
      <c r="BQ223" s="32">
        <v>0</v>
      </c>
      <c r="BR223" s="32">
        <v>0</v>
      </c>
      <c r="BS223" s="32">
        <v>0</v>
      </c>
      <c r="BT223" s="32">
        <v>10</v>
      </c>
      <c r="BU223" s="32">
        <v>0</v>
      </c>
      <c r="BV223" s="32">
        <v>1</v>
      </c>
      <c r="BW223" s="32">
        <v>0</v>
      </c>
      <c r="BX223" s="32">
        <v>0</v>
      </c>
      <c r="BY223" s="32">
        <v>0</v>
      </c>
      <c r="BZ223" s="32">
        <v>0</v>
      </c>
      <c r="CA223" s="32">
        <v>0</v>
      </c>
      <c r="CB223" s="32">
        <v>3</v>
      </c>
      <c r="CC223" s="32">
        <v>0</v>
      </c>
      <c r="CD223" s="32">
        <v>0</v>
      </c>
      <c r="CE223" s="32">
        <v>0</v>
      </c>
      <c r="CF223" s="32">
        <v>0</v>
      </c>
      <c r="CG223" s="33">
        <v>0</v>
      </c>
      <c r="CH223" s="34">
        <v>24</v>
      </c>
      <c r="CI223" s="28"/>
      <c r="CJ223" s="16"/>
      <c r="CK223" s="16"/>
    </row>
    <row r="224" spans="1:89" x14ac:dyDescent="0.25">
      <c r="A224" s="9" t="s">
        <v>34</v>
      </c>
      <c r="B224" s="9" t="s">
        <v>20</v>
      </c>
      <c r="C224" s="19">
        <v>0</v>
      </c>
      <c r="D224" s="19" t="s">
        <v>210</v>
      </c>
      <c r="E224" s="19">
        <v>0</v>
      </c>
      <c r="F224" s="19">
        <v>0</v>
      </c>
      <c r="G224" s="19">
        <v>0</v>
      </c>
      <c r="H224" s="19">
        <v>0</v>
      </c>
      <c r="I224" s="19">
        <v>1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29">
        <v>0</v>
      </c>
      <c r="V224" s="29">
        <v>0</v>
      </c>
      <c r="W224" s="29">
        <v>0</v>
      </c>
      <c r="X224" s="29">
        <v>0</v>
      </c>
      <c r="Y224" s="29">
        <v>0</v>
      </c>
      <c r="Z224" s="29">
        <v>0</v>
      </c>
      <c r="AA224" s="29">
        <v>0</v>
      </c>
      <c r="AB224" s="29">
        <v>0</v>
      </c>
      <c r="AC224" s="29">
        <v>0</v>
      </c>
      <c r="AD224" s="29">
        <v>0</v>
      </c>
      <c r="AE224" s="29">
        <v>0</v>
      </c>
      <c r="AF224" s="29">
        <v>0</v>
      </c>
      <c r="AG224" s="29">
        <v>1</v>
      </c>
      <c r="AH224" s="29">
        <v>0</v>
      </c>
      <c r="AI224" s="29">
        <v>0</v>
      </c>
      <c r="AJ224" s="29">
        <v>0</v>
      </c>
      <c r="AK224" s="29">
        <v>0</v>
      </c>
      <c r="AL224" s="29">
        <v>0</v>
      </c>
      <c r="AM224" s="29">
        <v>0</v>
      </c>
      <c r="AN224" s="29">
        <v>0</v>
      </c>
      <c r="AO224" s="29">
        <v>0</v>
      </c>
      <c r="AP224" s="29">
        <v>0</v>
      </c>
      <c r="AQ224" s="29">
        <v>0</v>
      </c>
      <c r="AR224" s="29">
        <v>0</v>
      </c>
      <c r="AS224" s="29">
        <v>0</v>
      </c>
      <c r="AT224" s="29">
        <v>0</v>
      </c>
      <c r="AU224" s="29">
        <v>0</v>
      </c>
      <c r="AV224" s="29">
        <v>0</v>
      </c>
      <c r="AW224" s="29">
        <v>0</v>
      </c>
      <c r="AX224" s="29">
        <v>0</v>
      </c>
      <c r="AY224" s="29">
        <v>0</v>
      </c>
      <c r="AZ224" s="29">
        <v>0</v>
      </c>
      <c r="BA224" s="29">
        <v>0</v>
      </c>
      <c r="BB224" s="29">
        <v>0</v>
      </c>
      <c r="BC224" s="29">
        <v>0</v>
      </c>
      <c r="BD224" s="29">
        <v>0</v>
      </c>
      <c r="BE224" s="29">
        <v>1</v>
      </c>
      <c r="BF224" s="29">
        <v>0</v>
      </c>
      <c r="BG224" s="29">
        <v>0</v>
      </c>
      <c r="BH224" s="29">
        <v>0</v>
      </c>
      <c r="BI224" s="29">
        <v>0</v>
      </c>
      <c r="BJ224" s="29">
        <v>2</v>
      </c>
      <c r="BK224" s="29">
        <v>0</v>
      </c>
      <c r="BL224" s="29">
        <v>0</v>
      </c>
      <c r="BM224" s="29">
        <v>0</v>
      </c>
      <c r="BN224" s="29">
        <v>0</v>
      </c>
      <c r="BO224" s="29">
        <v>0</v>
      </c>
      <c r="BP224" s="29">
        <v>0</v>
      </c>
      <c r="BQ224" s="29">
        <v>0</v>
      </c>
      <c r="BR224" s="29">
        <v>0</v>
      </c>
      <c r="BS224" s="29">
        <v>0</v>
      </c>
      <c r="BT224" s="29">
        <v>0</v>
      </c>
      <c r="BU224" s="29">
        <v>0</v>
      </c>
      <c r="BV224" s="29">
        <v>0</v>
      </c>
      <c r="BW224" s="29">
        <v>0</v>
      </c>
      <c r="BX224" s="29">
        <v>0</v>
      </c>
      <c r="BY224" s="29">
        <v>1</v>
      </c>
      <c r="BZ224" s="29">
        <v>0</v>
      </c>
      <c r="CA224" s="29">
        <v>1</v>
      </c>
      <c r="CB224" s="29">
        <v>0</v>
      </c>
      <c r="CC224" s="29">
        <v>0</v>
      </c>
      <c r="CD224" s="29">
        <v>0</v>
      </c>
      <c r="CE224" s="29">
        <v>0</v>
      </c>
      <c r="CF224" s="29">
        <v>0</v>
      </c>
      <c r="CG224" s="11">
        <v>0</v>
      </c>
      <c r="CH224" s="30">
        <v>7</v>
      </c>
      <c r="CI224" s="28"/>
      <c r="CJ224" s="16"/>
      <c r="CK224" s="16"/>
    </row>
    <row r="225" spans="1:89" x14ac:dyDescent="0.25">
      <c r="A225" s="31"/>
      <c r="B225" s="31" t="s">
        <v>21</v>
      </c>
      <c r="C225" s="31">
        <v>0</v>
      </c>
      <c r="D225" s="31" t="s">
        <v>210</v>
      </c>
      <c r="E225" s="31">
        <v>0</v>
      </c>
      <c r="F225" s="31">
        <v>0</v>
      </c>
      <c r="G225" s="31">
        <v>0</v>
      </c>
      <c r="H225" s="31">
        <v>1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32">
        <v>0</v>
      </c>
      <c r="Z225" s="32">
        <v>0</v>
      </c>
      <c r="AA225" s="32">
        <v>0</v>
      </c>
      <c r="AB225" s="32">
        <v>0</v>
      </c>
      <c r="AC225" s="32">
        <v>0</v>
      </c>
      <c r="AD225" s="32">
        <v>0</v>
      </c>
      <c r="AE225" s="32">
        <v>0</v>
      </c>
      <c r="AF225" s="32">
        <v>0</v>
      </c>
      <c r="AG225" s="32">
        <v>0</v>
      </c>
      <c r="AH225" s="32">
        <v>0</v>
      </c>
      <c r="AI225" s="32">
        <v>0</v>
      </c>
      <c r="AJ225" s="32">
        <v>0</v>
      </c>
      <c r="AK225" s="32">
        <v>0</v>
      </c>
      <c r="AL225" s="32">
        <v>0</v>
      </c>
      <c r="AM225" s="32">
        <v>0</v>
      </c>
      <c r="AN225" s="32">
        <v>0</v>
      </c>
      <c r="AO225" s="32">
        <v>0</v>
      </c>
      <c r="AP225" s="32">
        <v>0</v>
      </c>
      <c r="AQ225" s="32">
        <v>0</v>
      </c>
      <c r="AR225" s="32">
        <v>0</v>
      </c>
      <c r="AS225" s="32">
        <v>0</v>
      </c>
      <c r="AT225" s="32">
        <v>0</v>
      </c>
      <c r="AU225" s="32">
        <v>0</v>
      </c>
      <c r="AV225" s="32">
        <v>0</v>
      </c>
      <c r="AW225" s="32">
        <v>0</v>
      </c>
      <c r="AX225" s="32">
        <v>0</v>
      </c>
      <c r="AY225" s="32">
        <v>3</v>
      </c>
      <c r="AZ225" s="32">
        <v>0</v>
      </c>
      <c r="BA225" s="32">
        <v>0</v>
      </c>
      <c r="BB225" s="32">
        <v>0</v>
      </c>
      <c r="BC225" s="32">
        <v>0</v>
      </c>
      <c r="BD225" s="32">
        <v>0</v>
      </c>
      <c r="BE225" s="32">
        <v>0</v>
      </c>
      <c r="BF225" s="32">
        <v>0</v>
      </c>
      <c r="BG225" s="32">
        <v>0</v>
      </c>
      <c r="BH225" s="32">
        <v>0</v>
      </c>
      <c r="BI225" s="32">
        <v>0</v>
      </c>
      <c r="BJ225" s="32">
        <v>11</v>
      </c>
      <c r="BK225" s="32">
        <v>0</v>
      </c>
      <c r="BL225" s="32">
        <v>0</v>
      </c>
      <c r="BM225" s="32">
        <v>0</v>
      </c>
      <c r="BN225" s="32">
        <v>0</v>
      </c>
      <c r="BO225" s="32">
        <v>0</v>
      </c>
      <c r="BP225" s="32">
        <v>0</v>
      </c>
      <c r="BQ225" s="32">
        <v>0</v>
      </c>
      <c r="BR225" s="32">
        <v>0</v>
      </c>
      <c r="BS225" s="32">
        <v>0</v>
      </c>
      <c r="BT225" s="32">
        <v>12</v>
      </c>
      <c r="BU225" s="32">
        <v>0</v>
      </c>
      <c r="BV225" s="32">
        <v>0</v>
      </c>
      <c r="BW225" s="32">
        <v>0</v>
      </c>
      <c r="BX225" s="32">
        <v>0</v>
      </c>
      <c r="BY225" s="32">
        <v>0</v>
      </c>
      <c r="BZ225" s="32">
        <v>0</v>
      </c>
      <c r="CA225" s="32">
        <v>0</v>
      </c>
      <c r="CB225" s="32">
        <v>0</v>
      </c>
      <c r="CC225" s="32">
        <v>0</v>
      </c>
      <c r="CD225" s="32">
        <v>0</v>
      </c>
      <c r="CE225" s="32">
        <v>0</v>
      </c>
      <c r="CF225" s="32">
        <v>0</v>
      </c>
      <c r="CG225" s="33">
        <v>0</v>
      </c>
      <c r="CH225" s="34">
        <v>27</v>
      </c>
      <c r="CI225" s="28"/>
      <c r="CJ225" s="16"/>
      <c r="CK225" s="16"/>
    </row>
    <row r="226" spans="1:89" x14ac:dyDescent="0.25">
      <c r="A226" s="9" t="s">
        <v>33</v>
      </c>
      <c r="B226" s="9" t="s">
        <v>20</v>
      </c>
      <c r="C226" s="19">
        <v>0</v>
      </c>
      <c r="D226" s="19" t="s">
        <v>210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0</v>
      </c>
      <c r="AA226" s="29">
        <v>0</v>
      </c>
      <c r="AB226" s="29">
        <v>0</v>
      </c>
      <c r="AC226" s="29">
        <v>0</v>
      </c>
      <c r="AD226" s="29">
        <v>0</v>
      </c>
      <c r="AE226" s="29">
        <v>0</v>
      </c>
      <c r="AF226" s="29">
        <v>0</v>
      </c>
      <c r="AG226" s="29">
        <v>0</v>
      </c>
      <c r="AH226" s="29">
        <v>0</v>
      </c>
      <c r="AI226" s="29">
        <v>0</v>
      </c>
      <c r="AJ226" s="29">
        <v>0</v>
      </c>
      <c r="AK226" s="29">
        <v>0</v>
      </c>
      <c r="AL226" s="29">
        <v>0</v>
      </c>
      <c r="AM226" s="29">
        <v>0</v>
      </c>
      <c r="AN226" s="29">
        <v>0</v>
      </c>
      <c r="AO226" s="29">
        <v>0</v>
      </c>
      <c r="AP226" s="29">
        <v>0</v>
      </c>
      <c r="AQ226" s="29">
        <v>0</v>
      </c>
      <c r="AR226" s="29">
        <v>0</v>
      </c>
      <c r="AS226" s="29">
        <v>0</v>
      </c>
      <c r="AT226" s="29">
        <v>0</v>
      </c>
      <c r="AU226" s="29">
        <v>0</v>
      </c>
      <c r="AV226" s="29">
        <v>0</v>
      </c>
      <c r="AW226" s="29">
        <v>0</v>
      </c>
      <c r="AX226" s="29">
        <v>0</v>
      </c>
      <c r="AY226" s="29">
        <v>0</v>
      </c>
      <c r="AZ226" s="29">
        <v>0</v>
      </c>
      <c r="BA226" s="29">
        <v>0</v>
      </c>
      <c r="BB226" s="29">
        <v>0</v>
      </c>
      <c r="BC226" s="29">
        <v>0</v>
      </c>
      <c r="BD226" s="29">
        <v>0</v>
      </c>
      <c r="BE226" s="29">
        <v>0</v>
      </c>
      <c r="BF226" s="29">
        <v>0</v>
      </c>
      <c r="BG226" s="29">
        <v>0</v>
      </c>
      <c r="BH226" s="29">
        <v>0</v>
      </c>
      <c r="BI226" s="29">
        <v>0</v>
      </c>
      <c r="BJ226" s="29">
        <v>0</v>
      </c>
      <c r="BK226" s="29">
        <v>0</v>
      </c>
      <c r="BL226" s="29">
        <v>0</v>
      </c>
      <c r="BM226" s="29">
        <v>0</v>
      </c>
      <c r="BN226" s="29">
        <v>0</v>
      </c>
      <c r="BO226" s="29">
        <v>0</v>
      </c>
      <c r="BP226" s="29">
        <v>0</v>
      </c>
      <c r="BQ226" s="29">
        <v>0</v>
      </c>
      <c r="BR226" s="29">
        <v>0</v>
      </c>
      <c r="BS226" s="29">
        <v>0</v>
      </c>
      <c r="BT226" s="29">
        <v>0</v>
      </c>
      <c r="BU226" s="29">
        <v>0</v>
      </c>
      <c r="BV226" s="29">
        <v>0</v>
      </c>
      <c r="BW226" s="29">
        <v>0</v>
      </c>
      <c r="BX226" s="29">
        <v>0</v>
      </c>
      <c r="BY226" s="29">
        <v>0</v>
      </c>
      <c r="BZ226" s="29">
        <v>0</v>
      </c>
      <c r="CA226" s="29">
        <v>0</v>
      </c>
      <c r="CB226" s="29">
        <v>0</v>
      </c>
      <c r="CC226" s="29">
        <v>0</v>
      </c>
      <c r="CD226" s="29">
        <v>0</v>
      </c>
      <c r="CE226" s="29">
        <v>0</v>
      </c>
      <c r="CF226" s="29">
        <v>0</v>
      </c>
      <c r="CG226" s="11">
        <v>0</v>
      </c>
      <c r="CH226" s="30">
        <v>0</v>
      </c>
      <c r="CI226" s="28"/>
      <c r="CJ226" s="16"/>
      <c r="CK226" s="16"/>
    </row>
    <row r="227" spans="1:89" x14ac:dyDescent="0.25">
      <c r="A227" s="31"/>
      <c r="B227" s="31" t="s">
        <v>21</v>
      </c>
      <c r="C227" s="31">
        <v>0</v>
      </c>
      <c r="D227" s="31" t="s">
        <v>210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32">
        <v>0</v>
      </c>
      <c r="Z227" s="32">
        <v>0</v>
      </c>
      <c r="AA227" s="32">
        <v>0</v>
      </c>
      <c r="AB227" s="32">
        <v>0</v>
      </c>
      <c r="AC227" s="32">
        <v>0</v>
      </c>
      <c r="AD227" s="32">
        <v>0</v>
      </c>
      <c r="AE227" s="32">
        <v>0</v>
      </c>
      <c r="AF227" s="32">
        <v>0</v>
      </c>
      <c r="AG227" s="32">
        <v>0</v>
      </c>
      <c r="AH227" s="32">
        <v>0</v>
      </c>
      <c r="AI227" s="32">
        <v>0</v>
      </c>
      <c r="AJ227" s="32">
        <v>0</v>
      </c>
      <c r="AK227" s="32">
        <v>0</v>
      </c>
      <c r="AL227" s="32">
        <v>0</v>
      </c>
      <c r="AM227" s="32">
        <v>0</v>
      </c>
      <c r="AN227" s="32">
        <v>0</v>
      </c>
      <c r="AO227" s="32">
        <v>0</v>
      </c>
      <c r="AP227" s="32">
        <v>0</v>
      </c>
      <c r="AQ227" s="32">
        <v>0</v>
      </c>
      <c r="AR227" s="32">
        <v>0</v>
      </c>
      <c r="AS227" s="32">
        <v>0</v>
      </c>
      <c r="AT227" s="32">
        <v>0</v>
      </c>
      <c r="AU227" s="32">
        <v>0</v>
      </c>
      <c r="AV227" s="32">
        <v>0</v>
      </c>
      <c r="AW227" s="32">
        <v>0</v>
      </c>
      <c r="AX227" s="32">
        <v>0</v>
      </c>
      <c r="AY227" s="32">
        <v>0</v>
      </c>
      <c r="AZ227" s="32">
        <v>0</v>
      </c>
      <c r="BA227" s="32">
        <v>0</v>
      </c>
      <c r="BB227" s="32">
        <v>0</v>
      </c>
      <c r="BC227" s="32">
        <v>0</v>
      </c>
      <c r="BD227" s="32">
        <v>0</v>
      </c>
      <c r="BE227" s="32">
        <v>0</v>
      </c>
      <c r="BF227" s="32">
        <v>0</v>
      </c>
      <c r="BG227" s="32">
        <v>0</v>
      </c>
      <c r="BH227" s="32">
        <v>0</v>
      </c>
      <c r="BI227" s="32">
        <v>0</v>
      </c>
      <c r="BJ227" s="32">
        <v>0</v>
      </c>
      <c r="BK227" s="32">
        <v>0</v>
      </c>
      <c r="BL227" s="32">
        <v>0</v>
      </c>
      <c r="BM227" s="32">
        <v>0</v>
      </c>
      <c r="BN227" s="32">
        <v>0</v>
      </c>
      <c r="BO227" s="32">
        <v>0</v>
      </c>
      <c r="BP227" s="32">
        <v>0</v>
      </c>
      <c r="BQ227" s="32">
        <v>0</v>
      </c>
      <c r="BR227" s="32">
        <v>0</v>
      </c>
      <c r="BS227" s="32">
        <v>0</v>
      </c>
      <c r="BT227" s="32">
        <v>0</v>
      </c>
      <c r="BU227" s="32">
        <v>0</v>
      </c>
      <c r="BV227" s="32">
        <v>0</v>
      </c>
      <c r="BW227" s="32">
        <v>0</v>
      </c>
      <c r="BX227" s="32">
        <v>0</v>
      </c>
      <c r="BY227" s="32">
        <v>0</v>
      </c>
      <c r="BZ227" s="32">
        <v>0</v>
      </c>
      <c r="CA227" s="32">
        <v>0</v>
      </c>
      <c r="CB227" s="32">
        <v>0</v>
      </c>
      <c r="CC227" s="32">
        <v>0</v>
      </c>
      <c r="CD227" s="32">
        <v>0</v>
      </c>
      <c r="CE227" s="32">
        <v>0</v>
      </c>
      <c r="CF227" s="32">
        <v>0</v>
      </c>
      <c r="CG227" s="33">
        <v>0</v>
      </c>
      <c r="CH227" s="34">
        <v>0</v>
      </c>
      <c r="CI227" s="28"/>
      <c r="CJ227" s="16"/>
      <c r="CK227" s="16"/>
    </row>
    <row r="228" spans="1:89" x14ac:dyDescent="0.25">
      <c r="A228" s="9" t="s">
        <v>35</v>
      </c>
      <c r="B228" s="9" t="s">
        <v>20</v>
      </c>
      <c r="C228" s="19">
        <v>0</v>
      </c>
      <c r="D228" s="19" t="s">
        <v>210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29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29">
        <v>0</v>
      </c>
      <c r="AB228" s="29">
        <v>0</v>
      </c>
      <c r="AC228" s="29">
        <v>0</v>
      </c>
      <c r="AD228" s="29">
        <v>0</v>
      </c>
      <c r="AE228" s="29">
        <v>0</v>
      </c>
      <c r="AF228" s="29">
        <v>0</v>
      </c>
      <c r="AG228" s="29">
        <v>0</v>
      </c>
      <c r="AH228" s="29">
        <v>0</v>
      </c>
      <c r="AI228" s="29">
        <v>0</v>
      </c>
      <c r="AJ228" s="29">
        <v>0</v>
      </c>
      <c r="AK228" s="29">
        <v>0</v>
      </c>
      <c r="AL228" s="29">
        <v>0</v>
      </c>
      <c r="AM228" s="29">
        <v>0</v>
      </c>
      <c r="AN228" s="29">
        <v>0</v>
      </c>
      <c r="AO228" s="29">
        <v>0</v>
      </c>
      <c r="AP228" s="29">
        <v>0</v>
      </c>
      <c r="AQ228" s="29">
        <v>0</v>
      </c>
      <c r="AR228" s="29">
        <v>0</v>
      </c>
      <c r="AS228" s="29">
        <v>0</v>
      </c>
      <c r="AT228" s="29">
        <v>0</v>
      </c>
      <c r="AU228" s="29">
        <v>0</v>
      </c>
      <c r="AV228" s="29">
        <v>0</v>
      </c>
      <c r="AW228" s="29">
        <v>0</v>
      </c>
      <c r="AX228" s="29">
        <v>0</v>
      </c>
      <c r="AY228" s="29">
        <v>0</v>
      </c>
      <c r="AZ228" s="29">
        <v>0</v>
      </c>
      <c r="BA228" s="29">
        <v>0</v>
      </c>
      <c r="BB228" s="29">
        <v>0</v>
      </c>
      <c r="BC228" s="29">
        <v>0</v>
      </c>
      <c r="BD228" s="29">
        <v>0</v>
      </c>
      <c r="BE228" s="29">
        <v>0</v>
      </c>
      <c r="BF228" s="29">
        <v>0</v>
      </c>
      <c r="BG228" s="29">
        <v>0</v>
      </c>
      <c r="BH228" s="29">
        <v>0</v>
      </c>
      <c r="BI228" s="29">
        <v>0</v>
      </c>
      <c r="BJ228" s="29">
        <v>0</v>
      </c>
      <c r="BK228" s="29">
        <v>0</v>
      </c>
      <c r="BL228" s="29">
        <v>0</v>
      </c>
      <c r="BM228" s="29">
        <v>0</v>
      </c>
      <c r="BN228" s="29">
        <v>0</v>
      </c>
      <c r="BO228" s="29">
        <v>0</v>
      </c>
      <c r="BP228" s="29">
        <v>0</v>
      </c>
      <c r="BQ228" s="29">
        <v>0</v>
      </c>
      <c r="BR228" s="29">
        <v>0</v>
      </c>
      <c r="BS228" s="29">
        <v>0</v>
      </c>
      <c r="BT228" s="29">
        <v>0</v>
      </c>
      <c r="BU228" s="29">
        <v>0</v>
      </c>
      <c r="BV228" s="29">
        <v>0</v>
      </c>
      <c r="BW228" s="29">
        <v>0</v>
      </c>
      <c r="BX228" s="29">
        <v>0</v>
      </c>
      <c r="BY228" s="29">
        <v>0</v>
      </c>
      <c r="BZ228" s="29">
        <v>0</v>
      </c>
      <c r="CA228" s="29">
        <v>0</v>
      </c>
      <c r="CB228" s="29">
        <v>0</v>
      </c>
      <c r="CC228" s="29">
        <v>0</v>
      </c>
      <c r="CD228" s="29">
        <v>5</v>
      </c>
      <c r="CE228" s="29">
        <v>0</v>
      </c>
      <c r="CF228" s="29">
        <v>0</v>
      </c>
      <c r="CG228" s="11">
        <v>0</v>
      </c>
      <c r="CH228" s="30">
        <v>5</v>
      </c>
      <c r="CI228" s="28"/>
      <c r="CJ228" s="16"/>
      <c r="CK228" s="16"/>
    </row>
    <row r="229" spans="1:89" x14ac:dyDescent="0.25">
      <c r="A229" s="31"/>
      <c r="B229" s="31" t="s">
        <v>21</v>
      </c>
      <c r="C229" s="31">
        <v>0</v>
      </c>
      <c r="D229" s="31" t="s">
        <v>210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32">
        <v>0</v>
      </c>
      <c r="Z229" s="32">
        <v>0</v>
      </c>
      <c r="AA229" s="32">
        <v>0</v>
      </c>
      <c r="AB229" s="32">
        <v>0</v>
      </c>
      <c r="AC229" s="32">
        <v>0</v>
      </c>
      <c r="AD229" s="32">
        <v>0</v>
      </c>
      <c r="AE229" s="32">
        <v>0</v>
      </c>
      <c r="AF229" s="32">
        <v>0</v>
      </c>
      <c r="AG229" s="32">
        <v>0</v>
      </c>
      <c r="AH229" s="32">
        <v>0</v>
      </c>
      <c r="AI229" s="32">
        <v>0</v>
      </c>
      <c r="AJ229" s="32">
        <v>0</v>
      </c>
      <c r="AK229" s="32">
        <v>0</v>
      </c>
      <c r="AL229" s="32">
        <v>0</v>
      </c>
      <c r="AM229" s="32">
        <v>0</v>
      </c>
      <c r="AN229" s="32">
        <v>0</v>
      </c>
      <c r="AO229" s="32">
        <v>0</v>
      </c>
      <c r="AP229" s="32">
        <v>0</v>
      </c>
      <c r="AQ229" s="32">
        <v>0</v>
      </c>
      <c r="AR229" s="32">
        <v>0</v>
      </c>
      <c r="AS229" s="32">
        <v>0</v>
      </c>
      <c r="AT229" s="32">
        <v>0</v>
      </c>
      <c r="AU229" s="32">
        <v>0</v>
      </c>
      <c r="AV229" s="32">
        <v>0</v>
      </c>
      <c r="AW229" s="32">
        <v>0</v>
      </c>
      <c r="AX229" s="32">
        <v>0</v>
      </c>
      <c r="AY229" s="32">
        <v>0</v>
      </c>
      <c r="AZ229" s="32">
        <v>0</v>
      </c>
      <c r="BA229" s="32">
        <v>0</v>
      </c>
      <c r="BB229" s="32">
        <v>0</v>
      </c>
      <c r="BC229" s="32">
        <v>0</v>
      </c>
      <c r="BD229" s="32">
        <v>0</v>
      </c>
      <c r="BE229" s="32">
        <v>0</v>
      </c>
      <c r="BF229" s="32">
        <v>0</v>
      </c>
      <c r="BG229" s="32">
        <v>0</v>
      </c>
      <c r="BH229" s="32">
        <v>0</v>
      </c>
      <c r="BI229" s="32">
        <v>0</v>
      </c>
      <c r="BJ229" s="32">
        <v>0</v>
      </c>
      <c r="BK229" s="32">
        <v>0</v>
      </c>
      <c r="BL229" s="32">
        <v>0</v>
      </c>
      <c r="BM229" s="32">
        <v>0</v>
      </c>
      <c r="BN229" s="32">
        <v>0</v>
      </c>
      <c r="BO229" s="32">
        <v>0</v>
      </c>
      <c r="BP229" s="32">
        <v>0</v>
      </c>
      <c r="BQ229" s="32">
        <v>0</v>
      </c>
      <c r="BR229" s="32">
        <v>0</v>
      </c>
      <c r="BS229" s="32">
        <v>0</v>
      </c>
      <c r="BT229" s="32">
        <v>0</v>
      </c>
      <c r="BU229" s="32">
        <v>0</v>
      </c>
      <c r="BV229" s="32">
        <v>0</v>
      </c>
      <c r="BW229" s="32">
        <v>0</v>
      </c>
      <c r="BX229" s="32">
        <v>0</v>
      </c>
      <c r="BY229" s="32">
        <v>0</v>
      </c>
      <c r="BZ229" s="32">
        <v>0</v>
      </c>
      <c r="CA229" s="32">
        <v>0</v>
      </c>
      <c r="CB229" s="32">
        <v>0</v>
      </c>
      <c r="CC229" s="32">
        <v>0</v>
      </c>
      <c r="CD229" s="32">
        <v>0</v>
      </c>
      <c r="CE229" s="32">
        <v>0</v>
      </c>
      <c r="CF229" s="32">
        <v>0</v>
      </c>
      <c r="CG229" s="33">
        <v>0</v>
      </c>
      <c r="CH229" s="34">
        <v>0</v>
      </c>
      <c r="CI229" s="28"/>
      <c r="CJ229" s="16"/>
      <c r="CK229" s="16"/>
    </row>
    <row r="230" spans="1:89" x14ac:dyDescent="0.25">
      <c r="A230" s="9" t="s">
        <v>36</v>
      </c>
      <c r="B230" s="9" t="s">
        <v>20</v>
      </c>
      <c r="C230" s="19">
        <v>0</v>
      </c>
      <c r="D230" s="19" t="s">
        <v>210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29">
        <v>0</v>
      </c>
      <c r="AB230" s="29">
        <v>0</v>
      </c>
      <c r="AC230" s="29">
        <v>0</v>
      </c>
      <c r="AD230" s="29">
        <v>0</v>
      </c>
      <c r="AE230" s="29">
        <v>0</v>
      </c>
      <c r="AF230" s="29">
        <v>0</v>
      </c>
      <c r="AG230" s="29">
        <v>0</v>
      </c>
      <c r="AH230" s="29">
        <v>0</v>
      </c>
      <c r="AI230" s="29">
        <v>0</v>
      </c>
      <c r="AJ230" s="29">
        <v>0</v>
      </c>
      <c r="AK230" s="29">
        <v>0</v>
      </c>
      <c r="AL230" s="29">
        <v>0</v>
      </c>
      <c r="AM230" s="29">
        <v>0</v>
      </c>
      <c r="AN230" s="29">
        <v>0</v>
      </c>
      <c r="AO230" s="29">
        <v>0</v>
      </c>
      <c r="AP230" s="29">
        <v>0</v>
      </c>
      <c r="AQ230" s="29">
        <v>0</v>
      </c>
      <c r="AR230" s="29">
        <v>0</v>
      </c>
      <c r="AS230" s="29">
        <v>0</v>
      </c>
      <c r="AT230" s="29">
        <v>0</v>
      </c>
      <c r="AU230" s="29">
        <v>0</v>
      </c>
      <c r="AV230" s="29">
        <v>0</v>
      </c>
      <c r="AW230" s="29">
        <v>0</v>
      </c>
      <c r="AX230" s="29">
        <v>0</v>
      </c>
      <c r="AY230" s="29">
        <v>0</v>
      </c>
      <c r="AZ230" s="29">
        <v>0</v>
      </c>
      <c r="BA230" s="29">
        <v>0</v>
      </c>
      <c r="BB230" s="29">
        <v>0</v>
      </c>
      <c r="BC230" s="29">
        <v>0</v>
      </c>
      <c r="BD230" s="29">
        <v>0</v>
      </c>
      <c r="BE230" s="29">
        <v>0</v>
      </c>
      <c r="BF230" s="29">
        <v>0</v>
      </c>
      <c r="BG230" s="29">
        <v>0</v>
      </c>
      <c r="BH230" s="29">
        <v>0</v>
      </c>
      <c r="BI230" s="29">
        <v>0</v>
      </c>
      <c r="BJ230" s="29">
        <v>0</v>
      </c>
      <c r="BK230" s="29">
        <v>0</v>
      </c>
      <c r="BL230" s="29">
        <v>0</v>
      </c>
      <c r="BM230" s="29">
        <v>0</v>
      </c>
      <c r="BN230" s="29">
        <v>0</v>
      </c>
      <c r="BO230" s="29">
        <v>0</v>
      </c>
      <c r="BP230" s="29">
        <v>0</v>
      </c>
      <c r="BQ230" s="29">
        <v>0</v>
      </c>
      <c r="BR230" s="29">
        <v>0</v>
      </c>
      <c r="BS230" s="29">
        <v>0</v>
      </c>
      <c r="BT230" s="29">
        <v>0</v>
      </c>
      <c r="BU230" s="29">
        <v>0</v>
      </c>
      <c r="BV230" s="29">
        <v>0</v>
      </c>
      <c r="BW230" s="29">
        <v>0</v>
      </c>
      <c r="BX230" s="29">
        <v>0</v>
      </c>
      <c r="BY230" s="29">
        <v>0</v>
      </c>
      <c r="BZ230" s="29">
        <v>0</v>
      </c>
      <c r="CA230" s="29">
        <v>0</v>
      </c>
      <c r="CB230" s="29">
        <v>0</v>
      </c>
      <c r="CC230" s="29">
        <v>0</v>
      </c>
      <c r="CD230" s="29">
        <v>0</v>
      </c>
      <c r="CE230" s="29">
        <v>0</v>
      </c>
      <c r="CF230" s="29">
        <v>0</v>
      </c>
      <c r="CG230" s="11">
        <v>0</v>
      </c>
      <c r="CH230" s="30">
        <v>0</v>
      </c>
      <c r="CI230" s="28"/>
      <c r="CJ230" s="16"/>
      <c r="CK230" s="16"/>
    </row>
    <row r="231" spans="1:89" x14ac:dyDescent="0.25">
      <c r="A231" s="31"/>
      <c r="B231" s="31" t="s">
        <v>21</v>
      </c>
      <c r="C231" s="31">
        <v>0</v>
      </c>
      <c r="D231" s="31" t="s">
        <v>210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32">
        <v>0</v>
      </c>
      <c r="AC231" s="32">
        <v>0</v>
      </c>
      <c r="AD231" s="32">
        <v>0</v>
      </c>
      <c r="AE231" s="32">
        <v>0</v>
      </c>
      <c r="AF231" s="32">
        <v>0</v>
      </c>
      <c r="AG231" s="32">
        <v>0</v>
      </c>
      <c r="AH231" s="32">
        <v>0</v>
      </c>
      <c r="AI231" s="32">
        <v>0</v>
      </c>
      <c r="AJ231" s="32">
        <v>0</v>
      </c>
      <c r="AK231" s="32">
        <v>0</v>
      </c>
      <c r="AL231" s="32">
        <v>0</v>
      </c>
      <c r="AM231" s="32">
        <v>0</v>
      </c>
      <c r="AN231" s="32">
        <v>0</v>
      </c>
      <c r="AO231" s="32">
        <v>0</v>
      </c>
      <c r="AP231" s="32">
        <v>0</v>
      </c>
      <c r="AQ231" s="32">
        <v>0</v>
      </c>
      <c r="AR231" s="32">
        <v>0</v>
      </c>
      <c r="AS231" s="32">
        <v>0</v>
      </c>
      <c r="AT231" s="32">
        <v>0</v>
      </c>
      <c r="AU231" s="32">
        <v>0</v>
      </c>
      <c r="AV231" s="32">
        <v>0</v>
      </c>
      <c r="AW231" s="32">
        <v>0</v>
      </c>
      <c r="AX231" s="32">
        <v>0</v>
      </c>
      <c r="AY231" s="32">
        <v>0</v>
      </c>
      <c r="AZ231" s="32">
        <v>0</v>
      </c>
      <c r="BA231" s="32">
        <v>0</v>
      </c>
      <c r="BB231" s="32">
        <v>0</v>
      </c>
      <c r="BC231" s="32">
        <v>0</v>
      </c>
      <c r="BD231" s="32">
        <v>0</v>
      </c>
      <c r="BE231" s="32">
        <v>0</v>
      </c>
      <c r="BF231" s="32">
        <v>0</v>
      </c>
      <c r="BG231" s="32">
        <v>0</v>
      </c>
      <c r="BH231" s="32">
        <v>0</v>
      </c>
      <c r="BI231" s="32">
        <v>0</v>
      </c>
      <c r="BJ231" s="32">
        <v>0</v>
      </c>
      <c r="BK231" s="32">
        <v>0</v>
      </c>
      <c r="BL231" s="32">
        <v>0</v>
      </c>
      <c r="BM231" s="32">
        <v>0</v>
      </c>
      <c r="BN231" s="32">
        <v>0</v>
      </c>
      <c r="BO231" s="32">
        <v>0</v>
      </c>
      <c r="BP231" s="32">
        <v>0</v>
      </c>
      <c r="BQ231" s="32">
        <v>0</v>
      </c>
      <c r="BR231" s="32">
        <v>0</v>
      </c>
      <c r="BS231" s="32">
        <v>0</v>
      </c>
      <c r="BT231" s="32">
        <v>0</v>
      </c>
      <c r="BU231" s="32">
        <v>0</v>
      </c>
      <c r="BV231" s="32">
        <v>0</v>
      </c>
      <c r="BW231" s="32">
        <v>0</v>
      </c>
      <c r="BX231" s="32">
        <v>0</v>
      </c>
      <c r="BY231" s="32">
        <v>0</v>
      </c>
      <c r="BZ231" s="32">
        <v>0</v>
      </c>
      <c r="CA231" s="32">
        <v>0</v>
      </c>
      <c r="CB231" s="32">
        <v>0</v>
      </c>
      <c r="CC231" s="32">
        <v>0</v>
      </c>
      <c r="CD231" s="32">
        <v>0</v>
      </c>
      <c r="CE231" s="32">
        <v>0</v>
      </c>
      <c r="CF231" s="32">
        <v>0</v>
      </c>
      <c r="CG231" s="33">
        <v>0</v>
      </c>
      <c r="CH231" s="34">
        <v>0</v>
      </c>
      <c r="CI231" s="28"/>
      <c r="CJ231" s="16"/>
      <c r="CK231" s="16"/>
    </row>
    <row r="232" spans="1:89" x14ac:dyDescent="0.25">
      <c r="A232" s="9" t="s">
        <v>37</v>
      </c>
      <c r="B232" s="9" t="s">
        <v>20</v>
      </c>
      <c r="C232" s="19">
        <v>0</v>
      </c>
      <c r="D232" s="19" t="s">
        <v>210</v>
      </c>
      <c r="E232" s="19">
        <v>1</v>
      </c>
      <c r="F232" s="19">
        <v>0</v>
      </c>
      <c r="G232" s="19">
        <v>0</v>
      </c>
      <c r="H232" s="19">
        <v>0</v>
      </c>
      <c r="I232" s="19">
        <v>0</v>
      </c>
      <c r="J232" s="19">
        <v>2</v>
      </c>
      <c r="K232" s="19">
        <v>1</v>
      </c>
      <c r="L232" s="19">
        <v>0</v>
      </c>
      <c r="M232" s="19">
        <v>0</v>
      </c>
      <c r="N232" s="19">
        <v>0</v>
      </c>
      <c r="O232" s="19">
        <v>1</v>
      </c>
      <c r="P232" s="19">
        <v>1</v>
      </c>
      <c r="Q232" s="19">
        <v>1</v>
      </c>
      <c r="R232" s="19">
        <v>1</v>
      </c>
      <c r="S232" s="19">
        <v>3</v>
      </c>
      <c r="T232" s="19">
        <v>0</v>
      </c>
      <c r="U232" s="29">
        <v>1</v>
      </c>
      <c r="V232" s="29">
        <v>0</v>
      </c>
      <c r="W232" s="29">
        <v>0</v>
      </c>
      <c r="X232" s="29">
        <v>0</v>
      </c>
      <c r="Y232" s="29">
        <v>0</v>
      </c>
      <c r="Z232" s="29">
        <v>0</v>
      </c>
      <c r="AA232" s="29">
        <v>0</v>
      </c>
      <c r="AB232" s="29">
        <v>2</v>
      </c>
      <c r="AC232" s="29">
        <v>0</v>
      </c>
      <c r="AD232" s="29">
        <v>0</v>
      </c>
      <c r="AE232" s="29">
        <v>0</v>
      </c>
      <c r="AF232" s="29">
        <v>0</v>
      </c>
      <c r="AG232" s="29">
        <v>0</v>
      </c>
      <c r="AH232" s="29">
        <v>0</v>
      </c>
      <c r="AI232" s="29">
        <v>0</v>
      </c>
      <c r="AJ232" s="29">
        <v>0</v>
      </c>
      <c r="AK232" s="29">
        <v>1</v>
      </c>
      <c r="AL232" s="29">
        <v>1</v>
      </c>
      <c r="AM232" s="29">
        <v>0</v>
      </c>
      <c r="AN232" s="29">
        <v>0</v>
      </c>
      <c r="AO232" s="29">
        <v>2</v>
      </c>
      <c r="AP232" s="29">
        <v>1</v>
      </c>
      <c r="AQ232" s="29">
        <v>0</v>
      </c>
      <c r="AR232" s="29">
        <v>3</v>
      </c>
      <c r="AS232" s="29">
        <v>1</v>
      </c>
      <c r="AT232" s="29">
        <v>1</v>
      </c>
      <c r="AU232" s="29">
        <v>1</v>
      </c>
      <c r="AV232" s="29">
        <v>0</v>
      </c>
      <c r="AW232" s="29">
        <v>0</v>
      </c>
      <c r="AX232" s="29">
        <v>0</v>
      </c>
      <c r="AY232" s="29">
        <v>0</v>
      </c>
      <c r="AZ232" s="29">
        <v>0</v>
      </c>
      <c r="BA232" s="29">
        <v>0</v>
      </c>
      <c r="BB232" s="29">
        <v>2</v>
      </c>
      <c r="BC232" s="29">
        <v>0</v>
      </c>
      <c r="BD232" s="29">
        <v>1</v>
      </c>
      <c r="BE232" s="29">
        <v>1</v>
      </c>
      <c r="BF232" s="29">
        <v>0</v>
      </c>
      <c r="BG232" s="29">
        <v>3</v>
      </c>
      <c r="BH232" s="29">
        <v>1</v>
      </c>
      <c r="BI232" s="29">
        <v>0</v>
      </c>
      <c r="BJ232" s="29">
        <v>51</v>
      </c>
      <c r="BK232" s="29">
        <v>1</v>
      </c>
      <c r="BL232" s="29">
        <v>0</v>
      </c>
      <c r="BM232" s="29">
        <v>0</v>
      </c>
      <c r="BN232" s="29">
        <v>4</v>
      </c>
      <c r="BO232" s="29">
        <v>1</v>
      </c>
      <c r="BP232" s="29">
        <v>0</v>
      </c>
      <c r="BQ232" s="29">
        <v>1</v>
      </c>
      <c r="BR232" s="29">
        <v>1</v>
      </c>
      <c r="BS232" s="29">
        <v>3</v>
      </c>
      <c r="BT232" s="29">
        <v>8</v>
      </c>
      <c r="BU232" s="29">
        <v>0</v>
      </c>
      <c r="BV232" s="29">
        <v>2</v>
      </c>
      <c r="BW232" s="29">
        <v>2</v>
      </c>
      <c r="BX232" s="29">
        <v>0</v>
      </c>
      <c r="BY232" s="29">
        <v>4</v>
      </c>
      <c r="BZ232" s="29">
        <v>0</v>
      </c>
      <c r="CA232" s="29">
        <v>3</v>
      </c>
      <c r="CB232" s="29">
        <v>5</v>
      </c>
      <c r="CC232" s="29">
        <v>1</v>
      </c>
      <c r="CD232" s="29">
        <v>0</v>
      </c>
      <c r="CE232" s="29">
        <v>0</v>
      </c>
      <c r="CF232" s="29">
        <v>1</v>
      </c>
      <c r="CG232" s="11">
        <v>0</v>
      </c>
      <c r="CH232" s="30">
        <v>121</v>
      </c>
      <c r="CI232" s="28"/>
      <c r="CJ232" s="16"/>
      <c r="CK232" s="16"/>
    </row>
    <row r="233" spans="1:89" x14ac:dyDescent="0.25">
      <c r="A233" s="31"/>
      <c r="B233" s="31" t="s">
        <v>21</v>
      </c>
      <c r="C233" s="31">
        <v>0</v>
      </c>
      <c r="D233" s="31" t="s">
        <v>210</v>
      </c>
      <c r="E233" s="31">
        <v>0</v>
      </c>
      <c r="F233" s="31">
        <v>0</v>
      </c>
      <c r="G233" s="31">
        <v>0</v>
      </c>
      <c r="H233" s="31">
        <v>5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1</v>
      </c>
      <c r="P233" s="31">
        <v>0</v>
      </c>
      <c r="Q233" s="31">
        <v>0</v>
      </c>
      <c r="R233" s="31">
        <v>0</v>
      </c>
      <c r="S233" s="31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32">
        <v>0</v>
      </c>
      <c r="Z233" s="32">
        <v>0</v>
      </c>
      <c r="AA233" s="32">
        <v>0</v>
      </c>
      <c r="AB233" s="32">
        <v>0</v>
      </c>
      <c r="AC233" s="32">
        <v>0</v>
      </c>
      <c r="AD233" s="32">
        <v>0</v>
      </c>
      <c r="AE233" s="32">
        <v>0</v>
      </c>
      <c r="AF233" s="32">
        <v>0</v>
      </c>
      <c r="AG233" s="32">
        <v>0</v>
      </c>
      <c r="AH233" s="32">
        <v>0</v>
      </c>
      <c r="AI233" s="32">
        <v>0</v>
      </c>
      <c r="AJ233" s="32">
        <v>0</v>
      </c>
      <c r="AK233" s="32">
        <v>0</v>
      </c>
      <c r="AL233" s="32">
        <v>0</v>
      </c>
      <c r="AM233" s="32">
        <v>0</v>
      </c>
      <c r="AN233" s="32">
        <v>0</v>
      </c>
      <c r="AO233" s="32">
        <v>1</v>
      </c>
      <c r="AP233" s="32">
        <v>0</v>
      </c>
      <c r="AQ233" s="32">
        <v>0</v>
      </c>
      <c r="AR233" s="32">
        <v>0</v>
      </c>
      <c r="AS233" s="32">
        <v>1</v>
      </c>
      <c r="AT233" s="32">
        <v>0</v>
      </c>
      <c r="AU233" s="32">
        <v>0</v>
      </c>
      <c r="AV233" s="32">
        <v>0</v>
      </c>
      <c r="AW233" s="32">
        <v>0</v>
      </c>
      <c r="AX233" s="32">
        <v>0</v>
      </c>
      <c r="AY233" s="32">
        <v>0</v>
      </c>
      <c r="AZ233" s="32">
        <v>0</v>
      </c>
      <c r="BA233" s="32">
        <v>0</v>
      </c>
      <c r="BB233" s="32">
        <v>0</v>
      </c>
      <c r="BC233" s="32">
        <v>0</v>
      </c>
      <c r="BD233" s="32">
        <v>0</v>
      </c>
      <c r="BE233" s="32">
        <v>2</v>
      </c>
      <c r="BF233" s="32">
        <v>0</v>
      </c>
      <c r="BG233" s="32">
        <v>0</v>
      </c>
      <c r="BH233" s="32">
        <v>0</v>
      </c>
      <c r="BI233" s="32">
        <v>0</v>
      </c>
      <c r="BJ233" s="32">
        <v>25</v>
      </c>
      <c r="BK233" s="32">
        <v>0</v>
      </c>
      <c r="BL233" s="32">
        <v>0</v>
      </c>
      <c r="BM233" s="32">
        <v>0</v>
      </c>
      <c r="BN233" s="32">
        <v>0</v>
      </c>
      <c r="BO233" s="32">
        <v>0</v>
      </c>
      <c r="BP233" s="32">
        <v>0</v>
      </c>
      <c r="BQ233" s="32">
        <v>0</v>
      </c>
      <c r="BR233" s="32">
        <v>2</v>
      </c>
      <c r="BS233" s="32">
        <v>1</v>
      </c>
      <c r="BT233" s="32">
        <v>22</v>
      </c>
      <c r="BU233" s="32">
        <v>0</v>
      </c>
      <c r="BV233" s="32">
        <v>1</v>
      </c>
      <c r="BW233" s="32">
        <v>0</v>
      </c>
      <c r="BX233" s="32">
        <v>0</v>
      </c>
      <c r="BY233" s="32">
        <v>0</v>
      </c>
      <c r="BZ233" s="32">
        <v>0</v>
      </c>
      <c r="CA233" s="32">
        <v>0</v>
      </c>
      <c r="CB233" s="32">
        <v>1</v>
      </c>
      <c r="CC233" s="32">
        <v>0</v>
      </c>
      <c r="CD233" s="32">
        <v>0</v>
      </c>
      <c r="CE233" s="32">
        <v>0</v>
      </c>
      <c r="CF233" s="32">
        <v>0</v>
      </c>
      <c r="CG233" s="33">
        <v>0</v>
      </c>
      <c r="CH233" s="34">
        <v>62</v>
      </c>
      <c r="CI233" s="28"/>
      <c r="CJ233" s="16"/>
      <c r="CK233" s="16"/>
    </row>
    <row r="234" spans="1:89" x14ac:dyDescent="0.25">
      <c r="A234" s="9" t="s">
        <v>16</v>
      </c>
      <c r="B234" s="9" t="s">
        <v>20</v>
      </c>
      <c r="C234" s="19">
        <v>0</v>
      </c>
      <c r="D234" s="19" t="s">
        <v>210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29">
        <v>0</v>
      </c>
      <c r="AE234" s="29">
        <v>0</v>
      </c>
      <c r="AF234" s="29">
        <v>0</v>
      </c>
      <c r="AG234" s="29">
        <v>0</v>
      </c>
      <c r="AH234" s="29">
        <v>0</v>
      </c>
      <c r="AI234" s="29">
        <v>0</v>
      </c>
      <c r="AJ234" s="29">
        <v>0</v>
      </c>
      <c r="AK234" s="29">
        <v>0</v>
      </c>
      <c r="AL234" s="29">
        <v>0</v>
      </c>
      <c r="AM234" s="29">
        <v>0</v>
      </c>
      <c r="AN234" s="29">
        <v>0</v>
      </c>
      <c r="AO234" s="29">
        <v>0</v>
      </c>
      <c r="AP234" s="29">
        <v>1</v>
      </c>
      <c r="AQ234" s="29">
        <v>0</v>
      </c>
      <c r="AR234" s="29">
        <v>0</v>
      </c>
      <c r="AS234" s="29">
        <v>0</v>
      </c>
      <c r="AT234" s="29">
        <v>0</v>
      </c>
      <c r="AU234" s="29">
        <v>0</v>
      </c>
      <c r="AV234" s="29">
        <v>0</v>
      </c>
      <c r="AW234" s="29">
        <v>0</v>
      </c>
      <c r="AX234" s="29">
        <v>0</v>
      </c>
      <c r="AY234" s="29">
        <v>0</v>
      </c>
      <c r="AZ234" s="29">
        <v>0</v>
      </c>
      <c r="BA234" s="29">
        <v>0</v>
      </c>
      <c r="BB234" s="29">
        <v>0</v>
      </c>
      <c r="BC234" s="29">
        <v>0</v>
      </c>
      <c r="BD234" s="29">
        <v>0</v>
      </c>
      <c r="BE234" s="29">
        <v>0</v>
      </c>
      <c r="BF234" s="29">
        <v>0</v>
      </c>
      <c r="BG234" s="29">
        <v>0</v>
      </c>
      <c r="BH234" s="29">
        <v>0</v>
      </c>
      <c r="BI234" s="29">
        <v>0</v>
      </c>
      <c r="BJ234" s="29">
        <v>0</v>
      </c>
      <c r="BK234" s="29">
        <v>0</v>
      </c>
      <c r="BL234" s="29">
        <v>0</v>
      </c>
      <c r="BM234" s="29">
        <v>0</v>
      </c>
      <c r="BN234" s="29">
        <v>0</v>
      </c>
      <c r="BO234" s="29">
        <v>0</v>
      </c>
      <c r="BP234" s="29">
        <v>0</v>
      </c>
      <c r="BQ234" s="29">
        <v>0</v>
      </c>
      <c r="BR234" s="29">
        <v>0</v>
      </c>
      <c r="BS234" s="29">
        <v>0</v>
      </c>
      <c r="BT234" s="29">
        <v>0</v>
      </c>
      <c r="BU234" s="29">
        <v>0</v>
      </c>
      <c r="BV234" s="29">
        <v>0</v>
      </c>
      <c r="BW234" s="29">
        <v>0</v>
      </c>
      <c r="BX234" s="29">
        <v>0</v>
      </c>
      <c r="BY234" s="29">
        <v>0</v>
      </c>
      <c r="BZ234" s="29">
        <v>0</v>
      </c>
      <c r="CA234" s="29">
        <v>0</v>
      </c>
      <c r="CB234" s="29">
        <v>0</v>
      </c>
      <c r="CC234" s="29">
        <v>0</v>
      </c>
      <c r="CD234" s="29">
        <v>0</v>
      </c>
      <c r="CE234" s="29">
        <v>0</v>
      </c>
      <c r="CF234" s="29">
        <v>0</v>
      </c>
      <c r="CG234" s="11">
        <v>0</v>
      </c>
      <c r="CH234" s="30">
        <v>1</v>
      </c>
      <c r="CI234" s="28"/>
      <c r="CJ234" s="16"/>
      <c r="CK234" s="16"/>
    </row>
    <row r="235" spans="1:89" x14ac:dyDescent="0.25">
      <c r="A235" s="31"/>
      <c r="B235" s="31" t="s">
        <v>21</v>
      </c>
      <c r="C235" s="31">
        <v>0</v>
      </c>
      <c r="D235" s="31" t="s">
        <v>210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32">
        <v>0</v>
      </c>
      <c r="Z235" s="32">
        <v>0</v>
      </c>
      <c r="AA235" s="32">
        <v>0</v>
      </c>
      <c r="AB235" s="32">
        <v>2</v>
      </c>
      <c r="AC235" s="32">
        <v>0</v>
      </c>
      <c r="AD235" s="32">
        <v>0</v>
      </c>
      <c r="AE235" s="32">
        <v>0</v>
      </c>
      <c r="AF235" s="32">
        <v>0</v>
      </c>
      <c r="AG235" s="32">
        <v>0</v>
      </c>
      <c r="AH235" s="32">
        <v>0</v>
      </c>
      <c r="AI235" s="32">
        <v>0</v>
      </c>
      <c r="AJ235" s="32">
        <v>0</v>
      </c>
      <c r="AK235" s="32">
        <v>0</v>
      </c>
      <c r="AL235" s="32">
        <v>0</v>
      </c>
      <c r="AM235" s="32">
        <v>0</v>
      </c>
      <c r="AN235" s="32">
        <v>0</v>
      </c>
      <c r="AO235" s="32">
        <v>0</v>
      </c>
      <c r="AP235" s="32">
        <v>0</v>
      </c>
      <c r="AQ235" s="32">
        <v>0</v>
      </c>
      <c r="AR235" s="32">
        <v>0</v>
      </c>
      <c r="AS235" s="32">
        <v>1</v>
      </c>
      <c r="AT235" s="32">
        <v>0</v>
      </c>
      <c r="AU235" s="32">
        <v>0</v>
      </c>
      <c r="AV235" s="32">
        <v>0</v>
      </c>
      <c r="AW235" s="32">
        <v>0</v>
      </c>
      <c r="AX235" s="32">
        <v>0</v>
      </c>
      <c r="AY235" s="32">
        <v>0</v>
      </c>
      <c r="AZ235" s="32">
        <v>0</v>
      </c>
      <c r="BA235" s="32">
        <v>0</v>
      </c>
      <c r="BB235" s="32">
        <v>0</v>
      </c>
      <c r="BC235" s="32">
        <v>0</v>
      </c>
      <c r="BD235" s="32">
        <v>0</v>
      </c>
      <c r="BE235" s="32">
        <v>1</v>
      </c>
      <c r="BF235" s="32">
        <v>0</v>
      </c>
      <c r="BG235" s="32">
        <v>0</v>
      </c>
      <c r="BH235" s="32">
        <v>0</v>
      </c>
      <c r="BI235" s="32">
        <v>0</v>
      </c>
      <c r="BJ235" s="32">
        <v>1</v>
      </c>
      <c r="BK235" s="32">
        <v>0</v>
      </c>
      <c r="BL235" s="32">
        <v>0</v>
      </c>
      <c r="BM235" s="32">
        <v>0</v>
      </c>
      <c r="BN235" s="32">
        <v>0</v>
      </c>
      <c r="BO235" s="32">
        <v>0</v>
      </c>
      <c r="BP235" s="32">
        <v>0</v>
      </c>
      <c r="BQ235" s="32">
        <v>0</v>
      </c>
      <c r="BR235" s="32">
        <v>0</v>
      </c>
      <c r="BS235" s="32">
        <v>0</v>
      </c>
      <c r="BT235" s="32">
        <v>1</v>
      </c>
      <c r="BU235" s="32">
        <v>0</v>
      </c>
      <c r="BV235" s="32">
        <v>1</v>
      </c>
      <c r="BW235" s="32">
        <v>0</v>
      </c>
      <c r="BX235" s="32">
        <v>0</v>
      </c>
      <c r="BY235" s="32">
        <v>1</v>
      </c>
      <c r="BZ235" s="32">
        <v>0</v>
      </c>
      <c r="CA235" s="32">
        <v>0</v>
      </c>
      <c r="CB235" s="32">
        <v>0</v>
      </c>
      <c r="CC235" s="32">
        <v>0</v>
      </c>
      <c r="CD235" s="32">
        <v>0</v>
      </c>
      <c r="CE235" s="32">
        <v>0</v>
      </c>
      <c r="CF235" s="32">
        <v>0</v>
      </c>
      <c r="CG235" s="33">
        <v>0</v>
      </c>
      <c r="CH235" s="34">
        <v>8</v>
      </c>
      <c r="CI235" s="28"/>
      <c r="CJ235" s="16"/>
      <c r="CK235" s="16"/>
    </row>
    <row r="236" spans="1:89" x14ac:dyDescent="0.25">
      <c r="A236" s="9" t="s">
        <v>38</v>
      </c>
      <c r="B236" s="9" t="s">
        <v>20</v>
      </c>
      <c r="C236" s="19">
        <v>0</v>
      </c>
      <c r="D236" s="19" t="s">
        <v>210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29">
        <v>0</v>
      </c>
      <c r="AA236" s="29">
        <v>0</v>
      </c>
      <c r="AB236" s="29">
        <v>0</v>
      </c>
      <c r="AC236" s="29">
        <v>0</v>
      </c>
      <c r="AD236" s="29">
        <v>0</v>
      </c>
      <c r="AE236" s="29">
        <v>0</v>
      </c>
      <c r="AF236" s="29">
        <v>0</v>
      </c>
      <c r="AG236" s="29">
        <v>0</v>
      </c>
      <c r="AH236" s="29">
        <v>0</v>
      </c>
      <c r="AI236" s="29">
        <v>0</v>
      </c>
      <c r="AJ236" s="29">
        <v>0</v>
      </c>
      <c r="AK236" s="29">
        <v>0</v>
      </c>
      <c r="AL236" s="29">
        <v>0</v>
      </c>
      <c r="AM236" s="29">
        <v>0</v>
      </c>
      <c r="AN236" s="29">
        <v>0</v>
      </c>
      <c r="AO236" s="29">
        <v>0</v>
      </c>
      <c r="AP236" s="29">
        <v>0</v>
      </c>
      <c r="AQ236" s="29">
        <v>0</v>
      </c>
      <c r="AR236" s="29">
        <v>0</v>
      </c>
      <c r="AS236" s="29">
        <v>0</v>
      </c>
      <c r="AT236" s="29">
        <v>0</v>
      </c>
      <c r="AU236" s="29">
        <v>0</v>
      </c>
      <c r="AV236" s="29">
        <v>0</v>
      </c>
      <c r="AW236" s="29">
        <v>0</v>
      </c>
      <c r="AX236" s="29">
        <v>0</v>
      </c>
      <c r="AY236" s="29">
        <v>0</v>
      </c>
      <c r="AZ236" s="29">
        <v>0</v>
      </c>
      <c r="BA236" s="29">
        <v>0</v>
      </c>
      <c r="BB236" s="29">
        <v>0</v>
      </c>
      <c r="BC236" s="29">
        <v>0</v>
      </c>
      <c r="BD236" s="29">
        <v>0</v>
      </c>
      <c r="BE236" s="29">
        <v>0</v>
      </c>
      <c r="BF236" s="29">
        <v>0</v>
      </c>
      <c r="BG236" s="29">
        <v>0</v>
      </c>
      <c r="BH236" s="29">
        <v>0</v>
      </c>
      <c r="BI236" s="29">
        <v>0</v>
      </c>
      <c r="BJ236" s="29">
        <v>0</v>
      </c>
      <c r="BK236" s="29">
        <v>0</v>
      </c>
      <c r="BL236" s="29">
        <v>0</v>
      </c>
      <c r="BM236" s="29">
        <v>0</v>
      </c>
      <c r="BN236" s="29">
        <v>0</v>
      </c>
      <c r="BO236" s="29">
        <v>0</v>
      </c>
      <c r="BP236" s="29">
        <v>0</v>
      </c>
      <c r="BQ236" s="29">
        <v>0</v>
      </c>
      <c r="BR236" s="29">
        <v>0</v>
      </c>
      <c r="BS236" s="29">
        <v>0</v>
      </c>
      <c r="BT236" s="29">
        <v>0</v>
      </c>
      <c r="BU236" s="29">
        <v>0</v>
      </c>
      <c r="BV236" s="29">
        <v>0</v>
      </c>
      <c r="BW236" s="29">
        <v>0</v>
      </c>
      <c r="BX236" s="29">
        <v>0</v>
      </c>
      <c r="BY236" s="29">
        <v>0</v>
      </c>
      <c r="BZ236" s="29">
        <v>0</v>
      </c>
      <c r="CA236" s="29">
        <v>0</v>
      </c>
      <c r="CB236" s="29">
        <v>0</v>
      </c>
      <c r="CC236" s="29">
        <v>0</v>
      </c>
      <c r="CD236" s="29">
        <v>1</v>
      </c>
      <c r="CE236" s="29">
        <v>0</v>
      </c>
      <c r="CF236" s="29">
        <v>0</v>
      </c>
      <c r="CG236" s="11">
        <v>0</v>
      </c>
      <c r="CH236" s="30">
        <v>1</v>
      </c>
      <c r="CI236" s="28"/>
      <c r="CJ236" s="16"/>
      <c r="CK236" s="16"/>
    </row>
    <row r="237" spans="1:89" x14ac:dyDescent="0.25">
      <c r="A237" s="31"/>
      <c r="B237" s="31" t="s">
        <v>21</v>
      </c>
      <c r="C237" s="31">
        <v>0</v>
      </c>
      <c r="D237" s="31" t="s">
        <v>210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32">
        <v>0</v>
      </c>
      <c r="Z237" s="32">
        <v>0</v>
      </c>
      <c r="AA237" s="32">
        <v>0</v>
      </c>
      <c r="AB237" s="32">
        <v>0</v>
      </c>
      <c r="AC237" s="32">
        <v>0</v>
      </c>
      <c r="AD237" s="32">
        <v>0</v>
      </c>
      <c r="AE237" s="32">
        <v>0</v>
      </c>
      <c r="AF237" s="32">
        <v>0</v>
      </c>
      <c r="AG237" s="32">
        <v>0</v>
      </c>
      <c r="AH237" s="32">
        <v>0</v>
      </c>
      <c r="AI237" s="32">
        <v>0</v>
      </c>
      <c r="AJ237" s="32">
        <v>0</v>
      </c>
      <c r="AK237" s="32">
        <v>0</v>
      </c>
      <c r="AL237" s="32">
        <v>0</v>
      </c>
      <c r="AM237" s="32">
        <v>0</v>
      </c>
      <c r="AN237" s="32">
        <v>0</v>
      </c>
      <c r="AO237" s="32">
        <v>0</v>
      </c>
      <c r="AP237" s="32">
        <v>0</v>
      </c>
      <c r="AQ237" s="32">
        <v>0</v>
      </c>
      <c r="AR237" s="32">
        <v>0</v>
      </c>
      <c r="AS237" s="32">
        <v>0</v>
      </c>
      <c r="AT237" s="32">
        <v>0</v>
      </c>
      <c r="AU237" s="32">
        <v>0</v>
      </c>
      <c r="AV237" s="32">
        <v>0</v>
      </c>
      <c r="AW237" s="32">
        <v>0</v>
      </c>
      <c r="AX237" s="32">
        <v>0</v>
      </c>
      <c r="AY237" s="32">
        <v>0</v>
      </c>
      <c r="AZ237" s="32">
        <v>0</v>
      </c>
      <c r="BA237" s="32">
        <v>0</v>
      </c>
      <c r="BB237" s="32">
        <v>0</v>
      </c>
      <c r="BC237" s="32">
        <v>0</v>
      </c>
      <c r="BD237" s="32">
        <v>0</v>
      </c>
      <c r="BE237" s="32">
        <v>0</v>
      </c>
      <c r="BF237" s="32">
        <v>0</v>
      </c>
      <c r="BG237" s="32">
        <v>0</v>
      </c>
      <c r="BH237" s="32">
        <v>0</v>
      </c>
      <c r="BI237" s="32">
        <v>0</v>
      </c>
      <c r="BJ237" s="32">
        <v>0</v>
      </c>
      <c r="BK237" s="32">
        <v>0</v>
      </c>
      <c r="BL237" s="32">
        <v>0</v>
      </c>
      <c r="BM237" s="32">
        <v>0</v>
      </c>
      <c r="BN237" s="32">
        <v>0</v>
      </c>
      <c r="BO237" s="32">
        <v>0</v>
      </c>
      <c r="BP237" s="32">
        <v>0</v>
      </c>
      <c r="BQ237" s="32">
        <v>0</v>
      </c>
      <c r="BR237" s="32">
        <v>0</v>
      </c>
      <c r="BS237" s="32">
        <v>0</v>
      </c>
      <c r="BT237" s="32">
        <v>0</v>
      </c>
      <c r="BU237" s="32">
        <v>0</v>
      </c>
      <c r="BV237" s="32">
        <v>0</v>
      </c>
      <c r="BW237" s="32">
        <v>0</v>
      </c>
      <c r="BX237" s="32">
        <v>0</v>
      </c>
      <c r="BY237" s="32">
        <v>0</v>
      </c>
      <c r="BZ237" s="32">
        <v>0</v>
      </c>
      <c r="CA237" s="32">
        <v>0</v>
      </c>
      <c r="CB237" s="32">
        <v>0</v>
      </c>
      <c r="CC237" s="32">
        <v>0</v>
      </c>
      <c r="CD237" s="32">
        <v>0</v>
      </c>
      <c r="CE237" s="32">
        <v>0</v>
      </c>
      <c r="CF237" s="32">
        <v>0</v>
      </c>
      <c r="CG237" s="33">
        <v>0</v>
      </c>
      <c r="CH237" s="34">
        <v>0</v>
      </c>
      <c r="CI237" s="28"/>
      <c r="CJ237" s="16"/>
      <c r="CK237" s="16"/>
    </row>
    <row r="238" spans="1:89" x14ac:dyDescent="0.25">
      <c r="A238" s="9" t="s">
        <v>39</v>
      </c>
      <c r="B238" s="9" t="s">
        <v>20</v>
      </c>
      <c r="C238" s="19">
        <v>0</v>
      </c>
      <c r="D238" s="19" t="s">
        <v>210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29">
        <v>0</v>
      </c>
      <c r="V238" s="29">
        <v>0</v>
      </c>
      <c r="W238" s="29">
        <v>0</v>
      </c>
      <c r="X238" s="29">
        <v>0</v>
      </c>
      <c r="Y238" s="29">
        <v>0</v>
      </c>
      <c r="Z238" s="29">
        <v>0</v>
      </c>
      <c r="AA238" s="29">
        <v>0</v>
      </c>
      <c r="AB238" s="29">
        <v>0</v>
      </c>
      <c r="AC238" s="29">
        <v>0</v>
      </c>
      <c r="AD238" s="29">
        <v>0</v>
      </c>
      <c r="AE238" s="29">
        <v>0</v>
      </c>
      <c r="AF238" s="29">
        <v>0</v>
      </c>
      <c r="AG238" s="29">
        <v>0</v>
      </c>
      <c r="AH238" s="29">
        <v>0</v>
      </c>
      <c r="AI238" s="29">
        <v>0</v>
      </c>
      <c r="AJ238" s="29">
        <v>0</v>
      </c>
      <c r="AK238" s="29">
        <v>0</v>
      </c>
      <c r="AL238" s="29">
        <v>0</v>
      </c>
      <c r="AM238" s="29">
        <v>0</v>
      </c>
      <c r="AN238" s="29">
        <v>0</v>
      </c>
      <c r="AO238" s="29">
        <v>0</v>
      </c>
      <c r="AP238" s="29">
        <v>0</v>
      </c>
      <c r="AQ238" s="29">
        <v>0</v>
      </c>
      <c r="AR238" s="29">
        <v>0</v>
      </c>
      <c r="AS238" s="29">
        <v>0</v>
      </c>
      <c r="AT238" s="29">
        <v>0</v>
      </c>
      <c r="AU238" s="29">
        <v>0</v>
      </c>
      <c r="AV238" s="29">
        <v>0</v>
      </c>
      <c r="AW238" s="29">
        <v>0</v>
      </c>
      <c r="AX238" s="29">
        <v>0</v>
      </c>
      <c r="AY238" s="29">
        <v>0</v>
      </c>
      <c r="AZ238" s="29">
        <v>0</v>
      </c>
      <c r="BA238" s="29">
        <v>0</v>
      </c>
      <c r="BB238" s="29">
        <v>0</v>
      </c>
      <c r="BC238" s="29">
        <v>0</v>
      </c>
      <c r="BD238" s="29">
        <v>0</v>
      </c>
      <c r="BE238" s="29">
        <v>0</v>
      </c>
      <c r="BF238" s="29">
        <v>0</v>
      </c>
      <c r="BG238" s="29">
        <v>0</v>
      </c>
      <c r="BH238" s="29">
        <v>0</v>
      </c>
      <c r="BI238" s="29">
        <v>0</v>
      </c>
      <c r="BJ238" s="29">
        <v>0</v>
      </c>
      <c r="BK238" s="29">
        <v>0</v>
      </c>
      <c r="BL238" s="29">
        <v>0</v>
      </c>
      <c r="BM238" s="29">
        <v>0</v>
      </c>
      <c r="BN238" s="29">
        <v>0</v>
      </c>
      <c r="BO238" s="29">
        <v>0</v>
      </c>
      <c r="BP238" s="29">
        <v>0</v>
      </c>
      <c r="BQ238" s="29">
        <v>0</v>
      </c>
      <c r="BR238" s="29">
        <v>0</v>
      </c>
      <c r="BS238" s="29">
        <v>0</v>
      </c>
      <c r="BT238" s="29">
        <v>0</v>
      </c>
      <c r="BU238" s="29">
        <v>0</v>
      </c>
      <c r="BV238" s="29">
        <v>0</v>
      </c>
      <c r="BW238" s="29">
        <v>0</v>
      </c>
      <c r="BX238" s="29">
        <v>0</v>
      </c>
      <c r="BY238" s="29">
        <v>0</v>
      </c>
      <c r="BZ238" s="29">
        <v>0</v>
      </c>
      <c r="CA238" s="29">
        <v>0</v>
      </c>
      <c r="CB238" s="29">
        <v>0</v>
      </c>
      <c r="CC238" s="29">
        <v>0</v>
      </c>
      <c r="CD238" s="29">
        <v>0</v>
      </c>
      <c r="CE238" s="29">
        <v>0</v>
      </c>
      <c r="CF238" s="29">
        <v>0</v>
      </c>
      <c r="CG238" s="11">
        <v>0</v>
      </c>
      <c r="CH238" s="30">
        <v>0</v>
      </c>
      <c r="CI238" s="28"/>
      <c r="CJ238" s="16"/>
      <c r="CK238" s="16"/>
    </row>
    <row r="239" spans="1:89" x14ac:dyDescent="0.25">
      <c r="A239" s="31"/>
      <c r="B239" s="31" t="s">
        <v>21</v>
      </c>
      <c r="C239" s="31">
        <v>0</v>
      </c>
      <c r="D239" s="31" t="s">
        <v>210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32">
        <v>0</v>
      </c>
      <c r="Z239" s="32">
        <v>0</v>
      </c>
      <c r="AA239" s="32">
        <v>0</v>
      </c>
      <c r="AB239" s="32">
        <v>0</v>
      </c>
      <c r="AC239" s="32">
        <v>0</v>
      </c>
      <c r="AD239" s="32">
        <v>0</v>
      </c>
      <c r="AE239" s="32">
        <v>0</v>
      </c>
      <c r="AF239" s="32">
        <v>0</v>
      </c>
      <c r="AG239" s="32">
        <v>0</v>
      </c>
      <c r="AH239" s="32">
        <v>0</v>
      </c>
      <c r="AI239" s="32">
        <v>0</v>
      </c>
      <c r="AJ239" s="32">
        <v>0</v>
      </c>
      <c r="AK239" s="32">
        <v>0</v>
      </c>
      <c r="AL239" s="32">
        <v>0</v>
      </c>
      <c r="AM239" s="32">
        <v>0</v>
      </c>
      <c r="AN239" s="32">
        <v>0</v>
      </c>
      <c r="AO239" s="32">
        <v>0</v>
      </c>
      <c r="AP239" s="32">
        <v>0</v>
      </c>
      <c r="AQ239" s="32">
        <v>0</v>
      </c>
      <c r="AR239" s="32">
        <v>0</v>
      </c>
      <c r="AS239" s="32">
        <v>0</v>
      </c>
      <c r="AT239" s="32">
        <v>0</v>
      </c>
      <c r="AU239" s="32">
        <v>0</v>
      </c>
      <c r="AV239" s="32">
        <v>0</v>
      </c>
      <c r="AW239" s="32">
        <v>0</v>
      </c>
      <c r="AX239" s="32">
        <v>0</v>
      </c>
      <c r="AY239" s="32">
        <v>0</v>
      </c>
      <c r="AZ239" s="32">
        <v>0</v>
      </c>
      <c r="BA239" s="32">
        <v>0</v>
      </c>
      <c r="BB239" s="32">
        <v>0</v>
      </c>
      <c r="BC239" s="32">
        <v>0</v>
      </c>
      <c r="BD239" s="32">
        <v>0</v>
      </c>
      <c r="BE239" s="32">
        <v>0</v>
      </c>
      <c r="BF239" s="32">
        <v>0</v>
      </c>
      <c r="BG239" s="32">
        <v>0</v>
      </c>
      <c r="BH239" s="32">
        <v>0</v>
      </c>
      <c r="BI239" s="32">
        <v>0</v>
      </c>
      <c r="BJ239" s="32">
        <v>0</v>
      </c>
      <c r="BK239" s="32">
        <v>0</v>
      </c>
      <c r="BL239" s="32">
        <v>0</v>
      </c>
      <c r="BM239" s="32">
        <v>0</v>
      </c>
      <c r="BN239" s="32">
        <v>0</v>
      </c>
      <c r="BO239" s="32">
        <v>0</v>
      </c>
      <c r="BP239" s="32">
        <v>0</v>
      </c>
      <c r="BQ239" s="32">
        <v>0</v>
      </c>
      <c r="BR239" s="32">
        <v>0</v>
      </c>
      <c r="BS239" s="32">
        <v>0</v>
      </c>
      <c r="BT239" s="32">
        <v>0</v>
      </c>
      <c r="BU239" s="32">
        <v>0</v>
      </c>
      <c r="BV239" s="32">
        <v>0</v>
      </c>
      <c r="BW239" s="32">
        <v>0</v>
      </c>
      <c r="BX239" s="32">
        <v>0</v>
      </c>
      <c r="BY239" s="32">
        <v>0</v>
      </c>
      <c r="BZ239" s="32">
        <v>0</v>
      </c>
      <c r="CA239" s="32">
        <v>0</v>
      </c>
      <c r="CB239" s="32">
        <v>0</v>
      </c>
      <c r="CC239" s="32">
        <v>0</v>
      </c>
      <c r="CD239" s="32">
        <v>0</v>
      </c>
      <c r="CE239" s="32">
        <v>0</v>
      </c>
      <c r="CF239" s="32">
        <v>0</v>
      </c>
      <c r="CG239" s="33">
        <v>0</v>
      </c>
      <c r="CH239" s="34">
        <v>0</v>
      </c>
      <c r="CI239" s="28"/>
      <c r="CJ239" s="16"/>
      <c r="CK239" s="16"/>
    </row>
    <row r="240" spans="1:89" x14ac:dyDescent="0.25">
      <c r="A240" s="9" t="s">
        <v>178</v>
      </c>
      <c r="B240" s="9" t="s">
        <v>20</v>
      </c>
      <c r="C240" s="19">
        <v>0</v>
      </c>
      <c r="D240" s="19" t="s">
        <v>210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0</v>
      </c>
      <c r="AA240" s="29">
        <v>0</v>
      </c>
      <c r="AB240" s="29">
        <v>0</v>
      </c>
      <c r="AC240" s="29">
        <v>0</v>
      </c>
      <c r="AD240" s="29">
        <v>0</v>
      </c>
      <c r="AE240" s="29">
        <v>0</v>
      </c>
      <c r="AF240" s="29">
        <v>0</v>
      </c>
      <c r="AG240" s="29">
        <v>0</v>
      </c>
      <c r="AH240" s="29">
        <v>0</v>
      </c>
      <c r="AI240" s="29">
        <v>0</v>
      </c>
      <c r="AJ240" s="29">
        <v>0</v>
      </c>
      <c r="AK240" s="29">
        <v>0</v>
      </c>
      <c r="AL240" s="29">
        <v>0</v>
      </c>
      <c r="AM240" s="29">
        <v>0</v>
      </c>
      <c r="AN240" s="29">
        <v>0</v>
      </c>
      <c r="AO240" s="29">
        <v>0</v>
      </c>
      <c r="AP240" s="29">
        <v>0</v>
      </c>
      <c r="AQ240" s="29">
        <v>0</v>
      </c>
      <c r="AR240" s="29">
        <v>1</v>
      </c>
      <c r="AS240" s="29">
        <v>0</v>
      </c>
      <c r="AT240" s="29">
        <v>0</v>
      </c>
      <c r="AU240" s="29">
        <v>0</v>
      </c>
      <c r="AV240" s="29">
        <v>0</v>
      </c>
      <c r="AW240" s="29">
        <v>0</v>
      </c>
      <c r="AX240" s="29">
        <v>0</v>
      </c>
      <c r="AY240" s="29">
        <v>0</v>
      </c>
      <c r="AZ240" s="29">
        <v>0</v>
      </c>
      <c r="BA240" s="29">
        <v>0</v>
      </c>
      <c r="BB240" s="29">
        <v>0</v>
      </c>
      <c r="BC240" s="29">
        <v>0</v>
      </c>
      <c r="BD240" s="29">
        <v>0</v>
      </c>
      <c r="BE240" s="29">
        <v>0</v>
      </c>
      <c r="BF240" s="29">
        <v>0</v>
      </c>
      <c r="BG240" s="29">
        <v>0</v>
      </c>
      <c r="BH240" s="29">
        <v>0</v>
      </c>
      <c r="BI240" s="29">
        <v>0</v>
      </c>
      <c r="BJ240" s="29">
        <v>1</v>
      </c>
      <c r="BK240" s="29">
        <v>0</v>
      </c>
      <c r="BL240" s="29">
        <v>0</v>
      </c>
      <c r="BM240" s="29">
        <v>0</v>
      </c>
      <c r="BN240" s="29">
        <v>1</v>
      </c>
      <c r="BO240" s="29">
        <v>0</v>
      </c>
      <c r="BP240" s="29">
        <v>0</v>
      </c>
      <c r="BQ240" s="29">
        <v>0</v>
      </c>
      <c r="BR240" s="29">
        <v>0</v>
      </c>
      <c r="BS240" s="29">
        <v>0</v>
      </c>
      <c r="BT240" s="29">
        <v>0</v>
      </c>
      <c r="BU240" s="29">
        <v>0</v>
      </c>
      <c r="BV240" s="29">
        <v>1</v>
      </c>
      <c r="BW240" s="29">
        <v>0</v>
      </c>
      <c r="BX240" s="29">
        <v>0</v>
      </c>
      <c r="BY240" s="29">
        <v>1</v>
      </c>
      <c r="BZ240" s="29">
        <v>0</v>
      </c>
      <c r="CA240" s="29">
        <v>0</v>
      </c>
      <c r="CB240" s="29">
        <v>4</v>
      </c>
      <c r="CC240" s="29">
        <v>0</v>
      </c>
      <c r="CD240" s="29">
        <v>0</v>
      </c>
      <c r="CE240" s="29">
        <v>0</v>
      </c>
      <c r="CF240" s="29">
        <v>0</v>
      </c>
      <c r="CG240" s="11">
        <v>0</v>
      </c>
      <c r="CH240" s="30">
        <v>9</v>
      </c>
      <c r="CI240" s="28"/>
      <c r="CJ240" s="16"/>
      <c r="CK240" s="16"/>
    </row>
    <row r="241" spans="1:89" x14ac:dyDescent="0.25">
      <c r="A241" s="31"/>
      <c r="B241" s="31" t="s">
        <v>21</v>
      </c>
      <c r="C241" s="31">
        <v>0</v>
      </c>
      <c r="D241" s="31" t="s">
        <v>210</v>
      </c>
      <c r="E241" s="31">
        <v>0</v>
      </c>
      <c r="F241" s="31">
        <v>0</v>
      </c>
      <c r="G241" s="31">
        <v>0</v>
      </c>
      <c r="H241" s="31">
        <v>0</v>
      </c>
      <c r="I241" s="31">
        <v>0</v>
      </c>
      <c r="J241" s="31">
        <v>1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2</v>
      </c>
      <c r="Q241" s="31">
        <v>0</v>
      </c>
      <c r="R241" s="31">
        <v>0</v>
      </c>
      <c r="S241" s="31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1</v>
      </c>
      <c r="Y241" s="32">
        <v>0</v>
      </c>
      <c r="Z241" s="32">
        <v>0</v>
      </c>
      <c r="AA241" s="32">
        <v>1</v>
      </c>
      <c r="AB241" s="32">
        <v>0</v>
      </c>
      <c r="AC241" s="32">
        <v>0</v>
      </c>
      <c r="AD241" s="32">
        <v>0</v>
      </c>
      <c r="AE241" s="32">
        <v>0</v>
      </c>
      <c r="AF241" s="32">
        <v>0</v>
      </c>
      <c r="AG241" s="32">
        <v>1</v>
      </c>
      <c r="AH241" s="32">
        <v>2</v>
      </c>
      <c r="AI241" s="32">
        <v>0</v>
      </c>
      <c r="AJ241" s="32">
        <v>0</v>
      </c>
      <c r="AK241" s="32">
        <v>0</v>
      </c>
      <c r="AL241" s="32">
        <v>0</v>
      </c>
      <c r="AM241" s="32">
        <v>0</v>
      </c>
      <c r="AN241" s="32">
        <v>0</v>
      </c>
      <c r="AO241" s="32">
        <v>0</v>
      </c>
      <c r="AP241" s="32">
        <v>3</v>
      </c>
      <c r="AQ241" s="32">
        <v>0</v>
      </c>
      <c r="AR241" s="32">
        <v>1</v>
      </c>
      <c r="AS241" s="32">
        <v>3</v>
      </c>
      <c r="AT241" s="32">
        <v>0</v>
      </c>
      <c r="AU241" s="32">
        <v>1</v>
      </c>
      <c r="AV241" s="32">
        <v>0</v>
      </c>
      <c r="AW241" s="32">
        <v>0</v>
      </c>
      <c r="AX241" s="32">
        <v>0</v>
      </c>
      <c r="AY241" s="32">
        <v>1</v>
      </c>
      <c r="AZ241" s="32">
        <v>0</v>
      </c>
      <c r="BA241" s="32">
        <v>0</v>
      </c>
      <c r="BB241" s="32">
        <v>0</v>
      </c>
      <c r="BC241" s="32">
        <v>0</v>
      </c>
      <c r="BD241" s="32">
        <v>0</v>
      </c>
      <c r="BE241" s="32">
        <v>6</v>
      </c>
      <c r="BF241" s="32">
        <v>0</v>
      </c>
      <c r="BG241" s="32">
        <v>0</v>
      </c>
      <c r="BH241" s="32">
        <v>0</v>
      </c>
      <c r="BI241" s="32">
        <v>0</v>
      </c>
      <c r="BJ241" s="32">
        <v>12</v>
      </c>
      <c r="BK241" s="32">
        <v>0</v>
      </c>
      <c r="BL241" s="32">
        <v>0</v>
      </c>
      <c r="BM241" s="32">
        <v>0</v>
      </c>
      <c r="BN241" s="32">
        <v>0</v>
      </c>
      <c r="BO241" s="32">
        <v>0</v>
      </c>
      <c r="BP241" s="32">
        <v>0</v>
      </c>
      <c r="BQ241" s="32">
        <v>1</v>
      </c>
      <c r="BR241" s="32">
        <v>0</v>
      </c>
      <c r="BS241" s="32">
        <v>0</v>
      </c>
      <c r="BT241" s="32">
        <v>12</v>
      </c>
      <c r="BU241" s="32">
        <v>0</v>
      </c>
      <c r="BV241" s="32">
        <v>2</v>
      </c>
      <c r="BW241" s="32">
        <v>1</v>
      </c>
      <c r="BX241" s="32">
        <v>0</v>
      </c>
      <c r="BY241" s="32">
        <v>2</v>
      </c>
      <c r="BZ241" s="32">
        <v>0</v>
      </c>
      <c r="CA241" s="32">
        <v>1</v>
      </c>
      <c r="CB241" s="32">
        <v>1</v>
      </c>
      <c r="CC241" s="32">
        <v>0</v>
      </c>
      <c r="CD241" s="32">
        <v>0</v>
      </c>
      <c r="CE241" s="32">
        <v>0</v>
      </c>
      <c r="CF241" s="32">
        <v>5</v>
      </c>
      <c r="CG241" s="33">
        <v>0</v>
      </c>
      <c r="CH241" s="34">
        <v>60</v>
      </c>
      <c r="CI241" s="28"/>
      <c r="CJ241" s="16"/>
      <c r="CK241" s="16"/>
    </row>
    <row r="242" spans="1:89" x14ac:dyDescent="0.25">
      <c r="A242" s="9" t="s">
        <v>179</v>
      </c>
      <c r="B242" s="9" t="s">
        <v>20</v>
      </c>
      <c r="C242" s="19">
        <v>0</v>
      </c>
      <c r="D242" s="19" t="s">
        <v>210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  <c r="Q242" s="19">
        <v>0</v>
      </c>
      <c r="R242" s="19">
        <v>0</v>
      </c>
      <c r="S242" s="19">
        <v>0</v>
      </c>
      <c r="T242" s="19">
        <v>0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29">
        <v>0</v>
      </c>
      <c r="AA242" s="29">
        <v>0</v>
      </c>
      <c r="AB242" s="29">
        <v>0</v>
      </c>
      <c r="AC242" s="29">
        <v>0</v>
      </c>
      <c r="AD242" s="29">
        <v>0</v>
      </c>
      <c r="AE242" s="29">
        <v>0</v>
      </c>
      <c r="AF242" s="29">
        <v>0</v>
      </c>
      <c r="AG242" s="29">
        <v>0</v>
      </c>
      <c r="AH242" s="29">
        <v>0</v>
      </c>
      <c r="AI242" s="29">
        <v>0</v>
      </c>
      <c r="AJ242" s="29">
        <v>0</v>
      </c>
      <c r="AK242" s="29">
        <v>0</v>
      </c>
      <c r="AL242" s="29">
        <v>0</v>
      </c>
      <c r="AM242" s="29">
        <v>0</v>
      </c>
      <c r="AN242" s="29">
        <v>0</v>
      </c>
      <c r="AO242" s="29">
        <v>0</v>
      </c>
      <c r="AP242" s="29">
        <v>0</v>
      </c>
      <c r="AQ242" s="29">
        <v>0</v>
      </c>
      <c r="AR242" s="29">
        <v>0</v>
      </c>
      <c r="AS242" s="29">
        <v>0</v>
      </c>
      <c r="AT242" s="29">
        <v>0</v>
      </c>
      <c r="AU242" s="29">
        <v>0</v>
      </c>
      <c r="AV242" s="29">
        <v>0</v>
      </c>
      <c r="AW242" s="29">
        <v>0</v>
      </c>
      <c r="AX242" s="29">
        <v>0</v>
      </c>
      <c r="AY242" s="29">
        <v>1</v>
      </c>
      <c r="AZ242" s="29">
        <v>0</v>
      </c>
      <c r="BA242" s="29">
        <v>0</v>
      </c>
      <c r="BB242" s="29">
        <v>0</v>
      </c>
      <c r="BC242" s="29">
        <v>0</v>
      </c>
      <c r="BD242" s="29">
        <v>0</v>
      </c>
      <c r="BE242" s="29">
        <v>1</v>
      </c>
      <c r="BF242" s="29">
        <v>0</v>
      </c>
      <c r="BG242" s="29">
        <v>0</v>
      </c>
      <c r="BH242" s="29">
        <v>1</v>
      </c>
      <c r="BI242" s="29">
        <v>0</v>
      </c>
      <c r="BJ242" s="29">
        <v>0</v>
      </c>
      <c r="BK242" s="29">
        <v>0</v>
      </c>
      <c r="BL242" s="29">
        <v>0</v>
      </c>
      <c r="BM242" s="29">
        <v>0</v>
      </c>
      <c r="BN242" s="29">
        <v>1</v>
      </c>
      <c r="BO242" s="29">
        <v>0</v>
      </c>
      <c r="BP242" s="29">
        <v>0</v>
      </c>
      <c r="BQ242" s="29">
        <v>0</v>
      </c>
      <c r="BR242" s="29">
        <v>0</v>
      </c>
      <c r="BS242" s="29">
        <v>0</v>
      </c>
      <c r="BT242" s="29">
        <v>0</v>
      </c>
      <c r="BU242" s="29">
        <v>0</v>
      </c>
      <c r="BV242" s="29">
        <v>0</v>
      </c>
      <c r="BW242" s="29">
        <v>0</v>
      </c>
      <c r="BX242" s="29">
        <v>0</v>
      </c>
      <c r="BY242" s="29">
        <v>1</v>
      </c>
      <c r="BZ242" s="29">
        <v>0</v>
      </c>
      <c r="CA242" s="29">
        <v>0</v>
      </c>
      <c r="CB242" s="29">
        <v>2</v>
      </c>
      <c r="CC242" s="29">
        <v>0</v>
      </c>
      <c r="CD242" s="29">
        <v>0</v>
      </c>
      <c r="CE242" s="29">
        <v>0</v>
      </c>
      <c r="CF242" s="29">
        <v>2</v>
      </c>
      <c r="CG242" s="11">
        <v>0</v>
      </c>
      <c r="CH242" s="30">
        <v>9</v>
      </c>
      <c r="CI242" s="28"/>
      <c r="CJ242" s="16"/>
      <c r="CK242" s="16"/>
    </row>
    <row r="243" spans="1:89" x14ac:dyDescent="0.25">
      <c r="A243" s="31"/>
      <c r="B243" s="31" t="s">
        <v>21</v>
      </c>
      <c r="C243" s="31">
        <v>0</v>
      </c>
      <c r="D243" s="31" t="s">
        <v>210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1</v>
      </c>
      <c r="P243" s="31">
        <v>0</v>
      </c>
      <c r="Q243" s="31">
        <v>0</v>
      </c>
      <c r="R243" s="31">
        <v>0</v>
      </c>
      <c r="S243" s="31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32">
        <v>0</v>
      </c>
      <c r="Z243" s="32">
        <v>0</v>
      </c>
      <c r="AA243" s="32">
        <v>0</v>
      </c>
      <c r="AB243" s="32">
        <v>0</v>
      </c>
      <c r="AC243" s="32">
        <v>0</v>
      </c>
      <c r="AD243" s="32">
        <v>0</v>
      </c>
      <c r="AE243" s="32">
        <v>0</v>
      </c>
      <c r="AF243" s="32">
        <v>0</v>
      </c>
      <c r="AG243" s="32">
        <v>1</v>
      </c>
      <c r="AH243" s="32">
        <v>0</v>
      </c>
      <c r="AI243" s="32">
        <v>0</v>
      </c>
      <c r="AJ243" s="32">
        <v>0</v>
      </c>
      <c r="AK243" s="32">
        <v>0</v>
      </c>
      <c r="AL243" s="32">
        <v>0</v>
      </c>
      <c r="AM243" s="32">
        <v>0</v>
      </c>
      <c r="AN243" s="32">
        <v>0</v>
      </c>
      <c r="AO243" s="32">
        <v>0</v>
      </c>
      <c r="AP243" s="32">
        <v>0</v>
      </c>
      <c r="AQ243" s="32">
        <v>0</v>
      </c>
      <c r="AR243" s="32">
        <v>0</v>
      </c>
      <c r="AS243" s="32">
        <v>1</v>
      </c>
      <c r="AT243" s="32">
        <v>0</v>
      </c>
      <c r="AU243" s="32">
        <v>0</v>
      </c>
      <c r="AV243" s="32">
        <v>0</v>
      </c>
      <c r="AW243" s="32">
        <v>0</v>
      </c>
      <c r="AX243" s="32">
        <v>0</v>
      </c>
      <c r="AY243" s="32">
        <v>0</v>
      </c>
      <c r="AZ243" s="32">
        <v>0</v>
      </c>
      <c r="BA243" s="32">
        <v>0</v>
      </c>
      <c r="BB243" s="32">
        <v>0</v>
      </c>
      <c r="BC243" s="32">
        <v>0</v>
      </c>
      <c r="BD243" s="32">
        <v>0</v>
      </c>
      <c r="BE243" s="32">
        <v>2</v>
      </c>
      <c r="BF243" s="32">
        <v>0</v>
      </c>
      <c r="BG243" s="32">
        <v>0</v>
      </c>
      <c r="BH243" s="32">
        <v>0</v>
      </c>
      <c r="BI243" s="32">
        <v>0</v>
      </c>
      <c r="BJ243" s="32">
        <v>6</v>
      </c>
      <c r="BK243" s="32">
        <v>0</v>
      </c>
      <c r="BL243" s="32">
        <v>0</v>
      </c>
      <c r="BM243" s="32">
        <v>0</v>
      </c>
      <c r="BN243" s="32">
        <v>0</v>
      </c>
      <c r="BO243" s="32">
        <v>0</v>
      </c>
      <c r="BP243" s="32">
        <v>0</v>
      </c>
      <c r="BQ243" s="32">
        <v>1</v>
      </c>
      <c r="BR243" s="32">
        <v>0</v>
      </c>
      <c r="BS243" s="32">
        <v>0</v>
      </c>
      <c r="BT243" s="32">
        <v>1</v>
      </c>
      <c r="BU243" s="32">
        <v>0</v>
      </c>
      <c r="BV243" s="32">
        <v>1</v>
      </c>
      <c r="BW243" s="32">
        <v>0</v>
      </c>
      <c r="BX243" s="32">
        <v>0</v>
      </c>
      <c r="BY243" s="32">
        <v>2</v>
      </c>
      <c r="BZ243" s="32">
        <v>0</v>
      </c>
      <c r="CA243" s="32">
        <v>0</v>
      </c>
      <c r="CB243" s="32">
        <v>0</v>
      </c>
      <c r="CC243" s="32">
        <v>0</v>
      </c>
      <c r="CD243" s="32">
        <v>0</v>
      </c>
      <c r="CE243" s="32">
        <v>0</v>
      </c>
      <c r="CF243" s="32">
        <v>0</v>
      </c>
      <c r="CG243" s="33">
        <v>0</v>
      </c>
      <c r="CH243" s="34">
        <v>16</v>
      </c>
      <c r="CI243" s="28"/>
      <c r="CJ243" s="16"/>
      <c r="CK243" s="16"/>
    </row>
    <row r="244" spans="1:89" x14ac:dyDescent="0.25">
      <c r="A244" s="9" t="s">
        <v>180</v>
      </c>
      <c r="B244" s="9" t="s">
        <v>20</v>
      </c>
      <c r="C244" s="19">
        <v>0</v>
      </c>
      <c r="D244" s="19" t="s">
        <v>210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29">
        <v>0</v>
      </c>
      <c r="V244" s="29">
        <v>0</v>
      </c>
      <c r="W244" s="29">
        <v>0</v>
      </c>
      <c r="X244" s="29">
        <v>0</v>
      </c>
      <c r="Y244" s="29">
        <v>0</v>
      </c>
      <c r="Z244" s="29">
        <v>0</v>
      </c>
      <c r="AA244" s="29">
        <v>0</v>
      </c>
      <c r="AB244" s="29">
        <v>0</v>
      </c>
      <c r="AC244" s="29">
        <v>0</v>
      </c>
      <c r="AD244" s="29">
        <v>0</v>
      </c>
      <c r="AE244" s="29">
        <v>0</v>
      </c>
      <c r="AF244" s="29">
        <v>0</v>
      </c>
      <c r="AG244" s="29">
        <v>0</v>
      </c>
      <c r="AH244" s="29">
        <v>0</v>
      </c>
      <c r="AI244" s="29">
        <v>0</v>
      </c>
      <c r="AJ244" s="29">
        <v>0</v>
      </c>
      <c r="AK244" s="29">
        <v>0</v>
      </c>
      <c r="AL244" s="29">
        <v>0</v>
      </c>
      <c r="AM244" s="29">
        <v>0</v>
      </c>
      <c r="AN244" s="29">
        <v>0</v>
      </c>
      <c r="AO244" s="29">
        <v>0</v>
      </c>
      <c r="AP244" s="29">
        <v>0</v>
      </c>
      <c r="AQ244" s="29">
        <v>0</v>
      </c>
      <c r="AR244" s="29">
        <v>0</v>
      </c>
      <c r="AS244" s="29">
        <v>0</v>
      </c>
      <c r="AT244" s="29">
        <v>0</v>
      </c>
      <c r="AU244" s="29">
        <v>0</v>
      </c>
      <c r="AV244" s="29">
        <v>0</v>
      </c>
      <c r="AW244" s="29">
        <v>0</v>
      </c>
      <c r="AX244" s="29">
        <v>0</v>
      </c>
      <c r="AY244" s="29">
        <v>0</v>
      </c>
      <c r="AZ244" s="29">
        <v>0</v>
      </c>
      <c r="BA244" s="29">
        <v>0</v>
      </c>
      <c r="BB244" s="29">
        <v>0</v>
      </c>
      <c r="BC244" s="29">
        <v>0</v>
      </c>
      <c r="BD244" s="29">
        <v>0</v>
      </c>
      <c r="BE244" s="29">
        <v>0</v>
      </c>
      <c r="BF244" s="29">
        <v>0</v>
      </c>
      <c r="BG244" s="29">
        <v>0</v>
      </c>
      <c r="BH244" s="29">
        <v>0</v>
      </c>
      <c r="BI244" s="29">
        <v>0</v>
      </c>
      <c r="BJ244" s="29">
        <v>0</v>
      </c>
      <c r="BK244" s="29">
        <v>0</v>
      </c>
      <c r="BL244" s="29">
        <v>0</v>
      </c>
      <c r="BM244" s="29">
        <v>0</v>
      </c>
      <c r="BN244" s="29">
        <v>0</v>
      </c>
      <c r="BO244" s="29">
        <v>0</v>
      </c>
      <c r="BP244" s="29">
        <v>0</v>
      </c>
      <c r="BQ244" s="29">
        <v>0</v>
      </c>
      <c r="BR244" s="29">
        <v>0</v>
      </c>
      <c r="BS244" s="29">
        <v>0</v>
      </c>
      <c r="BT244" s="29">
        <v>0</v>
      </c>
      <c r="BU244" s="29">
        <v>0</v>
      </c>
      <c r="BV244" s="29">
        <v>0</v>
      </c>
      <c r="BW244" s="29">
        <v>0</v>
      </c>
      <c r="BX244" s="29">
        <v>0</v>
      </c>
      <c r="BY244" s="29">
        <v>0</v>
      </c>
      <c r="BZ244" s="29">
        <v>0</v>
      </c>
      <c r="CA244" s="29">
        <v>0</v>
      </c>
      <c r="CB244" s="29">
        <v>0</v>
      </c>
      <c r="CC244" s="29">
        <v>0</v>
      </c>
      <c r="CD244" s="29">
        <v>3</v>
      </c>
      <c r="CE244" s="29">
        <v>0</v>
      </c>
      <c r="CF244" s="29">
        <v>0</v>
      </c>
      <c r="CG244" s="11">
        <v>0</v>
      </c>
      <c r="CH244" s="30">
        <v>3</v>
      </c>
      <c r="CI244" s="28"/>
      <c r="CJ244" s="16"/>
      <c r="CK244" s="16"/>
    </row>
    <row r="245" spans="1:89" x14ac:dyDescent="0.25">
      <c r="A245" s="31"/>
      <c r="B245" s="31" t="s">
        <v>21</v>
      </c>
      <c r="C245" s="31">
        <v>0</v>
      </c>
      <c r="D245" s="31" t="s">
        <v>210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0</v>
      </c>
      <c r="AC245" s="32">
        <v>0</v>
      </c>
      <c r="AD245" s="32">
        <v>0</v>
      </c>
      <c r="AE245" s="32">
        <v>0</v>
      </c>
      <c r="AF245" s="32">
        <v>0</v>
      </c>
      <c r="AG245" s="32">
        <v>0</v>
      </c>
      <c r="AH245" s="32">
        <v>0</v>
      </c>
      <c r="AI245" s="32">
        <v>0</v>
      </c>
      <c r="AJ245" s="32">
        <v>0</v>
      </c>
      <c r="AK245" s="32">
        <v>0</v>
      </c>
      <c r="AL245" s="32">
        <v>0</v>
      </c>
      <c r="AM245" s="32">
        <v>0</v>
      </c>
      <c r="AN245" s="32">
        <v>0</v>
      </c>
      <c r="AO245" s="32">
        <v>0</v>
      </c>
      <c r="AP245" s="32">
        <v>0</v>
      </c>
      <c r="AQ245" s="32">
        <v>0</v>
      </c>
      <c r="AR245" s="32">
        <v>0</v>
      </c>
      <c r="AS245" s="32">
        <v>0</v>
      </c>
      <c r="AT245" s="32">
        <v>0</v>
      </c>
      <c r="AU245" s="32">
        <v>0</v>
      </c>
      <c r="AV245" s="32">
        <v>0</v>
      </c>
      <c r="AW245" s="32">
        <v>0</v>
      </c>
      <c r="AX245" s="32">
        <v>0</v>
      </c>
      <c r="AY245" s="32">
        <v>0</v>
      </c>
      <c r="AZ245" s="32">
        <v>0</v>
      </c>
      <c r="BA245" s="32">
        <v>0</v>
      </c>
      <c r="BB245" s="32">
        <v>0</v>
      </c>
      <c r="BC245" s="32">
        <v>0</v>
      </c>
      <c r="BD245" s="32">
        <v>0</v>
      </c>
      <c r="BE245" s="32">
        <v>0</v>
      </c>
      <c r="BF245" s="32">
        <v>0</v>
      </c>
      <c r="BG245" s="32">
        <v>0</v>
      </c>
      <c r="BH245" s="32">
        <v>0</v>
      </c>
      <c r="BI245" s="32">
        <v>0</v>
      </c>
      <c r="BJ245" s="32">
        <v>0</v>
      </c>
      <c r="BK245" s="32">
        <v>0</v>
      </c>
      <c r="BL245" s="32">
        <v>0</v>
      </c>
      <c r="BM245" s="32">
        <v>0</v>
      </c>
      <c r="BN245" s="32">
        <v>0</v>
      </c>
      <c r="BO245" s="32">
        <v>0</v>
      </c>
      <c r="BP245" s="32">
        <v>0</v>
      </c>
      <c r="BQ245" s="32">
        <v>0</v>
      </c>
      <c r="BR245" s="32">
        <v>0</v>
      </c>
      <c r="BS245" s="32">
        <v>0</v>
      </c>
      <c r="BT245" s="32">
        <v>0</v>
      </c>
      <c r="BU245" s="32">
        <v>0</v>
      </c>
      <c r="BV245" s="32">
        <v>0</v>
      </c>
      <c r="BW245" s="32">
        <v>0</v>
      </c>
      <c r="BX245" s="32">
        <v>0</v>
      </c>
      <c r="BY245" s="32">
        <v>0</v>
      </c>
      <c r="BZ245" s="32">
        <v>0</v>
      </c>
      <c r="CA245" s="32">
        <v>0</v>
      </c>
      <c r="CB245" s="32">
        <v>0</v>
      </c>
      <c r="CC245" s="32">
        <v>0</v>
      </c>
      <c r="CD245" s="32">
        <v>0</v>
      </c>
      <c r="CE245" s="32">
        <v>0</v>
      </c>
      <c r="CF245" s="32">
        <v>0</v>
      </c>
      <c r="CG245" s="33">
        <v>0</v>
      </c>
      <c r="CH245" s="34">
        <v>0</v>
      </c>
      <c r="CI245" s="28"/>
      <c r="CJ245" s="16"/>
      <c r="CK245" s="16"/>
    </row>
    <row r="246" spans="1:89" x14ac:dyDescent="0.25">
      <c r="A246" s="9" t="s">
        <v>181</v>
      </c>
      <c r="B246" s="9" t="s">
        <v>20</v>
      </c>
      <c r="C246" s="19">
        <v>0</v>
      </c>
      <c r="D246" s="19" t="s">
        <v>210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29">
        <v>0</v>
      </c>
      <c r="V246" s="29">
        <v>0</v>
      </c>
      <c r="W246" s="29">
        <v>0</v>
      </c>
      <c r="X246" s="29">
        <v>0</v>
      </c>
      <c r="Y246" s="29">
        <v>0</v>
      </c>
      <c r="Z246" s="29">
        <v>0</v>
      </c>
      <c r="AA246" s="29">
        <v>0</v>
      </c>
      <c r="AB246" s="29">
        <v>0</v>
      </c>
      <c r="AC246" s="29">
        <v>0</v>
      </c>
      <c r="AD246" s="29">
        <v>0</v>
      </c>
      <c r="AE246" s="29">
        <v>0</v>
      </c>
      <c r="AF246" s="29">
        <v>0</v>
      </c>
      <c r="AG246" s="29">
        <v>0</v>
      </c>
      <c r="AH246" s="29">
        <v>0</v>
      </c>
      <c r="AI246" s="29">
        <v>0</v>
      </c>
      <c r="AJ246" s="29">
        <v>0</v>
      </c>
      <c r="AK246" s="29">
        <v>0</v>
      </c>
      <c r="AL246" s="29">
        <v>0</v>
      </c>
      <c r="AM246" s="29">
        <v>0</v>
      </c>
      <c r="AN246" s="29">
        <v>0</v>
      </c>
      <c r="AO246" s="29">
        <v>0</v>
      </c>
      <c r="AP246" s="29">
        <v>0</v>
      </c>
      <c r="AQ246" s="29">
        <v>0</v>
      </c>
      <c r="AR246" s="29">
        <v>0</v>
      </c>
      <c r="AS246" s="29">
        <v>0</v>
      </c>
      <c r="AT246" s="29">
        <v>0</v>
      </c>
      <c r="AU246" s="29">
        <v>0</v>
      </c>
      <c r="AV246" s="29">
        <v>0</v>
      </c>
      <c r="AW246" s="29">
        <v>0</v>
      </c>
      <c r="AX246" s="29">
        <v>0</v>
      </c>
      <c r="AY246" s="29">
        <v>0</v>
      </c>
      <c r="AZ246" s="29">
        <v>0</v>
      </c>
      <c r="BA246" s="29">
        <v>0</v>
      </c>
      <c r="BB246" s="29">
        <v>0</v>
      </c>
      <c r="BC246" s="29">
        <v>0</v>
      </c>
      <c r="BD246" s="29">
        <v>0</v>
      </c>
      <c r="BE246" s="29">
        <v>0</v>
      </c>
      <c r="BF246" s="29">
        <v>0</v>
      </c>
      <c r="BG246" s="29">
        <v>0</v>
      </c>
      <c r="BH246" s="29">
        <v>0</v>
      </c>
      <c r="BI246" s="29">
        <v>0</v>
      </c>
      <c r="BJ246" s="29">
        <v>0</v>
      </c>
      <c r="BK246" s="29">
        <v>0</v>
      </c>
      <c r="BL246" s="29">
        <v>0</v>
      </c>
      <c r="BM246" s="29">
        <v>0</v>
      </c>
      <c r="BN246" s="29">
        <v>0</v>
      </c>
      <c r="BO246" s="29">
        <v>0</v>
      </c>
      <c r="BP246" s="29">
        <v>0</v>
      </c>
      <c r="BQ246" s="29">
        <v>0</v>
      </c>
      <c r="BR246" s="29">
        <v>0</v>
      </c>
      <c r="BS246" s="29">
        <v>0</v>
      </c>
      <c r="BT246" s="29">
        <v>0</v>
      </c>
      <c r="BU246" s="29">
        <v>0</v>
      </c>
      <c r="BV246" s="29">
        <v>0</v>
      </c>
      <c r="BW246" s="29">
        <v>0</v>
      </c>
      <c r="BX246" s="29">
        <v>0</v>
      </c>
      <c r="BY246" s="29">
        <v>0</v>
      </c>
      <c r="BZ246" s="29">
        <v>0</v>
      </c>
      <c r="CA246" s="29">
        <v>0</v>
      </c>
      <c r="CB246" s="29">
        <v>0</v>
      </c>
      <c r="CC246" s="29">
        <v>0</v>
      </c>
      <c r="CD246" s="29">
        <v>0</v>
      </c>
      <c r="CE246" s="29">
        <v>0</v>
      </c>
      <c r="CF246" s="29">
        <v>0</v>
      </c>
      <c r="CG246" s="11">
        <v>0</v>
      </c>
      <c r="CH246" s="30">
        <v>0</v>
      </c>
      <c r="CI246" s="28"/>
      <c r="CJ246" s="16"/>
      <c r="CK246" s="16"/>
    </row>
    <row r="247" spans="1:89" x14ac:dyDescent="0.25">
      <c r="A247" s="31"/>
      <c r="B247" s="31" t="s">
        <v>21</v>
      </c>
      <c r="C247" s="31">
        <v>0</v>
      </c>
      <c r="D247" s="31" t="s">
        <v>210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32">
        <v>0</v>
      </c>
      <c r="Z247" s="32">
        <v>0</v>
      </c>
      <c r="AA247" s="32">
        <v>0</v>
      </c>
      <c r="AB247" s="32">
        <v>0</v>
      </c>
      <c r="AC247" s="32">
        <v>0</v>
      </c>
      <c r="AD247" s="32">
        <v>0</v>
      </c>
      <c r="AE247" s="32">
        <v>0</v>
      </c>
      <c r="AF247" s="32">
        <v>0</v>
      </c>
      <c r="AG247" s="32">
        <v>0</v>
      </c>
      <c r="AH247" s="32">
        <v>0</v>
      </c>
      <c r="AI247" s="32">
        <v>0</v>
      </c>
      <c r="AJ247" s="32">
        <v>0</v>
      </c>
      <c r="AK247" s="32">
        <v>0</v>
      </c>
      <c r="AL247" s="32">
        <v>0</v>
      </c>
      <c r="AM247" s="32">
        <v>0</v>
      </c>
      <c r="AN247" s="32">
        <v>0</v>
      </c>
      <c r="AO247" s="32">
        <v>0</v>
      </c>
      <c r="AP247" s="32">
        <v>0</v>
      </c>
      <c r="AQ247" s="32">
        <v>0</v>
      </c>
      <c r="AR247" s="32">
        <v>1</v>
      </c>
      <c r="AS247" s="32">
        <v>0</v>
      </c>
      <c r="AT247" s="32">
        <v>0</v>
      </c>
      <c r="AU247" s="32">
        <v>0</v>
      </c>
      <c r="AV247" s="32">
        <v>0</v>
      </c>
      <c r="AW247" s="32">
        <v>0</v>
      </c>
      <c r="AX247" s="32">
        <v>0</v>
      </c>
      <c r="AY247" s="32">
        <v>0</v>
      </c>
      <c r="AZ247" s="32">
        <v>0</v>
      </c>
      <c r="BA247" s="32">
        <v>0</v>
      </c>
      <c r="BB247" s="32">
        <v>0</v>
      </c>
      <c r="BC247" s="32">
        <v>0</v>
      </c>
      <c r="BD247" s="32">
        <v>0</v>
      </c>
      <c r="BE247" s="32">
        <v>1</v>
      </c>
      <c r="BF247" s="32">
        <v>0</v>
      </c>
      <c r="BG247" s="32">
        <v>0</v>
      </c>
      <c r="BH247" s="32">
        <v>0</v>
      </c>
      <c r="BI247" s="32">
        <v>0</v>
      </c>
      <c r="BJ247" s="32">
        <v>0</v>
      </c>
      <c r="BK247" s="32">
        <v>0</v>
      </c>
      <c r="BL247" s="32">
        <v>0</v>
      </c>
      <c r="BM247" s="32">
        <v>0</v>
      </c>
      <c r="BN247" s="32">
        <v>0</v>
      </c>
      <c r="BO247" s="32">
        <v>0</v>
      </c>
      <c r="BP247" s="32">
        <v>0</v>
      </c>
      <c r="BQ247" s="32">
        <v>0</v>
      </c>
      <c r="BR247" s="32">
        <v>0</v>
      </c>
      <c r="BS247" s="32">
        <v>0</v>
      </c>
      <c r="BT247" s="32">
        <v>0</v>
      </c>
      <c r="BU247" s="32">
        <v>0</v>
      </c>
      <c r="BV247" s="32">
        <v>0</v>
      </c>
      <c r="BW247" s="32">
        <v>0</v>
      </c>
      <c r="BX247" s="32">
        <v>0</v>
      </c>
      <c r="BY247" s="32">
        <v>0</v>
      </c>
      <c r="BZ247" s="32">
        <v>0</v>
      </c>
      <c r="CA247" s="32">
        <v>0</v>
      </c>
      <c r="CB247" s="32">
        <v>0</v>
      </c>
      <c r="CC247" s="32">
        <v>0</v>
      </c>
      <c r="CD247" s="32">
        <v>0</v>
      </c>
      <c r="CE247" s="32">
        <v>0</v>
      </c>
      <c r="CF247" s="32">
        <v>0</v>
      </c>
      <c r="CG247" s="33">
        <v>0</v>
      </c>
      <c r="CH247" s="34">
        <v>2</v>
      </c>
      <c r="CI247" s="28"/>
      <c r="CJ247" s="16"/>
      <c r="CK247" s="16"/>
    </row>
    <row r="248" spans="1:89" x14ac:dyDescent="0.25">
      <c r="A248" s="9" t="s">
        <v>182</v>
      </c>
      <c r="B248" s="9" t="s">
        <v>20</v>
      </c>
      <c r="C248" s="19">
        <v>0</v>
      </c>
      <c r="D248" s="19" t="s">
        <v>210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29">
        <v>0</v>
      </c>
      <c r="V248" s="29">
        <v>0</v>
      </c>
      <c r="W248" s="29">
        <v>0</v>
      </c>
      <c r="X248" s="29">
        <v>0</v>
      </c>
      <c r="Y248" s="29">
        <v>0</v>
      </c>
      <c r="Z248" s="29">
        <v>0</v>
      </c>
      <c r="AA248" s="29">
        <v>0</v>
      </c>
      <c r="AB248" s="29">
        <v>0</v>
      </c>
      <c r="AC248" s="29">
        <v>0</v>
      </c>
      <c r="AD248" s="29">
        <v>0</v>
      </c>
      <c r="AE248" s="29">
        <v>0</v>
      </c>
      <c r="AF248" s="29">
        <v>0</v>
      </c>
      <c r="AG248" s="29">
        <v>0</v>
      </c>
      <c r="AH248" s="29">
        <v>0</v>
      </c>
      <c r="AI248" s="29">
        <v>0</v>
      </c>
      <c r="AJ248" s="29">
        <v>0</v>
      </c>
      <c r="AK248" s="29">
        <v>0</v>
      </c>
      <c r="AL248" s="29">
        <v>0</v>
      </c>
      <c r="AM248" s="29">
        <v>0</v>
      </c>
      <c r="AN248" s="29">
        <v>0</v>
      </c>
      <c r="AO248" s="29">
        <v>0</v>
      </c>
      <c r="AP248" s="29">
        <v>0</v>
      </c>
      <c r="AQ248" s="29">
        <v>0</v>
      </c>
      <c r="AR248" s="29">
        <v>0</v>
      </c>
      <c r="AS248" s="29">
        <v>0</v>
      </c>
      <c r="AT248" s="29">
        <v>0</v>
      </c>
      <c r="AU248" s="29">
        <v>0</v>
      </c>
      <c r="AV248" s="29">
        <v>0</v>
      </c>
      <c r="AW248" s="29">
        <v>0</v>
      </c>
      <c r="AX248" s="29">
        <v>0</v>
      </c>
      <c r="AY248" s="29">
        <v>0</v>
      </c>
      <c r="AZ248" s="29">
        <v>0</v>
      </c>
      <c r="BA248" s="29">
        <v>0</v>
      </c>
      <c r="BB248" s="29">
        <v>0</v>
      </c>
      <c r="BC248" s="29">
        <v>0</v>
      </c>
      <c r="BD248" s="29">
        <v>0</v>
      </c>
      <c r="BE248" s="29">
        <v>0</v>
      </c>
      <c r="BF248" s="29">
        <v>0</v>
      </c>
      <c r="BG248" s="29">
        <v>0</v>
      </c>
      <c r="BH248" s="29">
        <v>0</v>
      </c>
      <c r="BI248" s="29">
        <v>0</v>
      </c>
      <c r="BJ248" s="29">
        <v>0</v>
      </c>
      <c r="BK248" s="29">
        <v>0</v>
      </c>
      <c r="BL248" s="29">
        <v>0</v>
      </c>
      <c r="BM248" s="29">
        <v>0</v>
      </c>
      <c r="BN248" s="29">
        <v>0</v>
      </c>
      <c r="BO248" s="29">
        <v>0</v>
      </c>
      <c r="BP248" s="29">
        <v>0</v>
      </c>
      <c r="BQ248" s="29">
        <v>0</v>
      </c>
      <c r="BR248" s="29">
        <v>0</v>
      </c>
      <c r="BS248" s="29">
        <v>0</v>
      </c>
      <c r="BT248" s="29">
        <v>0</v>
      </c>
      <c r="BU248" s="29">
        <v>0</v>
      </c>
      <c r="BV248" s="29">
        <v>0</v>
      </c>
      <c r="BW248" s="29">
        <v>0</v>
      </c>
      <c r="BX248" s="29">
        <v>0</v>
      </c>
      <c r="BY248" s="29">
        <v>0</v>
      </c>
      <c r="BZ248" s="29">
        <v>0</v>
      </c>
      <c r="CA248" s="29">
        <v>0</v>
      </c>
      <c r="CB248" s="29">
        <v>0</v>
      </c>
      <c r="CC248" s="29">
        <v>0</v>
      </c>
      <c r="CD248" s="29">
        <v>0</v>
      </c>
      <c r="CE248" s="29">
        <v>0</v>
      </c>
      <c r="CF248" s="29">
        <v>0</v>
      </c>
      <c r="CG248" s="11">
        <v>0</v>
      </c>
      <c r="CH248" s="30">
        <v>0</v>
      </c>
      <c r="CI248" s="28"/>
      <c r="CJ248" s="16"/>
      <c r="CK248" s="16"/>
    </row>
    <row r="249" spans="1:89" x14ac:dyDescent="0.25">
      <c r="A249" s="31"/>
      <c r="B249" s="31" t="s">
        <v>21</v>
      </c>
      <c r="C249" s="31">
        <v>0</v>
      </c>
      <c r="D249" s="31" t="s">
        <v>210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32">
        <v>0</v>
      </c>
      <c r="Z249" s="32">
        <v>0</v>
      </c>
      <c r="AA249" s="32">
        <v>0</v>
      </c>
      <c r="AB249" s="32">
        <v>0</v>
      </c>
      <c r="AC249" s="32">
        <v>0</v>
      </c>
      <c r="AD249" s="32">
        <v>0</v>
      </c>
      <c r="AE249" s="32">
        <v>0</v>
      </c>
      <c r="AF249" s="32">
        <v>0</v>
      </c>
      <c r="AG249" s="32">
        <v>0</v>
      </c>
      <c r="AH249" s="32">
        <v>0</v>
      </c>
      <c r="AI249" s="32">
        <v>0</v>
      </c>
      <c r="AJ249" s="32">
        <v>0</v>
      </c>
      <c r="AK249" s="32">
        <v>0</v>
      </c>
      <c r="AL249" s="32">
        <v>0</v>
      </c>
      <c r="AM249" s="32">
        <v>0</v>
      </c>
      <c r="AN249" s="32">
        <v>0</v>
      </c>
      <c r="AO249" s="32">
        <v>0</v>
      </c>
      <c r="AP249" s="32">
        <v>0</v>
      </c>
      <c r="AQ249" s="32">
        <v>0</v>
      </c>
      <c r="AR249" s="32">
        <v>0</v>
      </c>
      <c r="AS249" s="32">
        <v>0</v>
      </c>
      <c r="AT249" s="32">
        <v>0</v>
      </c>
      <c r="AU249" s="32">
        <v>0</v>
      </c>
      <c r="AV249" s="32">
        <v>0</v>
      </c>
      <c r="AW249" s="32">
        <v>0</v>
      </c>
      <c r="AX249" s="32">
        <v>0</v>
      </c>
      <c r="AY249" s="32">
        <v>0</v>
      </c>
      <c r="AZ249" s="32">
        <v>0</v>
      </c>
      <c r="BA249" s="32">
        <v>0</v>
      </c>
      <c r="BB249" s="32">
        <v>0</v>
      </c>
      <c r="BC249" s="32">
        <v>0</v>
      </c>
      <c r="BD249" s="32">
        <v>0</v>
      </c>
      <c r="BE249" s="32">
        <v>0</v>
      </c>
      <c r="BF249" s="32">
        <v>0</v>
      </c>
      <c r="BG249" s="32">
        <v>0</v>
      </c>
      <c r="BH249" s="32">
        <v>0</v>
      </c>
      <c r="BI249" s="32">
        <v>0</v>
      </c>
      <c r="BJ249" s="32">
        <v>0</v>
      </c>
      <c r="BK249" s="32">
        <v>0</v>
      </c>
      <c r="BL249" s="32">
        <v>0</v>
      </c>
      <c r="BM249" s="32">
        <v>0</v>
      </c>
      <c r="BN249" s="32">
        <v>0</v>
      </c>
      <c r="BO249" s="32">
        <v>0</v>
      </c>
      <c r="BP249" s="32">
        <v>0</v>
      </c>
      <c r="BQ249" s="32">
        <v>0</v>
      </c>
      <c r="BR249" s="32">
        <v>0</v>
      </c>
      <c r="BS249" s="32">
        <v>0</v>
      </c>
      <c r="BT249" s="32">
        <v>0</v>
      </c>
      <c r="BU249" s="32">
        <v>0</v>
      </c>
      <c r="BV249" s="32">
        <v>0</v>
      </c>
      <c r="BW249" s="32">
        <v>0</v>
      </c>
      <c r="BX249" s="32">
        <v>0</v>
      </c>
      <c r="BY249" s="32">
        <v>0</v>
      </c>
      <c r="BZ249" s="32">
        <v>0</v>
      </c>
      <c r="CA249" s="32">
        <v>0</v>
      </c>
      <c r="CB249" s="32">
        <v>0</v>
      </c>
      <c r="CC249" s="32">
        <v>0</v>
      </c>
      <c r="CD249" s="32">
        <v>0</v>
      </c>
      <c r="CE249" s="32">
        <v>0</v>
      </c>
      <c r="CF249" s="32">
        <v>0</v>
      </c>
      <c r="CG249" s="33">
        <v>0</v>
      </c>
      <c r="CH249" s="34">
        <v>0</v>
      </c>
      <c r="CI249" s="28"/>
      <c r="CJ249" s="16"/>
      <c r="CK249" s="16"/>
    </row>
    <row r="250" spans="1:89" x14ac:dyDescent="0.25">
      <c r="A250" s="9" t="s">
        <v>183</v>
      </c>
      <c r="B250" s="9" t="s">
        <v>20</v>
      </c>
      <c r="C250" s="19">
        <v>0</v>
      </c>
      <c r="D250" s="19" t="s">
        <v>210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29">
        <v>0</v>
      </c>
      <c r="V250" s="29">
        <v>0</v>
      </c>
      <c r="W250" s="29">
        <v>0</v>
      </c>
      <c r="X250" s="29">
        <v>0</v>
      </c>
      <c r="Y250" s="29">
        <v>0</v>
      </c>
      <c r="Z250" s="29">
        <v>0</v>
      </c>
      <c r="AA250" s="29">
        <v>0</v>
      </c>
      <c r="AB250" s="29">
        <v>0</v>
      </c>
      <c r="AC250" s="29">
        <v>0</v>
      </c>
      <c r="AD250" s="29">
        <v>0</v>
      </c>
      <c r="AE250" s="29">
        <v>0</v>
      </c>
      <c r="AF250" s="29">
        <v>0</v>
      </c>
      <c r="AG250" s="29">
        <v>0</v>
      </c>
      <c r="AH250" s="29">
        <v>0</v>
      </c>
      <c r="AI250" s="29">
        <v>0</v>
      </c>
      <c r="AJ250" s="29">
        <v>0</v>
      </c>
      <c r="AK250" s="29">
        <v>0</v>
      </c>
      <c r="AL250" s="29">
        <v>0</v>
      </c>
      <c r="AM250" s="29">
        <v>0</v>
      </c>
      <c r="AN250" s="29">
        <v>0</v>
      </c>
      <c r="AO250" s="29">
        <v>0</v>
      </c>
      <c r="AP250" s="29">
        <v>0</v>
      </c>
      <c r="AQ250" s="29">
        <v>0</v>
      </c>
      <c r="AR250" s="29">
        <v>0</v>
      </c>
      <c r="AS250" s="29">
        <v>0</v>
      </c>
      <c r="AT250" s="29">
        <v>0</v>
      </c>
      <c r="AU250" s="29">
        <v>0</v>
      </c>
      <c r="AV250" s="29">
        <v>0</v>
      </c>
      <c r="AW250" s="29">
        <v>0</v>
      </c>
      <c r="AX250" s="29">
        <v>0</v>
      </c>
      <c r="AY250" s="29">
        <v>0</v>
      </c>
      <c r="AZ250" s="29">
        <v>0</v>
      </c>
      <c r="BA250" s="29">
        <v>0</v>
      </c>
      <c r="BB250" s="29">
        <v>0</v>
      </c>
      <c r="BC250" s="29">
        <v>0</v>
      </c>
      <c r="BD250" s="29">
        <v>0</v>
      </c>
      <c r="BE250" s="29">
        <v>0</v>
      </c>
      <c r="BF250" s="29">
        <v>0</v>
      </c>
      <c r="BG250" s="29">
        <v>0</v>
      </c>
      <c r="BH250" s="29">
        <v>0</v>
      </c>
      <c r="BI250" s="29">
        <v>0</v>
      </c>
      <c r="BJ250" s="29">
        <v>0</v>
      </c>
      <c r="BK250" s="29">
        <v>0</v>
      </c>
      <c r="BL250" s="29">
        <v>0</v>
      </c>
      <c r="BM250" s="29">
        <v>0</v>
      </c>
      <c r="BN250" s="29">
        <v>0</v>
      </c>
      <c r="BO250" s="29">
        <v>0</v>
      </c>
      <c r="BP250" s="29">
        <v>0</v>
      </c>
      <c r="BQ250" s="29">
        <v>0</v>
      </c>
      <c r="BR250" s="29">
        <v>0</v>
      </c>
      <c r="BS250" s="29">
        <v>0</v>
      </c>
      <c r="BT250" s="29">
        <v>0</v>
      </c>
      <c r="BU250" s="29">
        <v>0</v>
      </c>
      <c r="BV250" s="29">
        <v>0</v>
      </c>
      <c r="BW250" s="29">
        <v>0</v>
      </c>
      <c r="BX250" s="29">
        <v>0</v>
      </c>
      <c r="BY250" s="29">
        <v>0</v>
      </c>
      <c r="BZ250" s="29">
        <v>0</v>
      </c>
      <c r="CA250" s="29">
        <v>0</v>
      </c>
      <c r="CB250" s="29">
        <v>0</v>
      </c>
      <c r="CC250" s="29">
        <v>0</v>
      </c>
      <c r="CD250" s="29">
        <v>0</v>
      </c>
      <c r="CE250" s="29">
        <v>0</v>
      </c>
      <c r="CF250" s="29">
        <v>0</v>
      </c>
      <c r="CG250" s="11">
        <v>0</v>
      </c>
      <c r="CH250" s="30">
        <v>0</v>
      </c>
      <c r="CI250" s="28"/>
      <c r="CJ250" s="16"/>
      <c r="CK250" s="16"/>
    </row>
    <row r="251" spans="1:89" x14ac:dyDescent="0.25">
      <c r="A251" s="31"/>
      <c r="B251" s="31" t="s">
        <v>21</v>
      </c>
      <c r="C251" s="31">
        <v>0</v>
      </c>
      <c r="D251" s="31" t="s">
        <v>210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32">
        <v>0</v>
      </c>
      <c r="AB251" s="32">
        <v>0</v>
      </c>
      <c r="AC251" s="32">
        <v>0</v>
      </c>
      <c r="AD251" s="32">
        <v>0</v>
      </c>
      <c r="AE251" s="32">
        <v>0</v>
      </c>
      <c r="AF251" s="32">
        <v>0</v>
      </c>
      <c r="AG251" s="32">
        <v>0</v>
      </c>
      <c r="AH251" s="32">
        <v>0</v>
      </c>
      <c r="AI251" s="32">
        <v>0</v>
      </c>
      <c r="AJ251" s="32">
        <v>0</v>
      </c>
      <c r="AK251" s="32">
        <v>0</v>
      </c>
      <c r="AL251" s="32">
        <v>0</v>
      </c>
      <c r="AM251" s="32">
        <v>0</v>
      </c>
      <c r="AN251" s="32">
        <v>0</v>
      </c>
      <c r="AO251" s="32">
        <v>0</v>
      </c>
      <c r="AP251" s="32">
        <v>0</v>
      </c>
      <c r="AQ251" s="32">
        <v>0</v>
      </c>
      <c r="AR251" s="32">
        <v>0</v>
      </c>
      <c r="AS251" s="32">
        <v>0</v>
      </c>
      <c r="AT251" s="32">
        <v>0</v>
      </c>
      <c r="AU251" s="32">
        <v>0</v>
      </c>
      <c r="AV251" s="32">
        <v>0</v>
      </c>
      <c r="AW251" s="32">
        <v>0</v>
      </c>
      <c r="AX251" s="32">
        <v>0</v>
      </c>
      <c r="AY251" s="32">
        <v>0</v>
      </c>
      <c r="AZ251" s="32">
        <v>0</v>
      </c>
      <c r="BA251" s="32">
        <v>0</v>
      </c>
      <c r="BB251" s="32">
        <v>0</v>
      </c>
      <c r="BC251" s="32">
        <v>0</v>
      </c>
      <c r="BD251" s="32">
        <v>0</v>
      </c>
      <c r="BE251" s="32">
        <v>0</v>
      </c>
      <c r="BF251" s="32">
        <v>0</v>
      </c>
      <c r="BG251" s="32">
        <v>0</v>
      </c>
      <c r="BH251" s="32">
        <v>0</v>
      </c>
      <c r="BI251" s="32">
        <v>0</v>
      </c>
      <c r="BJ251" s="32">
        <v>0</v>
      </c>
      <c r="BK251" s="32">
        <v>0</v>
      </c>
      <c r="BL251" s="32">
        <v>0</v>
      </c>
      <c r="BM251" s="32">
        <v>0</v>
      </c>
      <c r="BN251" s="32">
        <v>0</v>
      </c>
      <c r="BO251" s="32">
        <v>0</v>
      </c>
      <c r="BP251" s="32">
        <v>0</v>
      </c>
      <c r="BQ251" s="32">
        <v>0</v>
      </c>
      <c r="BR251" s="32">
        <v>0</v>
      </c>
      <c r="BS251" s="32">
        <v>0</v>
      </c>
      <c r="BT251" s="32">
        <v>0</v>
      </c>
      <c r="BU251" s="32">
        <v>0</v>
      </c>
      <c r="BV251" s="32">
        <v>0</v>
      </c>
      <c r="BW251" s="32">
        <v>0</v>
      </c>
      <c r="BX251" s="32">
        <v>0</v>
      </c>
      <c r="BY251" s="32">
        <v>0</v>
      </c>
      <c r="BZ251" s="32">
        <v>0</v>
      </c>
      <c r="CA251" s="32">
        <v>0</v>
      </c>
      <c r="CB251" s="32">
        <v>0</v>
      </c>
      <c r="CC251" s="32">
        <v>0</v>
      </c>
      <c r="CD251" s="32">
        <v>0</v>
      </c>
      <c r="CE251" s="32">
        <v>0</v>
      </c>
      <c r="CF251" s="32">
        <v>0</v>
      </c>
      <c r="CG251" s="33">
        <v>0</v>
      </c>
      <c r="CH251" s="34">
        <v>0</v>
      </c>
      <c r="CI251" s="28"/>
      <c r="CJ251" s="16"/>
      <c r="CK251" s="16"/>
    </row>
    <row r="252" spans="1:89" x14ac:dyDescent="0.25">
      <c r="A252" s="9" t="s">
        <v>184</v>
      </c>
      <c r="B252" s="9" t="s">
        <v>20</v>
      </c>
      <c r="C252" s="19">
        <v>0</v>
      </c>
      <c r="D252" s="19" t="s">
        <v>210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  <c r="S252" s="19">
        <v>0</v>
      </c>
      <c r="T252" s="19">
        <v>0</v>
      </c>
      <c r="U252" s="29">
        <v>0</v>
      </c>
      <c r="V252" s="29">
        <v>0</v>
      </c>
      <c r="W252" s="29">
        <v>0</v>
      </c>
      <c r="X252" s="29">
        <v>0</v>
      </c>
      <c r="Y252" s="29">
        <v>0</v>
      </c>
      <c r="Z252" s="29">
        <v>0</v>
      </c>
      <c r="AA252" s="29">
        <v>0</v>
      </c>
      <c r="AB252" s="29">
        <v>0</v>
      </c>
      <c r="AC252" s="29">
        <v>0</v>
      </c>
      <c r="AD252" s="29">
        <v>0</v>
      </c>
      <c r="AE252" s="29">
        <v>0</v>
      </c>
      <c r="AF252" s="29">
        <v>0</v>
      </c>
      <c r="AG252" s="29">
        <v>0</v>
      </c>
      <c r="AH252" s="29">
        <v>0</v>
      </c>
      <c r="AI252" s="29">
        <v>0</v>
      </c>
      <c r="AJ252" s="29">
        <v>0</v>
      </c>
      <c r="AK252" s="29">
        <v>0</v>
      </c>
      <c r="AL252" s="29">
        <v>0</v>
      </c>
      <c r="AM252" s="29">
        <v>0</v>
      </c>
      <c r="AN252" s="29">
        <v>0</v>
      </c>
      <c r="AO252" s="29">
        <v>0</v>
      </c>
      <c r="AP252" s="29">
        <v>0</v>
      </c>
      <c r="AQ252" s="29">
        <v>0</v>
      </c>
      <c r="AR252" s="29">
        <v>0</v>
      </c>
      <c r="AS252" s="29">
        <v>0</v>
      </c>
      <c r="AT252" s="29">
        <v>0</v>
      </c>
      <c r="AU252" s="29">
        <v>0</v>
      </c>
      <c r="AV252" s="29">
        <v>0</v>
      </c>
      <c r="AW252" s="29">
        <v>0</v>
      </c>
      <c r="AX252" s="29">
        <v>0</v>
      </c>
      <c r="AY252" s="29">
        <v>0</v>
      </c>
      <c r="AZ252" s="29">
        <v>0</v>
      </c>
      <c r="BA252" s="29">
        <v>0</v>
      </c>
      <c r="BB252" s="29">
        <v>0</v>
      </c>
      <c r="BC252" s="29">
        <v>0</v>
      </c>
      <c r="BD252" s="29">
        <v>1</v>
      </c>
      <c r="BE252" s="29">
        <v>0</v>
      </c>
      <c r="BF252" s="29">
        <v>0</v>
      </c>
      <c r="BG252" s="29">
        <v>0</v>
      </c>
      <c r="BH252" s="29">
        <v>0</v>
      </c>
      <c r="BI252" s="29">
        <v>0</v>
      </c>
      <c r="BJ252" s="29">
        <v>0</v>
      </c>
      <c r="BK252" s="29">
        <v>0</v>
      </c>
      <c r="BL252" s="29">
        <v>0</v>
      </c>
      <c r="BM252" s="29">
        <v>0</v>
      </c>
      <c r="BN252" s="29">
        <v>0</v>
      </c>
      <c r="BO252" s="29">
        <v>0</v>
      </c>
      <c r="BP252" s="29">
        <v>0</v>
      </c>
      <c r="BQ252" s="29">
        <v>0</v>
      </c>
      <c r="BR252" s="29">
        <v>0</v>
      </c>
      <c r="BS252" s="29">
        <v>0</v>
      </c>
      <c r="BT252" s="29">
        <v>1</v>
      </c>
      <c r="BU252" s="29">
        <v>0</v>
      </c>
      <c r="BV252" s="29">
        <v>0</v>
      </c>
      <c r="BW252" s="29">
        <v>0</v>
      </c>
      <c r="BX252" s="29">
        <v>0</v>
      </c>
      <c r="BY252" s="29">
        <v>0</v>
      </c>
      <c r="BZ252" s="29">
        <v>0</v>
      </c>
      <c r="CA252" s="29">
        <v>0</v>
      </c>
      <c r="CB252" s="29">
        <v>1</v>
      </c>
      <c r="CC252" s="29">
        <v>0</v>
      </c>
      <c r="CD252" s="29">
        <v>0</v>
      </c>
      <c r="CE252" s="29">
        <v>0</v>
      </c>
      <c r="CF252" s="29">
        <v>0</v>
      </c>
      <c r="CG252" s="11">
        <v>0</v>
      </c>
      <c r="CH252" s="30">
        <v>3</v>
      </c>
      <c r="CI252" s="28"/>
      <c r="CJ252" s="16"/>
      <c r="CK252" s="16"/>
    </row>
    <row r="253" spans="1:89" x14ac:dyDescent="0.25">
      <c r="A253" s="31"/>
      <c r="B253" s="31" t="s">
        <v>21</v>
      </c>
      <c r="C253" s="31">
        <v>0</v>
      </c>
      <c r="D253" s="31" t="s">
        <v>210</v>
      </c>
      <c r="E253" s="31">
        <v>0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32">
        <v>0</v>
      </c>
      <c r="Z253" s="32">
        <v>0</v>
      </c>
      <c r="AA253" s="32">
        <v>0</v>
      </c>
      <c r="AB253" s="32">
        <v>0</v>
      </c>
      <c r="AC253" s="32">
        <v>0</v>
      </c>
      <c r="AD253" s="32">
        <v>0</v>
      </c>
      <c r="AE253" s="32">
        <v>0</v>
      </c>
      <c r="AF253" s="32">
        <v>0</v>
      </c>
      <c r="AG253" s="32">
        <v>0</v>
      </c>
      <c r="AH253" s="32">
        <v>0</v>
      </c>
      <c r="AI253" s="32">
        <v>0</v>
      </c>
      <c r="AJ253" s="32">
        <v>0</v>
      </c>
      <c r="AK253" s="32">
        <v>0</v>
      </c>
      <c r="AL253" s="32">
        <v>0</v>
      </c>
      <c r="AM253" s="32">
        <v>0</v>
      </c>
      <c r="AN253" s="32">
        <v>0</v>
      </c>
      <c r="AO253" s="32">
        <v>0</v>
      </c>
      <c r="AP253" s="32">
        <v>0</v>
      </c>
      <c r="AQ253" s="32">
        <v>0</v>
      </c>
      <c r="AR253" s="32">
        <v>0</v>
      </c>
      <c r="AS253" s="32">
        <v>0</v>
      </c>
      <c r="AT253" s="32">
        <v>0</v>
      </c>
      <c r="AU253" s="32">
        <v>0</v>
      </c>
      <c r="AV253" s="32">
        <v>0</v>
      </c>
      <c r="AW253" s="32">
        <v>0</v>
      </c>
      <c r="AX253" s="32">
        <v>0</v>
      </c>
      <c r="AY253" s="32">
        <v>0</v>
      </c>
      <c r="AZ253" s="32">
        <v>0</v>
      </c>
      <c r="BA253" s="32">
        <v>0</v>
      </c>
      <c r="BB253" s="32">
        <v>0</v>
      </c>
      <c r="BC253" s="32">
        <v>0</v>
      </c>
      <c r="BD253" s="32">
        <v>0</v>
      </c>
      <c r="BE253" s="32">
        <v>2</v>
      </c>
      <c r="BF253" s="32">
        <v>0</v>
      </c>
      <c r="BG253" s="32">
        <v>0</v>
      </c>
      <c r="BH253" s="32">
        <v>0</v>
      </c>
      <c r="BI253" s="32">
        <v>1</v>
      </c>
      <c r="BJ253" s="32">
        <v>1</v>
      </c>
      <c r="BK253" s="32">
        <v>1</v>
      </c>
      <c r="BL253" s="32">
        <v>0</v>
      </c>
      <c r="BM253" s="32">
        <v>0</v>
      </c>
      <c r="BN253" s="32">
        <v>1</v>
      </c>
      <c r="BO253" s="32">
        <v>0</v>
      </c>
      <c r="BP253" s="32">
        <v>0</v>
      </c>
      <c r="BQ253" s="32">
        <v>0</v>
      </c>
      <c r="BR253" s="32">
        <v>0</v>
      </c>
      <c r="BS253" s="32">
        <v>0</v>
      </c>
      <c r="BT253" s="32">
        <v>2</v>
      </c>
      <c r="BU253" s="32">
        <v>0</v>
      </c>
      <c r="BV253" s="32">
        <v>1</v>
      </c>
      <c r="BW253" s="32">
        <v>0</v>
      </c>
      <c r="BX253" s="32">
        <v>0</v>
      </c>
      <c r="BY253" s="32">
        <v>3</v>
      </c>
      <c r="BZ253" s="32">
        <v>0</v>
      </c>
      <c r="CA253" s="32">
        <v>0</v>
      </c>
      <c r="CB253" s="32">
        <v>1</v>
      </c>
      <c r="CC253" s="32">
        <v>0</v>
      </c>
      <c r="CD253" s="32">
        <v>0</v>
      </c>
      <c r="CE253" s="32">
        <v>0</v>
      </c>
      <c r="CF253" s="32">
        <v>2</v>
      </c>
      <c r="CG253" s="33">
        <v>0</v>
      </c>
      <c r="CH253" s="34">
        <v>15</v>
      </c>
      <c r="CI253" s="28"/>
      <c r="CJ253" s="16"/>
      <c r="CK253" s="16"/>
    </row>
    <row r="254" spans="1:89" x14ac:dyDescent="0.25">
      <c r="A254" s="9" t="s">
        <v>185</v>
      </c>
      <c r="B254" s="9" t="s">
        <v>20</v>
      </c>
      <c r="C254" s="19">
        <v>0</v>
      </c>
      <c r="D254" s="19" t="s">
        <v>210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29">
        <v>0</v>
      </c>
      <c r="V254" s="29">
        <v>0</v>
      </c>
      <c r="W254" s="29">
        <v>0</v>
      </c>
      <c r="X254" s="29">
        <v>0</v>
      </c>
      <c r="Y254" s="29">
        <v>0</v>
      </c>
      <c r="Z254" s="29">
        <v>0</v>
      </c>
      <c r="AA254" s="29">
        <v>0</v>
      </c>
      <c r="AB254" s="29">
        <v>0</v>
      </c>
      <c r="AC254" s="29">
        <v>0</v>
      </c>
      <c r="AD254" s="29">
        <v>0</v>
      </c>
      <c r="AE254" s="29">
        <v>0</v>
      </c>
      <c r="AF254" s="29">
        <v>0</v>
      </c>
      <c r="AG254" s="29">
        <v>0</v>
      </c>
      <c r="AH254" s="29">
        <v>0</v>
      </c>
      <c r="AI254" s="29">
        <v>0</v>
      </c>
      <c r="AJ254" s="29">
        <v>0</v>
      </c>
      <c r="AK254" s="29">
        <v>0</v>
      </c>
      <c r="AL254" s="29">
        <v>0</v>
      </c>
      <c r="AM254" s="29">
        <v>0</v>
      </c>
      <c r="AN254" s="29">
        <v>0</v>
      </c>
      <c r="AO254" s="29">
        <v>0</v>
      </c>
      <c r="AP254" s="29">
        <v>0</v>
      </c>
      <c r="AQ254" s="29">
        <v>0</v>
      </c>
      <c r="AR254" s="29">
        <v>0</v>
      </c>
      <c r="AS254" s="29">
        <v>0</v>
      </c>
      <c r="AT254" s="29">
        <v>0</v>
      </c>
      <c r="AU254" s="29">
        <v>0</v>
      </c>
      <c r="AV254" s="29">
        <v>0</v>
      </c>
      <c r="AW254" s="29">
        <v>0</v>
      </c>
      <c r="AX254" s="29">
        <v>0</v>
      </c>
      <c r="AY254" s="29">
        <v>0</v>
      </c>
      <c r="AZ254" s="29">
        <v>0</v>
      </c>
      <c r="BA254" s="29">
        <v>0</v>
      </c>
      <c r="BB254" s="29">
        <v>0</v>
      </c>
      <c r="BC254" s="29">
        <v>0</v>
      </c>
      <c r="BD254" s="29">
        <v>0</v>
      </c>
      <c r="BE254" s="29">
        <v>0</v>
      </c>
      <c r="BF254" s="29">
        <v>0</v>
      </c>
      <c r="BG254" s="29">
        <v>0</v>
      </c>
      <c r="BH254" s="29">
        <v>0</v>
      </c>
      <c r="BI254" s="29">
        <v>0</v>
      </c>
      <c r="BJ254" s="29">
        <v>0</v>
      </c>
      <c r="BK254" s="29">
        <v>0</v>
      </c>
      <c r="BL254" s="29">
        <v>0</v>
      </c>
      <c r="BM254" s="29">
        <v>0</v>
      </c>
      <c r="BN254" s="29">
        <v>0</v>
      </c>
      <c r="BO254" s="29">
        <v>0</v>
      </c>
      <c r="BP254" s="29">
        <v>0</v>
      </c>
      <c r="BQ254" s="29">
        <v>0</v>
      </c>
      <c r="BR254" s="29">
        <v>0</v>
      </c>
      <c r="BS254" s="29">
        <v>0</v>
      </c>
      <c r="BT254" s="29">
        <v>0</v>
      </c>
      <c r="BU254" s="29">
        <v>0</v>
      </c>
      <c r="BV254" s="29">
        <v>0</v>
      </c>
      <c r="BW254" s="29">
        <v>0</v>
      </c>
      <c r="BX254" s="29">
        <v>0</v>
      </c>
      <c r="BY254" s="29">
        <v>0</v>
      </c>
      <c r="BZ254" s="29">
        <v>0</v>
      </c>
      <c r="CA254" s="29">
        <v>0</v>
      </c>
      <c r="CB254" s="29">
        <v>0</v>
      </c>
      <c r="CC254" s="29">
        <v>0</v>
      </c>
      <c r="CD254" s="29">
        <v>0</v>
      </c>
      <c r="CE254" s="29">
        <v>0</v>
      </c>
      <c r="CF254" s="29">
        <v>0</v>
      </c>
      <c r="CG254" s="11">
        <v>0</v>
      </c>
      <c r="CH254" s="30">
        <v>0</v>
      </c>
      <c r="CI254" s="28"/>
      <c r="CJ254" s="16"/>
      <c r="CK254" s="16"/>
    </row>
    <row r="255" spans="1:89" x14ac:dyDescent="0.25">
      <c r="A255" s="31"/>
      <c r="B255" s="31" t="s">
        <v>21</v>
      </c>
      <c r="C255" s="31">
        <v>0</v>
      </c>
      <c r="D255" s="31" t="s">
        <v>210</v>
      </c>
      <c r="E255" s="31">
        <v>0</v>
      </c>
      <c r="F255" s="31">
        <v>0</v>
      </c>
      <c r="G255" s="31">
        <v>0</v>
      </c>
      <c r="H255" s="31">
        <v>1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1</v>
      </c>
      <c r="Y255" s="32">
        <v>0</v>
      </c>
      <c r="Z255" s="32">
        <v>0</v>
      </c>
      <c r="AA255" s="32">
        <v>0</v>
      </c>
      <c r="AB255" s="32">
        <v>0</v>
      </c>
      <c r="AC255" s="32">
        <v>0</v>
      </c>
      <c r="AD255" s="32">
        <v>0</v>
      </c>
      <c r="AE255" s="32">
        <v>0</v>
      </c>
      <c r="AF255" s="32">
        <v>0</v>
      </c>
      <c r="AG255" s="32">
        <v>1</v>
      </c>
      <c r="AH255" s="32">
        <v>1</v>
      </c>
      <c r="AI255" s="32">
        <v>0</v>
      </c>
      <c r="AJ255" s="32">
        <v>0</v>
      </c>
      <c r="AK255" s="32">
        <v>0</v>
      </c>
      <c r="AL255" s="32">
        <v>0</v>
      </c>
      <c r="AM255" s="32">
        <v>0</v>
      </c>
      <c r="AN255" s="32">
        <v>0</v>
      </c>
      <c r="AO255" s="32">
        <v>0</v>
      </c>
      <c r="AP255" s="32">
        <v>2</v>
      </c>
      <c r="AQ255" s="32">
        <v>0</v>
      </c>
      <c r="AR255" s="32">
        <v>0</v>
      </c>
      <c r="AS255" s="32">
        <v>0</v>
      </c>
      <c r="AT255" s="32">
        <v>0</v>
      </c>
      <c r="AU255" s="32">
        <v>0</v>
      </c>
      <c r="AV255" s="32">
        <v>0</v>
      </c>
      <c r="AW255" s="32">
        <v>0</v>
      </c>
      <c r="AX255" s="32">
        <v>0</v>
      </c>
      <c r="AY255" s="32">
        <v>1</v>
      </c>
      <c r="AZ255" s="32">
        <v>0</v>
      </c>
      <c r="BA255" s="32">
        <v>0</v>
      </c>
      <c r="BB255" s="32">
        <v>0</v>
      </c>
      <c r="BC255" s="32">
        <v>1</v>
      </c>
      <c r="BD255" s="32">
        <v>0</v>
      </c>
      <c r="BE255" s="32">
        <v>8</v>
      </c>
      <c r="BF255" s="32">
        <v>0</v>
      </c>
      <c r="BG255" s="32">
        <v>0</v>
      </c>
      <c r="BH255" s="32">
        <v>0</v>
      </c>
      <c r="BI255" s="32">
        <v>2</v>
      </c>
      <c r="BJ255" s="32">
        <v>17</v>
      </c>
      <c r="BK255" s="32">
        <v>0</v>
      </c>
      <c r="BL255" s="32">
        <v>0</v>
      </c>
      <c r="BM255" s="32">
        <v>0</v>
      </c>
      <c r="BN255" s="32">
        <v>0</v>
      </c>
      <c r="BO255" s="32">
        <v>0</v>
      </c>
      <c r="BP255" s="32">
        <v>0</v>
      </c>
      <c r="BQ255" s="32">
        <v>0</v>
      </c>
      <c r="BR255" s="32">
        <v>0</v>
      </c>
      <c r="BS255" s="32">
        <v>0</v>
      </c>
      <c r="BT255" s="32">
        <v>10</v>
      </c>
      <c r="BU255" s="32">
        <v>0</v>
      </c>
      <c r="BV255" s="32">
        <v>2</v>
      </c>
      <c r="BW255" s="32">
        <v>0</v>
      </c>
      <c r="BX255" s="32">
        <v>0</v>
      </c>
      <c r="BY255" s="32">
        <v>2</v>
      </c>
      <c r="BZ255" s="32">
        <v>0</v>
      </c>
      <c r="CA255" s="32">
        <v>1</v>
      </c>
      <c r="CB255" s="32">
        <v>9</v>
      </c>
      <c r="CC255" s="32">
        <v>0</v>
      </c>
      <c r="CD255" s="32">
        <v>0</v>
      </c>
      <c r="CE255" s="32">
        <v>0</v>
      </c>
      <c r="CF255" s="32">
        <v>0</v>
      </c>
      <c r="CG255" s="33">
        <v>0</v>
      </c>
      <c r="CH255" s="34">
        <v>59</v>
      </c>
      <c r="CI255" s="28"/>
      <c r="CJ255" s="16"/>
      <c r="CK255" s="16"/>
    </row>
    <row r="256" spans="1:89" x14ac:dyDescent="0.25">
      <c r="A256" s="9" t="s">
        <v>40</v>
      </c>
      <c r="B256" s="9" t="s">
        <v>20</v>
      </c>
      <c r="C256" s="19">
        <v>0</v>
      </c>
      <c r="D256" s="19" t="s">
        <v>210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29">
        <v>0</v>
      </c>
      <c r="V256" s="29">
        <v>0</v>
      </c>
      <c r="W256" s="29">
        <v>0</v>
      </c>
      <c r="X256" s="29">
        <v>0</v>
      </c>
      <c r="Y256" s="29">
        <v>0</v>
      </c>
      <c r="Z256" s="29">
        <v>0</v>
      </c>
      <c r="AA256" s="29">
        <v>0</v>
      </c>
      <c r="AB256" s="29">
        <v>0</v>
      </c>
      <c r="AC256" s="29">
        <v>0</v>
      </c>
      <c r="AD256" s="29">
        <v>0</v>
      </c>
      <c r="AE256" s="29">
        <v>0</v>
      </c>
      <c r="AF256" s="29">
        <v>0</v>
      </c>
      <c r="AG256" s="29">
        <v>0</v>
      </c>
      <c r="AH256" s="29">
        <v>0</v>
      </c>
      <c r="AI256" s="29">
        <v>0</v>
      </c>
      <c r="AJ256" s="29">
        <v>0</v>
      </c>
      <c r="AK256" s="29">
        <v>0</v>
      </c>
      <c r="AL256" s="29">
        <v>0</v>
      </c>
      <c r="AM256" s="29">
        <v>0</v>
      </c>
      <c r="AN256" s="29">
        <v>0</v>
      </c>
      <c r="AO256" s="29">
        <v>0</v>
      </c>
      <c r="AP256" s="29">
        <v>0</v>
      </c>
      <c r="AQ256" s="29">
        <v>0</v>
      </c>
      <c r="AR256" s="29">
        <v>0</v>
      </c>
      <c r="AS256" s="29">
        <v>0</v>
      </c>
      <c r="AT256" s="29">
        <v>0</v>
      </c>
      <c r="AU256" s="29">
        <v>0</v>
      </c>
      <c r="AV256" s="29">
        <v>0</v>
      </c>
      <c r="AW256" s="29">
        <v>0</v>
      </c>
      <c r="AX256" s="29">
        <v>0</v>
      </c>
      <c r="AY256" s="29">
        <v>0</v>
      </c>
      <c r="AZ256" s="29">
        <v>0</v>
      </c>
      <c r="BA256" s="29">
        <v>0</v>
      </c>
      <c r="BB256" s="29">
        <v>0</v>
      </c>
      <c r="BC256" s="29">
        <v>0</v>
      </c>
      <c r="BD256" s="29">
        <v>0</v>
      </c>
      <c r="BE256" s="29">
        <v>0</v>
      </c>
      <c r="BF256" s="29">
        <v>0</v>
      </c>
      <c r="BG256" s="29">
        <v>0</v>
      </c>
      <c r="BH256" s="29">
        <v>0</v>
      </c>
      <c r="BI256" s="29">
        <v>0</v>
      </c>
      <c r="BJ256" s="29">
        <v>0</v>
      </c>
      <c r="BK256" s="29">
        <v>0</v>
      </c>
      <c r="BL256" s="29">
        <v>0</v>
      </c>
      <c r="BM256" s="29">
        <v>0</v>
      </c>
      <c r="BN256" s="29">
        <v>0</v>
      </c>
      <c r="BO256" s="29">
        <v>0</v>
      </c>
      <c r="BP256" s="29">
        <v>0</v>
      </c>
      <c r="BQ256" s="29">
        <v>0</v>
      </c>
      <c r="BR256" s="29">
        <v>0</v>
      </c>
      <c r="BS256" s="29">
        <v>0</v>
      </c>
      <c r="BT256" s="29">
        <v>0</v>
      </c>
      <c r="BU256" s="29">
        <v>0</v>
      </c>
      <c r="BV256" s="29">
        <v>0</v>
      </c>
      <c r="BW256" s="29">
        <v>0</v>
      </c>
      <c r="BX256" s="29">
        <v>0</v>
      </c>
      <c r="BY256" s="29">
        <v>0</v>
      </c>
      <c r="BZ256" s="29">
        <v>0</v>
      </c>
      <c r="CA256" s="29">
        <v>0</v>
      </c>
      <c r="CB256" s="29">
        <v>0</v>
      </c>
      <c r="CC256" s="29">
        <v>0</v>
      </c>
      <c r="CD256" s="29">
        <v>0</v>
      </c>
      <c r="CE256" s="29">
        <v>0</v>
      </c>
      <c r="CF256" s="29">
        <v>0</v>
      </c>
      <c r="CG256" s="11">
        <v>0</v>
      </c>
      <c r="CH256" s="30">
        <v>0</v>
      </c>
    </row>
    <row r="257" spans="1:86" x14ac:dyDescent="0.25">
      <c r="A257" s="31"/>
      <c r="B257" s="31" t="s">
        <v>21</v>
      </c>
      <c r="C257" s="31">
        <v>0</v>
      </c>
      <c r="D257" s="31" t="s">
        <v>210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32">
        <v>0</v>
      </c>
      <c r="Z257" s="32">
        <v>0</v>
      </c>
      <c r="AA257" s="32">
        <v>0</v>
      </c>
      <c r="AB257" s="32">
        <v>0</v>
      </c>
      <c r="AC257" s="32">
        <v>0</v>
      </c>
      <c r="AD257" s="32">
        <v>0</v>
      </c>
      <c r="AE257" s="32">
        <v>0</v>
      </c>
      <c r="AF257" s="32">
        <v>0</v>
      </c>
      <c r="AG257" s="32">
        <v>0</v>
      </c>
      <c r="AH257" s="32">
        <v>0</v>
      </c>
      <c r="AI257" s="32">
        <v>0</v>
      </c>
      <c r="AJ257" s="32">
        <v>0</v>
      </c>
      <c r="AK257" s="32">
        <v>0</v>
      </c>
      <c r="AL257" s="32">
        <v>0</v>
      </c>
      <c r="AM257" s="32">
        <v>0</v>
      </c>
      <c r="AN257" s="32">
        <v>0</v>
      </c>
      <c r="AO257" s="32">
        <v>0</v>
      </c>
      <c r="AP257" s="32">
        <v>0</v>
      </c>
      <c r="AQ257" s="32">
        <v>0</v>
      </c>
      <c r="AR257" s="32">
        <v>0</v>
      </c>
      <c r="AS257" s="32">
        <v>0</v>
      </c>
      <c r="AT257" s="32">
        <v>0</v>
      </c>
      <c r="AU257" s="32">
        <v>0</v>
      </c>
      <c r="AV257" s="32">
        <v>0</v>
      </c>
      <c r="AW257" s="32">
        <v>0</v>
      </c>
      <c r="AX257" s="32">
        <v>0</v>
      </c>
      <c r="AY257" s="32">
        <v>0</v>
      </c>
      <c r="AZ257" s="32">
        <v>0</v>
      </c>
      <c r="BA257" s="32">
        <v>0</v>
      </c>
      <c r="BB257" s="32">
        <v>0</v>
      </c>
      <c r="BC257" s="32">
        <v>0</v>
      </c>
      <c r="BD257" s="32">
        <v>0</v>
      </c>
      <c r="BE257" s="32">
        <v>0</v>
      </c>
      <c r="BF257" s="32">
        <v>0</v>
      </c>
      <c r="BG257" s="32">
        <v>0</v>
      </c>
      <c r="BH257" s="32">
        <v>0</v>
      </c>
      <c r="BI257" s="32">
        <v>0</v>
      </c>
      <c r="BJ257" s="32">
        <v>0</v>
      </c>
      <c r="BK257" s="32">
        <v>0</v>
      </c>
      <c r="BL257" s="32">
        <v>0</v>
      </c>
      <c r="BM257" s="32">
        <v>0</v>
      </c>
      <c r="BN257" s="32">
        <v>0</v>
      </c>
      <c r="BO257" s="32">
        <v>0</v>
      </c>
      <c r="BP257" s="32">
        <v>0</v>
      </c>
      <c r="BQ257" s="32">
        <v>0</v>
      </c>
      <c r="BR257" s="32">
        <v>0</v>
      </c>
      <c r="BS257" s="32">
        <v>0</v>
      </c>
      <c r="BT257" s="32">
        <v>0</v>
      </c>
      <c r="BU257" s="32">
        <v>0</v>
      </c>
      <c r="BV257" s="32">
        <v>0</v>
      </c>
      <c r="BW257" s="32">
        <v>0</v>
      </c>
      <c r="BX257" s="32">
        <v>0</v>
      </c>
      <c r="BY257" s="32">
        <v>0</v>
      </c>
      <c r="BZ257" s="32">
        <v>0</v>
      </c>
      <c r="CA257" s="32">
        <v>0</v>
      </c>
      <c r="CB257" s="32">
        <v>0</v>
      </c>
      <c r="CC257" s="32">
        <v>0</v>
      </c>
      <c r="CD257" s="32">
        <v>0</v>
      </c>
      <c r="CE257" s="32">
        <v>0</v>
      </c>
      <c r="CF257" s="32">
        <v>0</v>
      </c>
      <c r="CG257" s="33">
        <v>0</v>
      </c>
      <c r="CH257" s="34">
        <v>0</v>
      </c>
    </row>
    <row r="258" spans="1:86" x14ac:dyDescent="0.25">
      <c r="A258" s="9" t="s">
        <v>139</v>
      </c>
      <c r="B258" s="9" t="s">
        <v>20</v>
      </c>
      <c r="C258" s="19">
        <v>0</v>
      </c>
      <c r="D258" s="19" t="s">
        <v>210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29">
        <v>0</v>
      </c>
      <c r="V258" s="29">
        <v>0</v>
      </c>
      <c r="W258" s="29">
        <v>0</v>
      </c>
      <c r="X258" s="29">
        <v>0</v>
      </c>
      <c r="Y258" s="29">
        <v>0</v>
      </c>
      <c r="Z258" s="29">
        <v>0</v>
      </c>
      <c r="AA258" s="29">
        <v>0</v>
      </c>
      <c r="AB258" s="29">
        <v>0</v>
      </c>
      <c r="AC258" s="29">
        <v>0</v>
      </c>
      <c r="AD258" s="29">
        <v>0</v>
      </c>
      <c r="AE258" s="29">
        <v>0</v>
      </c>
      <c r="AF258" s="29">
        <v>0</v>
      </c>
      <c r="AG258" s="29">
        <v>0</v>
      </c>
      <c r="AH258" s="29">
        <v>0</v>
      </c>
      <c r="AI258" s="29">
        <v>0</v>
      </c>
      <c r="AJ258" s="29">
        <v>0</v>
      </c>
      <c r="AK258" s="29">
        <v>0</v>
      </c>
      <c r="AL258" s="29">
        <v>0</v>
      </c>
      <c r="AM258" s="29">
        <v>0</v>
      </c>
      <c r="AN258" s="29">
        <v>0</v>
      </c>
      <c r="AO258" s="29">
        <v>0</v>
      </c>
      <c r="AP258" s="29">
        <v>0</v>
      </c>
      <c r="AQ258" s="29">
        <v>0</v>
      </c>
      <c r="AR258" s="29">
        <v>0</v>
      </c>
      <c r="AS258" s="29">
        <v>0</v>
      </c>
      <c r="AT258" s="29">
        <v>0</v>
      </c>
      <c r="AU258" s="29">
        <v>0</v>
      </c>
      <c r="AV258" s="29">
        <v>0</v>
      </c>
      <c r="AW258" s="29">
        <v>0</v>
      </c>
      <c r="AX258" s="29">
        <v>0</v>
      </c>
      <c r="AY258" s="29">
        <v>0</v>
      </c>
      <c r="AZ258" s="29">
        <v>0</v>
      </c>
      <c r="BA258" s="29">
        <v>0</v>
      </c>
      <c r="BB258" s="29">
        <v>0</v>
      </c>
      <c r="BC258" s="29">
        <v>0</v>
      </c>
      <c r="BD258" s="29">
        <v>0</v>
      </c>
      <c r="BE258" s="29">
        <v>0</v>
      </c>
      <c r="BF258" s="29">
        <v>0</v>
      </c>
      <c r="BG258" s="29">
        <v>0</v>
      </c>
      <c r="BH258" s="29">
        <v>0</v>
      </c>
      <c r="BI258" s="29">
        <v>0</v>
      </c>
      <c r="BJ258" s="29">
        <v>0</v>
      </c>
      <c r="BK258" s="29">
        <v>0</v>
      </c>
      <c r="BL258" s="29">
        <v>0</v>
      </c>
      <c r="BM258" s="29">
        <v>0</v>
      </c>
      <c r="BN258" s="29">
        <v>0</v>
      </c>
      <c r="BO258" s="29">
        <v>0</v>
      </c>
      <c r="BP258" s="29">
        <v>0</v>
      </c>
      <c r="BQ258" s="29">
        <v>0</v>
      </c>
      <c r="BR258" s="29">
        <v>0</v>
      </c>
      <c r="BS258" s="29">
        <v>0</v>
      </c>
      <c r="BT258" s="29">
        <v>0</v>
      </c>
      <c r="BU258" s="29">
        <v>0</v>
      </c>
      <c r="BV258" s="29">
        <v>0</v>
      </c>
      <c r="BW258" s="29">
        <v>0</v>
      </c>
      <c r="BX258" s="29">
        <v>0</v>
      </c>
      <c r="BY258" s="29">
        <v>0</v>
      </c>
      <c r="BZ258" s="29">
        <v>0</v>
      </c>
      <c r="CA258" s="29">
        <v>0</v>
      </c>
      <c r="CB258" s="29">
        <v>0</v>
      </c>
      <c r="CC258" s="29">
        <v>0</v>
      </c>
      <c r="CD258" s="29">
        <v>0</v>
      </c>
      <c r="CE258" s="29">
        <v>0</v>
      </c>
      <c r="CF258" s="29">
        <v>0</v>
      </c>
      <c r="CG258" s="11">
        <v>0</v>
      </c>
      <c r="CH258" s="30">
        <v>0</v>
      </c>
    </row>
    <row r="259" spans="1:86" x14ac:dyDescent="0.25">
      <c r="A259" s="31"/>
      <c r="B259" s="31" t="s">
        <v>21</v>
      </c>
      <c r="C259" s="31">
        <v>0</v>
      </c>
      <c r="D259" s="31" t="s">
        <v>210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32">
        <v>0</v>
      </c>
      <c r="Z259" s="32">
        <v>0</v>
      </c>
      <c r="AA259" s="32">
        <v>0</v>
      </c>
      <c r="AB259" s="32">
        <v>0</v>
      </c>
      <c r="AC259" s="32">
        <v>0</v>
      </c>
      <c r="AD259" s="32">
        <v>0</v>
      </c>
      <c r="AE259" s="32">
        <v>0</v>
      </c>
      <c r="AF259" s="32">
        <v>0</v>
      </c>
      <c r="AG259" s="32">
        <v>0</v>
      </c>
      <c r="AH259" s="32">
        <v>0</v>
      </c>
      <c r="AI259" s="32">
        <v>0</v>
      </c>
      <c r="AJ259" s="32">
        <v>0</v>
      </c>
      <c r="AK259" s="32">
        <v>0</v>
      </c>
      <c r="AL259" s="32">
        <v>0</v>
      </c>
      <c r="AM259" s="32">
        <v>0</v>
      </c>
      <c r="AN259" s="32">
        <v>0</v>
      </c>
      <c r="AO259" s="32">
        <v>0</v>
      </c>
      <c r="AP259" s="32">
        <v>0</v>
      </c>
      <c r="AQ259" s="32">
        <v>0</v>
      </c>
      <c r="AR259" s="32">
        <v>0</v>
      </c>
      <c r="AS259" s="32">
        <v>0</v>
      </c>
      <c r="AT259" s="32">
        <v>0</v>
      </c>
      <c r="AU259" s="32">
        <v>0</v>
      </c>
      <c r="AV259" s="32">
        <v>0</v>
      </c>
      <c r="AW259" s="32">
        <v>0</v>
      </c>
      <c r="AX259" s="32">
        <v>0</v>
      </c>
      <c r="AY259" s="32">
        <v>0</v>
      </c>
      <c r="AZ259" s="32">
        <v>0</v>
      </c>
      <c r="BA259" s="32">
        <v>0</v>
      </c>
      <c r="BB259" s="32">
        <v>0</v>
      </c>
      <c r="BC259" s="32">
        <v>0</v>
      </c>
      <c r="BD259" s="32">
        <v>0</v>
      </c>
      <c r="BE259" s="32">
        <v>0</v>
      </c>
      <c r="BF259" s="32">
        <v>0</v>
      </c>
      <c r="BG259" s="32">
        <v>0</v>
      </c>
      <c r="BH259" s="32">
        <v>0</v>
      </c>
      <c r="BI259" s="32">
        <v>0</v>
      </c>
      <c r="BJ259" s="32">
        <v>1</v>
      </c>
      <c r="BK259" s="32">
        <v>0</v>
      </c>
      <c r="BL259" s="32">
        <v>0</v>
      </c>
      <c r="BM259" s="32">
        <v>0</v>
      </c>
      <c r="BN259" s="32">
        <v>0</v>
      </c>
      <c r="BO259" s="32">
        <v>0</v>
      </c>
      <c r="BP259" s="32">
        <v>0</v>
      </c>
      <c r="BQ259" s="32">
        <v>0</v>
      </c>
      <c r="BR259" s="32">
        <v>0</v>
      </c>
      <c r="BS259" s="32">
        <v>0</v>
      </c>
      <c r="BT259" s="32">
        <v>5</v>
      </c>
      <c r="BU259" s="32">
        <v>0</v>
      </c>
      <c r="BV259" s="32">
        <v>0</v>
      </c>
      <c r="BW259" s="32">
        <v>0</v>
      </c>
      <c r="BX259" s="32">
        <v>0</v>
      </c>
      <c r="BY259" s="32">
        <v>0</v>
      </c>
      <c r="BZ259" s="32">
        <v>0</v>
      </c>
      <c r="CA259" s="32">
        <v>0</v>
      </c>
      <c r="CB259" s="32">
        <v>1</v>
      </c>
      <c r="CC259" s="32">
        <v>0</v>
      </c>
      <c r="CD259" s="32">
        <v>0</v>
      </c>
      <c r="CE259" s="32">
        <v>0</v>
      </c>
      <c r="CF259" s="32">
        <v>0</v>
      </c>
      <c r="CG259" s="33">
        <v>0</v>
      </c>
      <c r="CH259" s="34">
        <v>7</v>
      </c>
    </row>
    <row r="260" spans="1:86" x14ac:dyDescent="0.25">
      <c r="A260" s="9" t="s">
        <v>42</v>
      </c>
      <c r="B260" s="9" t="s">
        <v>20</v>
      </c>
      <c r="C260" s="19">
        <v>0</v>
      </c>
      <c r="D260" s="19" t="s">
        <v>210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29">
        <v>0</v>
      </c>
      <c r="V260" s="29">
        <v>0</v>
      </c>
      <c r="W260" s="29">
        <v>0</v>
      </c>
      <c r="X260" s="29">
        <v>0</v>
      </c>
      <c r="Y260" s="29">
        <v>0</v>
      </c>
      <c r="Z260" s="29">
        <v>0</v>
      </c>
      <c r="AA260" s="29">
        <v>0</v>
      </c>
      <c r="AB260" s="29">
        <v>0</v>
      </c>
      <c r="AC260" s="29">
        <v>0</v>
      </c>
      <c r="AD260" s="29">
        <v>0</v>
      </c>
      <c r="AE260" s="29">
        <v>0</v>
      </c>
      <c r="AF260" s="29">
        <v>0</v>
      </c>
      <c r="AG260" s="29">
        <v>0</v>
      </c>
      <c r="AH260" s="29">
        <v>0</v>
      </c>
      <c r="AI260" s="29">
        <v>0</v>
      </c>
      <c r="AJ260" s="29">
        <v>0</v>
      </c>
      <c r="AK260" s="29">
        <v>0</v>
      </c>
      <c r="AL260" s="29">
        <v>0</v>
      </c>
      <c r="AM260" s="29">
        <v>0</v>
      </c>
      <c r="AN260" s="29">
        <v>0</v>
      </c>
      <c r="AO260" s="29">
        <v>0</v>
      </c>
      <c r="AP260" s="29">
        <v>0</v>
      </c>
      <c r="AQ260" s="29">
        <v>0</v>
      </c>
      <c r="AR260" s="29">
        <v>0</v>
      </c>
      <c r="AS260" s="29">
        <v>0</v>
      </c>
      <c r="AT260" s="29">
        <v>0</v>
      </c>
      <c r="AU260" s="29">
        <v>0</v>
      </c>
      <c r="AV260" s="29">
        <v>0</v>
      </c>
      <c r="AW260" s="29">
        <v>0</v>
      </c>
      <c r="AX260" s="29">
        <v>0</v>
      </c>
      <c r="AY260" s="29">
        <v>0</v>
      </c>
      <c r="AZ260" s="29">
        <v>0</v>
      </c>
      <c r="BA260" s="29">
        <v>0</v>
      </c>
      <c r="BB260" s="29">
        <v>0</v>
      </c>
      <c r="BC260" s="29">
        <v>0</v>
      </c>
      <c r="BD260" s="29">
        <v>0</v>
      </c>
      <c r="BE260" s="29">
        <v>0</v>
      </c>
      <c r="BF260" s="29">
        <v>0</v>
      </c>
      <c r="BG260" s="29">
        <v>0</v>
      </c>
      <c r="BH260" s="29">
        <v>0</v>
      </c>
      <c r="BI260" s="29">
        <v>0</v>
      </c>
      <c r="BJ260" s="29">
        <v>0</v>
      </c>
      <c r="BK260" s="29">
        <v>0</v>
      </c>
      <c r="BL260" s="29">
        <v>0</v>
      </c>
      <c r="BM260" s="29">
        <v>0</v>
      </c>
      <c r="BN260" s="29">
        <v>0</v>
      </c>
      <c r="BO260" s="29">
        <v>0</v>
      </c>
      <c r="BP260" s="29">
        <v>0</v>
      </c>
      <c r="BQ260" s="29">
        <v>0</v>
      </c>
      <c r="BR260" s="29">
        <v>0</v>
      </c>
      <c r="BS260" s="29">
        <v>0</v>
      </c>
      <c r="BT260" s="29">
        <v>0</v>
      </c>
      <c r="BU260" s="29">
        <v>0</v>
      </c>
      <c r="BV260" s="29">
        <v>0</v>
      </c>
      <c r="BW260" s="29">
        <v>0</v>
      </c>
      <c r="BX260" s="29">
        <v>0</v>
      </c>
      <c r="BY260" s="29">
        <v>0</v>
      </c>
      <c r="BZ260" s="29">
        <v>0</v>
      </c>
      <c r="CA260" s="29">
        <v>0</v>
      </c>
      <c r="CB260" s="29">
        <v>0</v>
      </c>
      <c r="CC260" s="29">
        <v>0</v>
      </c>
      <c r="CD260" s="29">
        <v>0</v>
      </c>
      <c r="CE260" s="29">
        <v>0</v>
      </c>
      <c r="CF260" s="29">
        <v>0</v>
      </c>
      <c r="CG260" s="11">
        <v>0</v>
      </c>
      <c r="CH260" s="30">
        <v>0</v>
      </c>
    </row>
    <row r="261" spans="1:86" ht="15.75" thickBot="1" x14ac:dyDescent="0.3">
      <c r="A261" s="17"/>
      <c r="B261" s="17" t="s">
        <v>21</v>
      </c>
      <c r="C261" s="17">
        <v>0</v>
      </c>
      <c r="D261" s="17" t="s">
        <v>210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0</v>
      </c>
      <c r="AL261" s="35">
        <v>0</v>
      </c>
      <c r="AM261" s="35">
        <v>0</v>
      </c>
      <c r="AN261" s="35">
        <v>0</v>
      </c>
      <c r="AO261" s="35">
        <v>0</v>
      </c>
      <c r="AP261" s="35">
        <v>0</v>
      </c>
      <c r="AQ261" s="35">
        <v>0</v>
      </c>
      <c r="AR261" s="35">
        <v>0</v>
      </c>
      <c r="AS261" s="35">
        <v>0</v>
      </c>
      <c r="AT261" s="35">
        <v>0</v>
      </c>
      <c r="AU261" s="35">
        <v>0</v>
      </c>
      <c r="AV261" s="35">
        <v>0</v>
      </c>
      <c r="AW261" s="35">
        <v>0</v>
      </c>
      <c r="AX261" s="35">
        <v>0</v>
      </c>
      <c r="AY261" s="35">
        <v>0</v>
      </c>
      <c r="AZ261" s="35">
        <v>0</v>
      </c>
      <c r="BA261" s="35">
        <v>0</v>
      </c>
      <c r="BB261" s="35">
        <v>0</v>
      </c>
      <c r="BC261" s="35">
        <v>0</v>
      </c>
      <c r="BD261" s="35">
        <v>0</v>
      </c>
      <c r="BE261" s="35">
        <v>0</v>
      </c>
      <c r="BF261" s="35">
        <v>0</v>
      </c>
      <c r="BG261" s="35">
        <v>0</v>
      </c>
      <c r="BH261" s="35">
        <v>0</v>
      </c>
      <c r="BI261" s="35">
        <v>0</v>
      </c>
      <c r="BJ261" s="35">
        <v>0</v>
      </c>
      <c r="BK261" s="35">
        <v>0</v>
      </c>
      <c r="BL261" s="35">
        <v>0</v>
      </c>
      <c r="BM261" s="35">
        <v>0</v>
      </c>
      <c r="BN261" s="35">
        <v>0</v>
      </c>
      <c r="BO261" s="35">
        <v>0</v>
      </c>
      <c r="BP261" s="35">
        <v>0</v>
      </c>
      <c r="BQ261" s="35">
        <v>0</v>
      </c>
      <c r="BR261" s="35">
        <v>0</v>
      </c>
      <c r="BS261" s="35">
        <v>0</v>
      </c>
      <c r="BT261" s="35">
        <v>0</v>
      </c>
      <c r="BU261" s="35">
        <v>0</v>
      </c>
      <c r="BV261" s="35">
        <v>0</v>
      </c>
      <c r="BW261" s="35">
        <v>0</v>
      </c>
      <c r="BX261" s="35">
        <v>0</v>
      </c>
      <c r="BY261" s="35">
        <v>0</v>
      </c>
      <c r="BZ261" s="35">
        <v>0</v>
      </c>
      <c r="CA261" s="35">
        <v>0</v>
      </c>
      <c r="CB261" s="35">
        <v>0</v>
      </c>
      <c r="CC261" s="35">
        <v>0</v>
      </c>
      <c r="CD261" s="35">
        <v>0</v>
      </c>
      <c r="CE261" s="35">
        <v>0</v>
      </c>
      <c r="CF261" s="35">
        <v>0</v>
      </c>
      <c r="CG261" s="36">
        <v>0</v>
      </c>
      <c r="CH261" s="34">
        <v>0</v>
      </c>
    </row>
    <row r="262" spans="1:86" ht="15.75" thickTop="1" x14ac:dyDescent="0.25">
      <c r="A262" s="19" t="s">
        <v>44</v>
      </c>
      <c r="B262" s="19" t="s">
        <v>20</v>
      </c>
      <c r="C262" s="19">
        <v>0</v>
      </c>
      <c r="D262" s="19">
        <v>0</v>
      </c>
      <c r="E262" s="19">
        <v>1</v>
      </c>
      <c r="F262" s="19">
        <v>1</v>
      </c>
      <c r="G262" s="19">
        <v>1</v>
      </c>
      <c r="H262" s="19">
        <v>4</v>
      </c>
      <c r="I262" s="19">
        <v>2</v>
      </c>
      <c r="J262" s="19">
        <v>6</v>
      </c>
      <c r="K262" s="19">
        <v>7</v>
      </c>
      <c r="L262" s="19">
        <v>2</v>
      </c>
      <c r="M262" s="19">
        <v>7</v>
      </c>
      <c r="N262" s="19">
        <v>1</v>
      </c>
      <c r="O262" s="19">
        <v>2</v>
      </c>
      <c r="P262" s="19">
        <v>5</v>
      </c>
      <c r="Q262" s="19">
        <v>2</v>
      </c>
      <c r="R262" s="19">
        <v>7</v>
      </c>
      <c r="S262" s="19">
        <v>15</v>
      </c>
      <c r="T262" s="19">
        <v>0</v>
      </c>
      <c r="U262" s="19">
        <v>5</v>
      </c>
      <c r="V262" s="19">
        <v>1</v>
      </c>
      <c r="W262" s="19">
        <v>1</v>
      </c>
      <c r="X262" s="19">
        <v>5</v>
      </c>
      <c r="Y262" s="19">
        <v>0</v>
      </c>
      <c r="Z262" s="19">
        <v>0</v>
      </c>
      <c r="AA262" s="19">
        <v>0</v>
      </c>
      <c r="AB262" s="19">
        <v>6</v>
      </c>
      <c r="AC262" s="19">
        <v>1</v>
      </c>
      <c r="AD262" s="19">
        <v>2</v>
      </c>
      <c r="AE262" s="19">
        <v>1</v>
      </c>
      <c r="AF262" s="19">
        <v>0</v>
      </c>
      <c r="AG262" s="19">
        <v>2</v>
      </c>
      <c r="AH262" s="19">
        <v>1</v>
      </c>
      <c r="AI262" s="19">
        <v>2</v>
      </c>
      <c r="AJ262" s="19">
        <v>2</v>
      </c>
      <c r="AK262" s="19">
        <v>2</v>
      </c>
      <c r="AL262" s="19">
        <v>6</v>
      </c>
      <c r="AM262" s="19">
        <v>0</v>
      </c>
      <c r="AN262" s="19">
        <v>0</v>
      </c>
      <c r="AO262" s="19">
        <v>16</v>
      </c>
      <c r="AP262" s="19">
        <v>7</v>
      </c>
      <c r="AQ262" s="19">
        <v>1</v>
      </c>
      <c r="AR262" s="19">
        <v>12</v>
      </c>
      <c r="AS262" s="19">
        <v>5</v>
      </c>
      <c r="AT262" s="19">
        <v>3</v>
      </c>
      <c r="AU262" s="19">
        <v>3</v>
      </c>
      <c r="AV262" s="19">
        <v>0</v>
      </c>
      <c r="AW262" s="19">
        <v>3</v>
      </c>
      <c r="AX262" s="19">
        <v>0</v>
      </c>
      <c r="AY262" s="19">
        <v>8</v>
      </c>
      <c r="AZ262" s="19">
        <v>0</v>
      </c>
      <c r="BA262" s="19">
        <v>1</v>
      </c>
      <c r="BB262" s="19">
        <v>3</v>
      </c>
      <c r="BC262" s="19">
        <v>2</v>
      </c>
      <c r="BD262" s="19">
        <v>8</v>
      </c>
      <c r="BE262" s="19">
        <v>25</v>
      </c>
      <c r="BF262" s="19">
        <v>1</v>
      </c>
      <c r="BG262" s="19">
        <v>14</v>
      </c>
      <c r="BH262" s="19">
        <v>6</v>
      </c>
      <c r="BI262" s="19">
        <v>0</v>
      </c>
      <c r="BJ262" s="19">
        <v>286</v>
      </c>
      <c r="BK262" s="19">
        <v>3</v>
      </c>
      <c r="BL262" s="19">
        <v>1</v>
      </c>
      <c r="BM262" s="19">
        <v>1</v>
      </c>
      <c r="BN262" s="19">
        <v>20</v>
      </c>
      <c r="BO262" s="19">
        <v>3</v>
      </c>
      <c r="BP262" s="19">
        <v>0</v>
      </c>
      <c r="BQ262" s="19">
        <v>1</v>
      </c>
      <c r="BR262" s="19">
        <v>2</v>
      </c>
      <c r="BS262" s="19">
        <v>7</v>
      </c>
      <c r="BT262" s="19">
        <v>64</v>
      </c>
      <c r="BU262" s="19">
        <v>7</v>
      </c>
      <c r="BV262" s="19">
        <v>37</v>
      </c>
      <c r="BW262" s="19">
        <v>3</v>
      </c>
      <c r="BX262" s="19">
        <v>1</v>
      </c>
      <c r="BY262" s="19">
        <v>27</v>
      </c>
      <c r="BZ262" s="19">
        <v>0</v>
      </c>
      <c r="CA262" s="19">
        <v>14</v>
      </c>
      <c r="CB262" s="19">
        <v>31</v>
      </c>
      <c r="CC262" s="19">
        <v>11</v>
      </c>
      <c r="CD262" s="19">
        <v>48</v>
      </c>
      <c r="CE262" s="19">
        <v>0</v>
      </c>
      <c r="CF262" s="19">
        <v>5</v>
      </c>
      <c r="CG262" s="19">
        <v>2</v>
      </c>
      <c r="CH262" s="21">
        <v>792</v>
      </c>
    </row>
    <row r="263" spans="1:86" ht="15.75" thickBot="1" x14ac:dyDescent="0.3">
      <c r="A263" s="31"/>
      <c r="B263" s="31" t="s">
        <v>21</v>
      </c>
      <c r="C263" s="31">
        <v>0</v>
      </c>
      <c r="D263" s="31">
        <v>0</v>
      </c>
      <c r="E263" s="31">
        <v>0</v>
      </c>
      <c r="F263" s="31">
        <v>0</v>
      </c>
      <c r="G263" s="31">
        <v>0</v>
      </c>
      <c r="H263" s="31">
        <v>29</v>
      </c>
      <c r="I263" s="31">
        <v>0</v>
      </c>
      <c r="J263" s="31">
        <v>1</v>
      </c>
      <c r="K263" s="31">
        <v>0</v>
      </c>
      <c r="L263" s="31">
        <v>0</v>
      </c>
      <c r="M263" s="31">
        <v>1</v>
      </c>
      <c r="N263" s="31">
        <v>0</v>
      </c>
      <c r="O263" s="31">
        <v>2</v>
      </c>
      <c r="P263" s="31">
        <v>2</v>
      </c>
      <c r="Q263" s="31">
        <v>0</v>
      </c>
      <c r="R263" s="31">
        <v>0</v>
      </c>
      <c r="S263" s="31">
        <v>2</v>
      </c>
      <c r="T263" s="31">
        <v>1</v>
      </c>
      <c r="U263" s="31">
        <v>0</v>
      </c>
      <c r="V263" s="31">
        <v>0</v>
      </c>
      <c r="W263" s="31">
        <v>0</v>
      </c>
      <c r="X263" s="31">
        <v>4</v>
      </c>
      <c r="Y263" s="31">
        <v>0</v>
      </c>
      <c r="Z263" s="31">
        <v>0</v>
      </c>
      <c r="AA263" s="31">
        <v>1</v>
      </c>
      <c r="AB263" s="31">
        <v>3</v>
      </c>
      <c r="AC263" s="31">
        <v>1</v>
      </c>
      <c r="AD263" s="31">
        <v>0</v>
      </c>
      <c r="AE263" s="31">
        <v>1</v>
      </c>
      <c r="AF263" s="31">
        <v>0</v>
      </c>
      <c r="AG263" s="31">
        <v>3</v>
      </c>
      <c r="AH263" s="31">
        <v>5</v>
      </c>
      <c r="AI263" s="31">
        <v>0</v>
      </c>
      <c r="AJ263" s="31">
        <v>0</v>
      </c>
      <c r="AK263" s="31">
        <v>0</v>
      </c>
      <c r="AL263" s="31">
        <v>0</v>
      </c>
      <c r="AM263" s="31">
        <v>0</v>
      </c>
      <c r="AN263" s="31">
        <v>0</v>
      </c>
      <c r="AO263" s="31">
        <v>11</v>
      </c>
      <c r="AP263" s="31">
        <v>9</v>
      </c>
      <c r="AQ263" s="31">
        <v>2</v>
      </c>
      <c r="AR263" s="31">
        <v>6</v>
      </c>
      <c r="AS263" s="31">
        <v>9</v>
      </c>
      <c r="AT263" s="31">
        <v>2</v>
      </c>
      <c r="AU263" s="31">
        <v>2</v>
      </c>
      <c r="AV263" s="31">
        <v>0</v>
      </c>
      <c r="AW263" s="31">
        <v>0</v>
      </c>
      <c r="AX263" s="31">
        <v>0</v>
      </c>
      <c r="AY263" s="31">
        <v>5</v>
      </c>
      <c r="AZ263" s="31">
        <v>0</v>
      </c>
      <c r="BA263" s="31">
        <v>0</v>
      </c>
      <c r="BB263" s="31">
        <v>0</v>
      </c>
      <c r="BC263" s="31">
        <v>1</v>
      </c>
      <c r="BD263" s="31">
        <v>0</v>
      </c>
      <c r="BE263" s="31">
        <v>24</v>
      </c>
      <c r="BF263" s="31">
        <v>0</v>
      </c>
      <c r="BG263" s="31">
        <v>0</v>
      </c>
      <c r="BH263" s="31">
        <v>1</v>
      </c>
      <c r="BI263" s="31">
        <v>3</v>
      </c>
      <c r="BJ263" s="31">
        <v>247</v>
      </c>
      <c r="BK263" s="31">
        <v>1</v>
      </c>
      <c r="BL263" s="31">
        <v>0</v>
      </c>
      <c r="BM263" s="31">
        <v>0</v>
      </c>
      <c r="BN263" s="31">
        <v>1</v>
      </c>
      <c r="BO263" s="31">
        <v>1</v>
      </c>
      <c r="BP263" s="31">
        <v>2</v>
      </c>
      <c r="BQ263" s="31">
        <v>2</v>
      </c>
      <c r="BR263" s="31">
        <v>3</v>
      </c>
      <c r="BS263" s="31">
        <v>1</v>
      </c>
      <c r="BT263" s="31">
        <v>225</v>
      </c>
      <c r="BU263" s="31">
        <v>0</v>
      </c>
      <c r="BV263" s="31">
        <v>13</v>
      </c>
      <c r="BW263" s="31">
        <v>1</v>
      </c>
      <c r="BX263" s="31">
        <v>0</v>
      </c>
      <c r="BY263" s="31">
        <v>12</v>
      </c>
      <c r="BZ263" s="31">
        <v>0</v>
      </c>
      <c r="CA263" s="31">
        <v>4</v>
      </c>
      <c r="CB263" s="31">
        <v>21</v>
      </c>
      <c r="CC263" s="31">
        <v>2</v>
      </c>
      <c r="CD263" s="31">
        <v>0</v>
      </c>
      <c r="CE263" s="31">
        <v>3</v>
      </c>
      <c r="CF263" s="31">
        <v>8</v>
      </c>
      <c r="CG263" s="31">
        <v>4</v>
      </c>
      <c r="CH263" s="37">
        <v>682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63"/>
  <sheetViews>
    <sheetView zoomScale="80" zoomScaleNormal="80" workbookViewId="0">
      <pane xSplit="2" ySplit="3" topLeftCell="C4" activePane="bottomRight" state="frozen"/>
      <selection pane="topRight"/>
      <selection pane="bottomLeft"/>
      <selection pane="bottomRight" activeCell="C4" sqref="C4"/>
    </sheetView>
  </sheetViews>
  <sheetFormatPr defaultColWidth="4.7109375" defaultRowHeight="15" x14ac:dyDescent="0.25"/>
  <cols>
    <col min="1" max="1" width="46.5703125" style="8" bestFit="1" customWidth="1"/>
    <col min="2" max="2" width="11" style="8" customWidth="1"/>
    <col min="3" max="3" width="4.5703125" style="8" bestFit="1" customWidth="1"/>
    <col min="4" max="4" width="5.85546875" style="8" bestFit="1" customWidth="1"/>
    <col min="5" max="6" width="4.85546875" style="8" bestFit="1" customWidth="1"/>
    <col min="7" max="7" width="4.5703125" style="8" bestFit="1" customWidth="1"/>
    <col min="8" max="8" width="4.85546875" style="8" bestFit="1" customWidth="1"/>
    <col min="9" max="22" width="4.5703125" style="8" bestFit="1" customWidth="1"/>
    <col min="23" max="23" width="5.85546875" style="8" bestFit="1" customWidth="1"/>
    <col min="24" max="24" width="4.5703125" style="8" bestFit="1" customWidth="1"/>
    <col min="25" max="28" width="4.85546875" style="8" bestFit="1" customWidth="1"/>
    <col min="29" max="31" width="4.5703125" style="8" bestFit="1" customWidth="1"/>
    <col min="32" max="32" width="4.85546875" style="8" bestFit="1" customWidth="1"/>
    <col min="33" max="35" width="4.5703125" style="8" bestFit="1" customWidth="1"/>
    <col min="36" max="38" width="4.85546875" style="8" bestFit="1" customWidth="1"/>
    <col min="39" max="40" width="4.5703125" style="8" bestFit="1" customWidth="1"/>
    <col min="41" max="44" width="4.85546875" style="8" bestFit="1" customWidth="1"/>
    <col min="45" max="46" width="4.5703125" style="8" bestFit="1" customWidth="1"/>
    <col min="47" max="47" width="5.85546875" style="8" bestFit="1" customWidth="1"/>
    <col min="48" max="58" width="4.5703125" style="8" bestFit="1" customWidth="1"/>
    <col min="59" max="59" width="4.85546875" style="8" bestFit="1" customWidth="1"/>
    <col min="60" max="61" width="4.5703125" style="8" bestFit="1" customWidth="1"/>
    <col min="62" max="62" width="5.85546875" style="8" bestFit="1" customWidth="1"/>
    <col min="63" max="71" width="4.5703125" style="8" bestFit="1" customWidth="1"/>
    <col min="72" max="72" width="5.85546875" style="8" bestFit="1" customWidth="1"/>
    <col min="73" max="73" width="4.5703125" style="8" bestFit="1" customWidth="1"/>
    <col min="74" max="74" width="4.85546875" style="8" bestFit="1" customWidth="1"/>
    <col min="75" max="76" width="4.5703125" style="8" bestFit="1" customWidth="1"/>
    <col min="77" max="77" width="4.85546875" style="8" bestFit="1" customWidth="1"/>
    <col min="78" max="79" width="4.5703125" style="8" bestFit="1" customWidth="1"/>
    <col min="80" max="80" width="4.85546875" style="8" bestFit="1" customWidth="1"/>
    <col min="81" max="81" width="4.5703125" style="8" bestFit="1" customWidth="1"/>
    <col min="82" max="82" width="4.85546875" style="8" bestFit="1" customWidth="1"/>
    <col min="83" max="85" width="4.5703125" style="8" bestFit="1" customWidth="1"/>
    <col min="86" max="86" width="5.85546875" style="8" bestFit="1" customWidth="1"/>
    <col min="87" max="16384" width="4.7109375" style="8"/>
  </cols>
  <sheetData>
    <row r="1" spans="1:47" s="1" customFormat="1" ht="15.75" x14ac:dyDescent="0.25">
      <c r="A1" s="1" t="s">
        <v>133</v>
      </c>
    </row>
    <row r="2" spans="1:47" s="1" customFormat="1" ht="15.75" x14ac:dyDescent="0.25">
      <c r="A2" s="40" t="s">
        <v>201</v>
      </c>
    </row>
    <row r="3" spans="1:47" ht="157.5" x14ac:dyDescent="0.25">
      <c r="A3" s="2" t="s">
        <v>46</v>
      </c>
      <c r="B3" s="3" t="s">
        <v>45</v>
      </c>
      <c r="C3" s="3" t="s">
        <v>28</v>
      </c>
      <c r="D3" s="3" t="s">
        <v>23</v>
      </c>
      <c r="E3" s="3" t="s">
        <v>6</v>
      </c>
      <c r="F3" s="3" t="s">
        <v>7</v>
      </c>
      <c r="G3" s="3" t="s">
        <v>24</v>
      </c>
      <c r="H3" s="3" t="s">
        <v>8</v>
      </c>
      <c r="I3" s="3" t="s">
        <v>193</v>
      </c>
      <c r="J3" s="3" t="s">
        <v>25</v>
      </c>
      <c r="K3" s="3" t="s">
        <v>26</v>
      </c>
      <c r="L3" s="3" t="s">
        <v>5</v>
      </c>
      <c r="M3" s="3" t="s">
        <v>27</v>
      </c>
      <c r="N3" s="3" t="s">
        <v>131</v>
      </c>
      <c r="O3" s="3" t="s">
        <v>194</v>
      </c>
      <c r="P3" s="3" t="s">
        <v>9</v>
      </c>
      <c r="Q3" s="3" t="s">
        <v>0</v>
      </c>
      <c r="R3" s="3" t="s">
        <v>29</v>
      </c>
      <c r="S3" s="3" t="s">
        <v>10</v>
      </c>
      <c r="T3" s="3" t="s">
        <v>32</v>
      </c>
      <c r="U3" s="3" t="s">
        <v>30</v>
      </c>
      <c r="V3" s="3" t="s">
        <v>31</v>
      </c>
      <c r="W3" s="3" t="s">
        <v>11</v>
      </c>
      <c r="X3" s="3" t="s">
        <v>195</v>
      </c>
      <c r="Y3" s="3" t="s">
        <v>12</v>
      </c>
      <c r="Z3" s="3" t="s">
        <v>13</v>
      </c>
      <c r="AA3" s="3" t="s">
        <v>14</v>
      </c>
      <c r="AB3" s="3" t="s">
        <v>132</v>
      </c>
      <c r="AC3" s="3" t="s">
        <v>33</v>
      </c>
      <c r="AD3" s="3" t="s">
        <v>35</v>
      </c>
      <c r="AE3" s="3" t="s">
        <v>36</v>
      </c>
      <c r="AF3" s="3" t="s">
        <v>37</v>
      </c>
      <c r="AG3" s="3" t="s">
        <v>16</v>
      </c>
      <c r="AH3" s="3" t="s">
        <v>38</v>
      </c>
      <c r="AI3" s="3" t="s">
        <v>39</v>
      </c>
      <c r="AJ3" s="3" t="s">
        <v>3</v>
      </c>
      <c r="AK3" s="3" t="s">
        <v>17</v>
      </c>
      <c r="AL3" s="3" t="s">
        <v>18</v>
      </c>
      <c r="AM3" s="4" t="s">
        <v>4</v>
      </c>
      <c r="AN3" s="3" t="s">
        <v>1</v>
      </c>
      <c r="AO3" s="3" t="s">
        <v>41</v>
      </c>
      <c r="AP3" s="3" t="s">
        <v>19</v>
      </c>
      <c r="AQ3" s="3" t="s">
        <v>2</v>
      </c>
      <c r="AR3" s="3" t="s">
        <v>40</v>
      </c>
      <c r="AS3" s="3" t="s">
        <v>138</v>
      </c>
      <c r="AT3" s="39" t="s">
        <v>42</v>
      </c>
      <c r="AU3" s="7" t="s">
        <v>22</v>
      </c>
    </row>
    <row r="4" spans="1:47" x14ac:dyDescent="0.25">
      <c r="A4" s="9" t="s">
        <v>186</v>
      </c>
      <c r="B4" s="9" t="s">
        <v>20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10">
        <v>0</v>
      </c>
      <c r="AR4" s="9">
        <v>0</v>
      </c>
      <c r="AS4" s="9">
        <v>0</v>
      </c>
      <c r="AT4" s="11">
        <v>0</v>
      </c>
      <c r="AU4" s="12">
        <v>0</v>
      </c>
    </row>
    <row r="5" spans="1:47" x14ac:dyDescent="0.25">
      <c r="A5" s="2"/>
      <c r="B5" s="2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13">
        <v>0</v>
      </c>
      <c r="AR5" s="2">
        <v>0</v>
      </c>
      <c r="AS5" s="2">
        <v>0</v>
      </c>
      <c r="AT5" s="14">
        <v>0</v>
      </c>
      <c r="AU5" s="15">
        <v>0</v>
      </c>
    </row>
    <row r="6" spans="1:47" x14ac:dyDescent="0.25">
      <c r="A6" s="9" t="s">
        <v>192</v>
      </c>
      <c r="B6" s="9" t="s">
        <v>20</v>
      </c>
      <c r="C6" s="44" t="s">
        <v>210</v>
      </c>
      <c r="D6" s="44" t="s">
        <v>210</v>
      </c>
      <c r="E6" s="44" t="s">
        <v>210</v>
      </c>
      <c r="F6" s="44" t="s">
        <v>210</v>
      </c>
      <c r="G6" s="44" t="s">
        <v>210</v>
      </c>
      <c r="H6" s="44" t="s">
        <v>210</v>
      </c>
      <c r="I6" s="44" t="s">
        <v>210</v>
      </c>
      <c r="J6" s="44" t="s">
        <v>210</v>
      </c>
      <c r="K6" s="44" t="s">
        <v>210</v>
      </c>
      <c r="L6" s="44" t="s">
        <v>210</v>
      </c>
      <c r="M6" s="44" t="s">
        <v>210</v>
      </c>
      <c r="N6" s="44" t="s">
        <v>210</v>
      </c>
      <c r="O6" s="44" t="s">
        <v>210</v>
      </c>
      <c r="P6" s="44" t="s">
        <v>210</v>
      </c>
      <c r="Q6" s="44" t="s">
        <v>210</v>
      </c>
      <c r="R6" s="44" t="s">
        <v>210</v>
      </c>
      <c r="S6" s="44" t="s">
        <v>210</v>
      </c>
      <c r="T6" s="44" t="s">
        <v>210</v>
      </c>
      <c r="U6" s="44" t="s">
        <v>210</v>
      </c>
      <c r="V6" s="44" t="s">
        <v>210</v>
      </c>
      <c r="W6" s="44" t="s">
        <v>210</v>
      </c>
      <c r="X6" s="44" t="s">
        <v>210</v>
      </c>
      <c r="Y6" s="44" t="s">
        <v>210</v>
      </c>
      <c r="Z6" s="44" t="s">
        <v>210</v>
      </c>
      <c r="AA6" s="44" t="s">
        <v>210</v>
      </c>
      <c r="AB6" s="44" t="s">
        <v>210</v>
      </c>
      <c r="AC6" s="44" t="s">
        <v>210</v>
      </c>
      <c r="AD6" s="44" t="s">
        <v>210</v>
      </c>
      <c r="AE6" s="44" t="s">
        <v>210</v>
      </c>
      <c r="AF6" s="44" t="s">
        <v>210</v>
      </c>
      <c r="AG6" s="44" t="s">
        <v>210</v>
      </c>
      <c r="AH6" s="44" t="s">
        <v>210</v>
      </c>
      <c r="AI6" s="44" t="s">
        <v>210</v>
      </c>
      <c r="AJ6" s="44" t="s">
        <v>210</v>
      </c>
      <c r="AK6" s="44" t="s">
        <v>210</v>
      </c>
      <c r="AL6" s="44" t="s">
        <v>210</v>
      </c>
      <c r="AM6" s="44" t="s">
        <v>210</v>
      </c>
      <c r="AN6" s="44" t="s">
        <v>210</v>
      </c>
      <c r="AO6" s="44" t="s">
        <v>210</v>
      </c>
      <c r="AP6" s="44" t="s">
        <v>210</v>
      </c>
      <c r="AQ6" s="44" t="s">
        <v>210</v>
      </c>
      <c r="AR6" s="44" t="s">
        <v>210</v>
      </c>
      <c r="AS6" s="44" t="s">
        <v>210</v>
      </c>
      <c r="AT6" s="46" t="s">
        <v>210</v>
      </c>
      <c r="AU6" s="12">
        <v>0</v>
      </c>
    </row>
    <row r="7" spans="1:47" x14ac:dyDescent="0.25">
      <c r="A7" s="2"/>
      <c r="B7" s="2" t="s">
        <v>21</v>
      </c>
      <c r="C7" s="45" t="s">
        <v>210</v>
      </c>
      <c r="D7" s="45" t="s">
        <v>210</v>
      </c>
      <c r="E7" s="45" t="s">
        <v>210</v>
      </c>
      <c r="F7" s="45" t="s">
        <v>210</v>
      </c>
      <c r="G7" s="45" t="s">
        <v>210</v>
      </c>
      <c r="H7" s="45" t="s">
        <v>210</v>
      </c>
      <c r="I7" s="45" t="s">
        <v>210</v>
      </c>
      <c r="J7" s="45" t="s">
        <v>210</v>
      </c>
      <c r="K7" s="45" t="s">
        <v>210</v>
      </c>
      <c r="L7" s="45" t="s">
        <v>210</v>
      </c>
      <c r="M7" s="45" t="s">
        <v>210</v>
      </c>
      <c r="N7" s="45" t="s">
        <v>210</v>
      </c>
      <c r="O7" s="45" t="s">
        <v>210</v>
      </c>
      <c r="P7" s="45" t="s">
        <v>210</v>
      </c>
      <c r="Q7" s="45" t="s">
        <v>210</v>
      </c>
      <c r="R7" s="45" t="s">
        <v>210</v>
      </c>
      <c r="S7" s="45" t="s">
        <v>210</v>
      </c>
      <c r="T7" s="45" t="s">
        <v>210</v>
      </c>
      <c r="U7" s="45" t="s">
        <v>210</v>
      </c>
      <c r="V7" s="45" t="s">
        <v>210</v>
      </c>
      <c r="W7" s="45" t="s">
        <v>210</v>
      </c>
      <c r="X7" s="45" t="s">
        <v>210</v>
      </c>
      <c r="Y7" s="45" t="s">
        <v>210</v>
      </c>
      <c r="Z7" s="45" t="s">
        <v>210</v>
      </c>
      <c r="AA7" s="45" t="s">
        <v>210</v>
      </c>
      <c r="AB7" s="45" t="s">
        <v>210</v>
      </c>
      <c r="AC7" s="45" t="s">
        <v>210</v>
      </c>
      <c r="AD7" s="45" t="s">
        <v>210</v>
      </c>
      <c r="AE7" s="45" t="s">
        <v>210</v>
      </c>
      <c r="AF7" s="45" t="s">
        <v>210</v>
      </c>
      <c r="AG7" s="45" t="s">
        <v>210</v>
      </c>
      <c r="AH7" s="45" t="s">
        <v>210</v>
      </c>
      <c r="AI7" s="45" t="s">
        <v>210</v>
      </c>
      <c r="AJ7" s="45" t="s">
        <v>210</v>
      </c>
      <c r="AK7" s="45" t="s">
        <v>210</v>
      </c>
      <c r="AL7" s="45" t="s">
        <v>210</v>
      </c>
      <c r="AM7" s="45" t="s">
        <v>210</v>
      </c>
      <c r="AN7" s="45" t="s">
        <v>210</v>
      </c>
      <c r="AO7" s="45" t="s">
        <v>210</v>
      </c>
      <c r="AP7" s="45" t="s">
        <v>210</v>
      </c>
      <c r="AQ7" s="45" t="s">
        <v>210</v>
      </c>
      <c r="AR7" s="45" t="s">
        <v>210</v>
      </c>
      <c r="AS7" s="45" t="s">
        <v>210</v>
      </c>
      <c r="AT7" s="47" t="s">
        <v>210</v>
      </c>
      <c r="AU7" s="15">
        <v>0</v>
      </c>
    </row>
    <row r="8" spans="1:47" x14ac:dyDescent="0.25">
      <c r="A8" s="9" t="s">
        <v>48</v>
      </c>
      <c r="B8" s="9" t="s">
        <v>20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11">
        <v>0</v>
      </c>
      <c r="AU8" s="12">
        <v>0</v>
      </c>
    </row>
    <row r="9" spans="1:47" x14ac:dyDescent="0.25">
      <c r="A9" s="2"/>
      <c r="B9" s="2" t="s">
        <v>21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1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13">
        <v>0</v>
      </c>
      <c r="AR9" s="2">
        <v>0</v>
      </c>
      <c r="AS9" s="2">
        <v>0</v>
      </c>
      <c r="AT9" s="14">
        <v>0</v>
      </c>
      <c r="AU9" s="15">
        <v>1</v>
      </c>
    </row>
    <row r="10" spans="1:47" x14ac:dyDescent="0.25">
      <c r="A10" s="9" t="s">
        <v>49</v>
      </c>
      <c r="B10" s="9" t="s">
        <v>20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10">
        <v>0</v>
      </c>
      <c r="AR10" s="9">
        <v>0</v>
      </c>
      <c r="AS10" s="9">
        <v>0</v>
      </c>
      <c r="AT10" s="11">
        <v>0</v>
      </c>
      <c r="AU10" s="12">
        <v>0</v>
      </c>
    </row>
    <row r="11" spans="1:47" x14ac:dyDescent="0.25">
      <c r="A11" s="2"/>
      <c r="B11" s="2" t="s">
        <v>21</v>
      </c>
      <c r="C11" s="2">
        <v>0</v>
      </c>
      <c r="D11" s="2">
        <v>2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1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1</v>
      </c>
      <c r="X11" s="2">
        <v>0</v>
      </c>
      <c r="Y11" s="2">
        <v>0</v>
      </c>
      <c r="Z11" s="2">
        <v>0</v>
      </c>
      <c r="AA11" s="2">
        <v>1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13">
        <v>0</v>
      </c>
      <c r="AR11" s="2">
        <v>0</v>
      </c>
      <c r="AS11" s="2">
        <v>0</v>
      </c>
      <c r="AT11" s="14">
        <v>0</v>
      </c>
      <c r="AU11" s="15">
        <v>5</v>
      </c>
    </row>
    <row r="12" spans="1:47" x14ac:dyDescent="0.25">
      <c r="A12" s="9" t="s">
        <v>51</v>
      </c>
      <c r="B12" s="9" t="s">
        <v>20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10">
        <v>0</v>
      </c>
      <c r="AR12" s="9">
        <v>0</v>
      </c>
      <c r="AS12" s="9">
        <v>0</v>
      </c>
      <c r="AT12" s="11">
        <v>0</v>
      </c>
      <c r="AU12" s="12">
        <v>0</v>
      </c>
    </row>
    <row r="13" spans="1:47" x14ac:dyDescent="0.25">
      <c r="A13" s="18"/>
      <c r="B13" s="18" t="s">
        <v>21</v>
      </c>
      <c r="C13" s="2">
        <v>0</v>
      </c>
      <c r="D13" s="2">
        <v>0</v>
      </c>
      <c r="E13" s="2">
        <v>0</v>
      </c>
      <c r="F13" s="2">
        <v>1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1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2</v>
      </c>
      <c r="AM13" s="2">
        <v>0</v>
      </c>
      <c r="AN13" s="2">
        <v>0</v>
      </c>
      <c r="AO13" s="2">
        <v>0</v>
      </c>
      <c r="AP13" s="2">
        <v>0</v>
      </c>
      <c r="AQ13" s="13">
        <v>0</v>
      </c>
      <c r="AR13" s="2">
        <v>0</v>
      </c>
      <c r="AS13" s="2">
        <v>0</v>
      </c>
      <c r="AT13" s="14">
        <v>0</v>
      </c>
      <c r="AU13" s="15">
        <v>4</v>
      </c>
    </row>
    <row r="14" spans="1:47" x14ac:dyDescent="0.25">
      <c r="A14" s="9" t="s">
        <v>50</v>
      </c>
      <c r="B14" s="9" t="s">
        <v>20</v>
      </c>
      <c r="C14" s="9">
        <v>0</v>
      </c>
      <c r="D14" s="9">
        <v>5</v>
      </c>
      <c r="E14" s="9">
        <v>0</v>
      </c>
      <c r="F14" s="9">
        <v>1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13</v>
      </c>
      <c r="X14" s="9">
        <v>0</v>
      </c>
      <c r="Y14" s="9">
        <v>0</v>
      </c>
      <c r="Z14" s="9">
        <v>2</v>
      </c>
      <c r="AA14" s="9">
        <v>1</v>
      </c>
      <c r="AB14" s="9">
        <v>0</v>
      </c>
      <c r="AC14" s="9">
        <v>0</v>
      </c>
      <c r="AD14" s="9">
        <v>0</v>
      </c>
      <c r="AE14" s="9">
        <v>0</v>
      </c>
      <c r="AF14" s="9">
        <v>5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10">
        <v>1</v>
      </c>
      <c r="AR14" s="9">
        <v>0</v>
      </c>
      <c r="AS14" s="9">
        <v>0</v>
      </c>
      <c r="AT14" s="11">
        <v>0</v>
      </c>
      <c r="AU14" s="12">
        <v>28</v>
      </c>
    </row>
    <row r="15" spans="1:47" x14ac:dyDescent="0.25">
      <c r="A15" s="2"/>
      <c r="B15" s="2" t="s">
        <v>21</v>
      </c>
      <c r="C15" s="2">
        <v>0</v>
      </c>
      <c r="D15" s="2">
        <v>0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1</v>
      </c>
      <c r="X15" s="2">
        <v>0</v>
      </c>
      <c r="Y15" s="2">
        <v>0</v>
      </c>
      <c r="Z15" s="2">
        <v>0</v>
      </c>
      <c r="AA15" s="2">
        <v>1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13">
        <v>0</v>
      </c>
      <c r="AR15" s="2">
        <v>0</v>
      </c>
      <c r="AS15" s="2">
        <v>0</v>
      </c>
      <c r="AT15" s="14">
        <v>0</v>
      </c>
      <c r="AU15" s="15">
        <v>3</v>
      </c>
    </row>
    <row r="16" spans="1:47" x14ac:dyDescent="0.25">
      <c r="A16" s="19" t="s">
        <v>52</v>
      </c>
      <c r="B16" s="19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1">
        <v>0</v>
      </c>
      <c r="AU16" s="12">
        <v>0</v>
      </c>
    </row>
    <row r="17" spans="1:47" x14ac:dyDescent="0.25">
      <c r="A17" s="18"/>
      <c r="B17" s="18" t="s">
        <v>21</v>
      </c>
      <c r="C17" s="2">
        <v>0</v>
      </c>
      <c r="D17" s="2">
        <v>0</v>
      </c>
      <c r="E17" s="2">
        <v>1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1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1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14">
        <v>0</v>
      </c>
      <c r="AU17" s="15">
        <v>3</v>
      </c>
    </row>
    <row r="18" spans="1:47" x14ac:dyDescent="0.25">
      <c r="A18" s="9" t="s">
        <v>53</v>
      </c>
      <c r="B18" s="9" t="s">
        <v>20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10">
        <v>0</v>
      </c>
      <c r="AR18" s="9">
        <v>0</v>
      </c>
      <c r="AS18" s="9">
        <v>0</v>
      </c>
      <c r="AT18" s="11">
        <v>0</v>
      </c>
      <c r="AU18" s="12">
        <v>0</v>
      </c>
    </row>
    <row r="19" spans="1:47" x14ac:dyDescent="0.25">
      <c r="A19" s="2"/>
      <c r="B19" s="2" t="s">
        <v>21</v>
      </c>
      <c r="C19" s="2">
        <v>0</v>
      </c>
      <c r="D19" s="2">
        <v>1</v>
      </c>
      <c r="E19" s="2">
        <v>0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3</v>
      </c>
      <c r="X19" s="2">
        <v>0</v>
      </c>
      <c r="Y19" s="2">
        <v>1</v>
      </c>
      <c r="Z19" s="2">
        <v>1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13">
        <v>0</v>
      </c>
      <c r="AR19" s="2">
        <v>0</v>
      </c>
      <c r="AS19" s="2">
        <v>0</v>
      </c>
      <c r="AT19" s="14">
        <v>0</v>
      </c>
      <c r="AU19" s="15">
        <v>7</v>
      </c>
    </row>
    <row r="20" spans="1:47" x14ac:dyDescent="0.25">
      <c r="A20" s="19" t="s">
        <v>54</v>
      </c>
      <c r="B20" s="19" t="s">
        <v>20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29">
        <v>2</v>
      </c>
      <c r="AR20" s="19">
        <v>0</v>
      </c>
      <c r="AS20" s="19">
        <v>0</v>
      </c>
      <c r="AT20" s="38">
        <v>0</v>
      </c>
      <c r="AU20" s="12">
        <v>2</v>
      </c>
    </row>
    <row r="21" spans="1:47" x14ac:dyDescent="0.25">
      <c r="A21" s="2"/>
      <c r="B21" s="2" t="s">
        <v>21</v>
      </c>
      <c r="C21" s="2">
        <v>0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2</v>
      </c>
      <c r="X21" s="2">
        <v>0</v>
      </c>
      <c r="Y21" s="2">
        <v>0</v>
      </c>
      <c r="Z21" s="2">
        <v>0</v>
      </c>
      <c r="AA21" s="2">
        <v>1</v>
      </c>
      <c r="AB21" s="2">
        <v>0</v>
      </c>
      <c r="AC21" s="2">
        <v>0</v>
      </c>
      <c r="AD21" s="2">
        <v>0</v>
      </c>
      <c r="AE21" s="2">
        <v>0</v>
      </c>
      <c r="AF21" s="2">
        <v>1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13">
        <v>0</v>
      </c>
      <c r="AR21" s="2">
        <v>0</v>
      </c>
      <c r="AS21" s="2">
        <v>0</v>
      </c>
      <c r="AT21" s="14">
        <v>0</v>
      </c>
      <c r="AU21" s="15">
        <v>5</v>
      </c>
    </row>
    <row r="22" spans="1:47" x14ac:dyDescent="0.25">
      <c r="A22" s="9" t="s">
        <v>55</v>
      </c>
      <c r="B22" s="9" t="s">
        <v>20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10">
        <v>0</v>
      </c>
      <c r="AR22" s="9">
        <v>0</v>
      </c>
      <c r="AS22" s="9">
        <v>0</v>
      </c>
      <c r="AT22" s="11">
        <v>0</v>
      </c>
      <c r="AU22" s="12">
        <v>0</v>
      </c>
    </row>
    <row r="23" spans="1:47" x14ac:dyDescent="0.25">
      <c r="A23" s="2"/>
      <c r="B23" s="2" t="s">
        <v>21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13">
        <v>0</v>
      </c>
      <c r="AR23" s="2">
        <v>0</v>
      </c>
      <c r="AS23" s="2">
        <v>0</v>
      </c>
      <c r="AT23" s="14">
        <v>0</v>
      </c>
      <c r="AU23" s="15">
        <v>0</v>
      </c>
    </row>
    <row r="24" spans="1:47" x14ac:dyDescent="0.25">
      <c r="A24" s="9" t="s">
        <v>148</v>
      </c>
      <c r="B24" s="9" t="s">
        <v>20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1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1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1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29">
        <v>0</v>
      </c>
      <c r="AR24" s="19">
        <v>0</v>
      </c>
      <c r="AS24" s="19">
        <v>0</v>
      </c>
      <c r="AT24" s="38">
        <v>0</v>
      </c>
      <c r="AU24" s="12">
        <v>3</v>
      </c>
    </row>
    <row r="25" spans="1:47" x14ac:dyDescent="0.25">
      <c r="A25" s="2"/>
      <c r="B25" s="2" t="s">
        <v>21</v>
      </c>
      <c r="C25" s="2">
        <v>0</v>
      </c>
      <c r="D25" s="2">
        <v>2</v>
      </c>
      <c r="E25" s="2">
        <v>0</v>
      </c>
      <c r="F25" s="2">
        <v>2</v>
      </c>
      <c r="G25" s="2">
        <v>0</v>
      </c>
      <c r="H25" s="2">
        <v>0</v>
      </c>
      <c r="I25" s="2">
        <v>0</v>
      </c>
      <c r="J25" s="2">
        <v>0</v>
      </c>
      <c r="K25" s="2">
        <v>1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2</v>
      </c>
      <c r="X25" s="2">
        <v>0</v>
      </c>
      <c r="Y25" s="2">
        <v>1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1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13">
        <v>0</v>
      </c>
      <c r="AR25" s="2">
        <v>0</v>
      </c>
      <c r="AS25" s="2">
        <v>0</v>
      </c>
      <c r="AT25" s="14">
        <v>0</v>
      </c>
      <c r="AU25" s="15">
        <v>9</v>
      </c>
    </row>
    <row r="26" spans="1:47" x14ac:dyDescent="0.25">
      <c r="A26" s="9" t="s">
        <v>57</v>
      </c>
      <c r="B26" s="9" t="s">
        <v>20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11">
        <v>0</v>
      </c>
      <c r="AU26" s="12">
        <v>0</v>
      </c>
    </row>
    <row r="27" spans="1:47" x14ac:dyDescent="0.25">
      <c r="A27" s="18"/>
      <c r="B27" s="18" t="s">
        <v>21</v>
      </c>
      <c r="C27" s="2">
        <v>0</v>
      </c>
      <c r="D27" s="2">
        <v>1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1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13">
        <v>0</v>
      </c>
      <c r="AR27" s="2">
        <v>0</v>
      </c>
      <c r="AS27" s="2">
        <v>0</v>
      </c>
      <c r="AT27" s="14">
        <v>0</v>
      </c>
      <c r="AU27" s="15">
        <v>2</v>
      </c>
    </row>
    <row r="28" spans="1:47" x14ac:dyDescent="0.25">
      <c r="A28" s="9" t="s">
        <v>150</v>
      </c>
      <c r="B28" s="9" t="s">
        <v>20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1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11">
        <v>0</v>
      </c>
      <c r="AU28" s="12">
        <v>1</v>
      </c>
    </row>
    <row r="29" spans="1:47" x14ac:dyDescent="0.25">
      <c r="A29" s="2" t="s">
        <v>149</v>
      </c>
      <c r="B29" s="2" t="s">
        <v>21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1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1</v>
      </c>
      <c r="AQ29" s="13">
        <v>0</v>
      </c>
      <c r="AR29" s="2">
        <v>0</v>
      </c>
      <c r="AS29" s="2">
        <v>0</v>
      </c>
      <c r="AT29" s="14">
        <v>0</v>
      </c>
      <c r="AU29" s="15">
        <v>2</v>
      </c>
    </row>
    <row r="30" spans="1:47" x14ac:dyDescent="0.25">
      <c r="A30" s="19" t="s">
        <v>59</v>
      </c>
      <c r="B30" s="19" t="s">
        <v>20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10">
        <v>0</v>
      </c>
      <c r="AR30" s="9">
        <v>0</v>
      </c>
      <c r="AS30" s="9">
        <v>0</v>
      </c>
      <c r="AT30" s="11">
        <v>0</v>
      </c>
      <c r="AU30" s="12">
        <v>0</v>
      </c>
    </row>
    <row r="31" spans="1:47" x14ac:dyDescent="0.25">
      <c r="A31" s="2"/>
      <c r="B31" s="2" t="s">
        <v>21</v>
      </c>
      <c r="C31" s="2">
        <v>0</v>
      </c>
      <c r="D31" s="2">
        <v>2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1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13">
        <v>0</v>
      </c>
      <c r="AR31" s="2">
        <v>0</v>
      </c>
      <c r="AS31" s="2">
        <v>0</v>
      </c>
      <c r="AT31" s="14">
        <v>0</v>
      </c>
      <c r="AU31" s="15">
        <v>3</v>
      </c>
    </row>
    <row r="32" spans="1:47" x14ac:dyDescent="0.25">
      <c r="A32" s="9" t="s">
        <v>60</v>
      </c>
      <c r="B32" s="9" t="s">
        <v>20</v>
      </c>
      <c r="C32" s="9">
        <v>0</v>
      </c>
      <c r="D32" s="9">
        <v>1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1</v>
      </c>
      <c r="AQ32" s="10">
        <v>0</v>
      </c>
      <c r="AR32" s="9">
        <v>0</v>
      </c>
      <c r="AS32" s="9">
        <v>0</v>
      </c>
      <c r="AT32" s="11">
        <v>0</v>
      </c>
      <c r="AU32" s="12">
        <v>2</v>
      </c>
    </row>
    <row r="33" spans="1:47" x14ac:dyDescent="0.25">
      <c r="A33" s="2"/>
      <c r="B33" s="2" t="s">
        <v>21</v>
      </c>
      <c r="C33" s="2">
        <v>0</v>
      </c>
      <c r="D33" s="2">
        <v>1</v>
      </c>
      <c r="E33" s="2">
        <v>0</v>
      </c>
      <c r="F33" s="2">
        <v>0</v>
      </c>
      <c r="G33" s="2">
        <v>0</v>
      </c>
      <c r="H33" s="2">
        <v>2</v>
      </c>
      <c r="I33" s="2">
        <v>0</v>
      </c>
      <c r="J33" s="2">
        <v>0</v>
      </c>
      <c r="K33" s="2">
        <v>0</v>
      </c>
      <c r="L33" s="2">
        <v>0</v>
      </c>
      <c r="M33" s="2">
        <v>1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3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1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13">
        <v>0</v>
      </c>
      <c r="AR33" s="2">
        <v>0</v>
      </c>
      <c r="AS33" s="2">
        <v>0</v>
      </c>
      <c r="AT33" s="14">
        <v>0</v>
      </c>
      <c r="AU33" s="15">
        <v>8</v>
      </c>
    </row>
    <row r="34" spans="1:47" x14ac:dyDescent="0.25">
      <c r="A34" s="9" t="s">
        <v>61</v>
      </c>
      <c r="B34" s="9" t="s">
        <v>20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10">
        <v>0</v>
      </c>
      <c r="AR34" s="9">
        <v>0</v>
      </c>
      <c r="AS34" s="9">
        <v>0</v>
      </c>
      <c r="AT34" s="11">
        <v>0</v>
      </c>
      <c r="AU34" s="12">
        <v>0</v>
      </c>
    </row>
    <row r="35" spans="1:47" x14ac:dyDescent="0.25">
      <c r="A35" s="2"/>
      <c r="B35" s="2" t="s">
        <v>21</v>
      </c>
      <c r="C35" s="2">
        <v>0</v>
      </c>
      <c r="D35" s="2">
        <v>2</v>
      </c>
      <c r="E35" s="2">
        <v>0</v>
      </c>
      <c r="F35" s="2">
        <v>1</v>
      </c>
      <c r="G35" s="2">
        <v>0</v>
      </c>
      <c r="H35" s="2">
        <v>1</v>
      </c>
      <c r="I35" s="2">
        <v>0</v>
      </c>
      <c r="J35" s="2">
        <v>0</v>
      </c>
      <c r="K35" s="2">
        <v>1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2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1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13">
        <v>0</v>
      </c>
      <c r="AR35" s="2">
        <v>0</v>
      </c>
      <c r="AS35" s="2">
        <v>0</v>
      </c>
      <c r="AT35" s="14">
        <v>0</v>
      </c>
      <c r="AU35" s="15">
        <v>8</v>
      </c>
    </row>
    <row r="36" spans="1:47" x14ac:dyDescent="0.25">
      <c r="A36" s="9" t="s">
        <v>62</v>
      </c>
      <c r="B36" s="9" t="s">
        <v>20</v>
      </c>
      <c r="C36" s="19">
        <v>0</v>
      </c>
      <c r="D36" s="19">
        <v>3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1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2</v>
      </c>
      <c r="Z36" s="19">
        <v>0</v>
      </c>
      <c r="AA36" s="19">
        <v>0</v>
      </c>
      <c r="AB36" s="19">
        <v>1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2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29">
        <v>0</v>
      </c>
      <c r="AR36" s="19">
        <v>0</v>
      </c>
      <c r="AS36" s="19">
        <v>0</v>
      </c>
      <c r="AT36" s="38">
        <v>0</v>
      </c>
      <c r="AU36" s="12">
        <v>9</v>
      </c>
    </row>
    <row r="37" spans="1:47" x14ac:dyDescent="0.25">
      <c r="A37" s="18"/>
      <c r="B37" s="18" t="s">
        <v>21</v>
      </c>
      <c r="C37" s="2">
        <v>0</v>
      </c>
      <c r="D37" s="2">
        <v>0</v>
      </c>
      <c r="E37" s="2">
        <v>0</v>
      </c>
      <c r="F37" s="2">
        <v>3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1</v>
      </c>
      <c r="X37" s="2">
        <v>0</v>
      </c>
      <c r="Y37" s="2">
        <v>1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1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13">
        <v>0</v>
      </c>
      <c r="AR37" s="2">
        <v>0</v>
      </c>
      <c r="AS37" s="2">
        <v>0</v>
      </c>
      <c r="AT37" s="14">
        <v>0</v>
      </c>
      <c r="AU37" s="15">
        <v>6</v>
      </c>
    </row>
    <row r="38" spans="1:47" x14ac:dyDescent="0.25">
      <c r="A38" s="9" t="s">
        <v>63</v>
      </c>
      <c r="B38" s="9" t="s">
        <v>20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11">
        <v>0</v>
      </c>
      <c r="AU38" s="12">
        <v>0</v>
      </c>
    </row>
    <row r="39" spans="1:47" x14ac:dyDescent="0.25">
      <c r="A39" s="2"/>
      <c r="B39" s="2" t="s">
        <v>21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13">
        <v>0</v>
      </c>
      <c r="AR39" s="2">
        <v>0</v>
      </c>
      <c r="AS39" s="2">
        <v>0</v>
      </c>
      <c r="AT39" s="14">
        <v>0</v>
      </c>
      <c r="AU39" s="15">
        <v>0</v>
      </c>
    </row>
    <row r="40" spans="1:47" x14ac:dyDescent="0.25">
      <c r="A40" s="19" t="s">
        <v>151</v>
      </c>
      <c r="B40" s="19" t="s">
        <v>20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10">
        <v>0</v>
      </c>
      <c r="AR40" s="9">
        <v>0</v>
      </c>
      <c r="AS40" s="9">
        <v>0</v>
      </c>
      <c r="AT40" s="11">
        <v>0</v>
      </c>
      <c r="AU40" s="12">
        <v>0</v>
      </c>
    </row>
    <row r="41" spans="1:47" x14ac:dyDescent="0.25">
      <c r="A41" s="2"/>
      <c r="B41" s="2" t="s">
        <v>21</v>
      </c>
      <c r="C41" s="2">
        <v>0</v>
      </c>
      <c r="D41" s="2">
        <v>1</v>
      </c>
      <c r="E41" s="2">
        <v>1</v>
      </c>
      <c r="F41" s="2">
        <v>1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2</v>
      </c>
      <c r="X41" s="2">
        <v>1</v>
      </c>
      <c r="Y41" s="2">
        <v>0</v>
      </c>
      <c r="Z41" s="2">
        <v>0</v>
      </c>
      <c r="AA41" s="2">
        <v>1</v>
      </c>
      <c r="AB41" s="2">
        <v>1</v>
      </c>
      <c r="AC41" s="2">
        <v>0</v>
      </c>
      <c r="AD41" s="2">
        <v>0</v>
      </c>
      <c r="AE41" s="2">
        <v>0</v>
      </c>
      <c r="AF41" s="2">
        <v>1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13">
        <v>0</v>
      </c>
      <c r="AR41" s="2">
        <v>0</v>
      </c>
      <c r="AS41" s="2">
        <v>0</v>
      </c>
      <c r="AT41" s="14">
        <v>0</v>
      </c>
      <c r="AU41" s="15">
        <v>9</v>
      </c>
    </row>
    <row r="42" spans="1:47" x14ac:dyDescent="0.25">
      <c r="A42" s="9" t="s">
        <v>65</v>
      </c>
      <c r="B42" s="9" t="s">
        <v>20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29">
        <v>0</v>
      </c>
      <c r="AR42" s="19">
        <v>0</v>
      </c>
      <c r="AS42" s="19">
        <v>0</v>
      </c>
      <c r="AT42" s="38">
        <v>0</v>
      </c>
      <c r="AU42" s="12">
        <v>0</v>
      </c>
    </row>
    <row r="43" spans="1:47" x14ac:dyDescent="0.25">
      <c r="A43" s="2"/>
      <c r="B43" s="2" t="s">
        <v>21</v>
      </c>
      <c r="C43" s="2">
        <v>0</v>
      </c>
      <c r="D43" s="2">
        <v>1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13">
        <v>0</v>
      </c>
      <c r="AR43" s="2">
        <v>0</v>
      </c>
      <c r="AS43" s="2">
        <v>0</v>
      </c>
      <c r="AT43" s="14">
        <v>0</v>
      </c>
      <c r="AU43" s="15">
        <v>1</v>
      </c>
    </row>
    <row r="44" spans="1:47" x14ac:dyDescent="0.25">
      <c r="A44" s="9" t="s">
        <v>66</v>
      </c>
      <c r="B44" s="9" t="s">
        <v>20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10">
        <v>0</v>
      </c>
      <c r="AR44" s="9">
        <v>0</v>
      </c>
      <c r="AS44" s="9">
        <v>0</v>
      </c>
      <c r="AT44" s="11">
        <v>0</v>
      </c>
      <c r="AU44" s="12">
        <v>0</v>
      </c>
    </row>
    <row r="45" spans="1:47" x14ac:dyDescent="0.25">
      <c r="A45" s="18"/>
      <c r="B45" s="18" t="s">
        <v>21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1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2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13">
        <v>0</v>
      </c>
      <c r="AR45" s="2">
        <v>0</v>
      </c>
      <c r="AS45" s="2">
        <v>0</v>
      </c>
      <c r="AT45" s="14">
        <v>0</v>
      </c>
      <c r="AU45" s="15">
        <v>3</v>
      </c>
    </row>
    <row r="46" spans="1:47" x14ac:dyDescent="0.25">
      <c r="A46" s="9" t="s">
        <v>67</v>
      </c>
      <c r="B46" s="9" t="s">
        <v>20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1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10">
        <v>0</v>
      </c>
      <c r="AR46" s="9">
        <v>0</v>
      </c>
      <c r="AS46" s="9">
        <v>0</v>
      </c>
      <c r="AT46" s="11">
        <v>0</v>
      </c>
      <c r="AU46" s="12">
        <v>1</v>
      </c>
    </row>
    <row r="47" spans="1:47" x14ac:dyDescent="0.25">
      <c r="A47" s="2"/>
      <c r="B47" s="2" t="s">
        <v>21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1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1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13">
        <v>0</v>
      </c>
      <c r="AR47" s="2">
        <v>0</v>
      </c>
      <c r="AS47" s="2">
        <v>0</v>
      </c>
      <c r="AT47" s="14">
        <v>0</v>
      </c>
      <c r="AU47" s="15">
        <v>2</v>
      </c>
    </row>
    <row r="48" spans="1:47" x14ac:dyDescent="0.25">
      <c r="A48" s="19" t="s">
        <v>187</v>
      </c>
      <c r="B48" s="9" t="s">
        <v>20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10">
        <v>0</v>
      </c>
      <c r="AR48" s="9">
        <v>0</v>
      </c>
      <c r="AS48" s="9">
        <v>0</v>
      </c>
      <c r="AT48" s="11">
        <v>0</v>
      </c>
      <c r="AU48" s="15">
        <v>0</v>
      </c>
    </row>
    <row r="49" spans="1:47" x14ac:dyDescent="0.25">
      <c r="A49" s="31"/>
      <c r="B49" s="2" t="s">
        <v>21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13">
        <v>0</v>
      </c>
      <c r="AR49" s="2">
        <v>0</v>
      </c>
      <c r="AS49" s="2">
        <v>0</v>
      </c>
      <c r="AT49" s="14">
        <v>0</v>
      </c>
      <c r="AU49" s="15">
        <v>0</v>
      </c>
    </row>
    <row r="50" spans="1:47" x14ac:dyDescent="0.25">
      <c r="A50" s="19" t="s">
        <v>152</v>
      </c>
      <c r="B50" s="19" t="s">
        <v>20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29">
        <v>0</v>
      </c>
      <c r="AR50" s="19">
        <v>0</v>
      </c>
      <c r="AS50" s="19">
        <v>0</v>
      </c>
      <c r="AT50" s="38">
        <v>0</v>
      </c>
      <c r="AU50" s="12">
        <v>0</v>
      </c>
    </row>
    <row r="51" spans="1:47" x14ac:dyDescent="0.25">
      <c r="A51" s="2"/>
      <c r="B51" s="2" t="s">
        <v>21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13">
        <v>0</v>
      </c>
      <c r="AR51" s="2">
        <v>0</v>
      </c>
      <c r="AS51" s="2">
        <v>0</v>
      </c>
      <c r="AT51" s="14">
        <v>0</v>
      </c>
      <c r="AU51" s="15">
        <v>0</v>
      </c>
    </row>
    <row r="52" spans="1:47" x14ac:dyDescent="0.25">
      <c r="A52" s="9" t="s">
        <v>69</v>
      </c>
      <c r="B52" s="9" t="s">
        <v>20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11">
        <v>0</v>
      </c>
      <c r="AU52" s="12">
        <v>0</v>
      </c>
    </row>
    <row r="53" spans="1:47" x14ac:dyDescent="0.25">
      <c r="A53" s="2"/>
      <c r="B53" s="2" t="s">
        <v>21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14">
        <v>0</v>
      </c>
      <c r="AU53" s="15">
        <v>0</v>
      </c>
    </row>
    <row r="54" spans="1:47" x14ac:dyDescent="0.25">
      <c r="A54" s="9" t="s">
        <v>70</v>
      </c>
      <c r="B54" s="9" t="s">
        <v>20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2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29">
        <v>0</v>
      </c>
      <c r="AR54" s="19">
        <v>0</v>
      </c>
      <c r="AS54" s="19">
        <v>0</v>
      </c>
      <c r="AT54" s="38">
        <v>0</v>
      </c>
      <c r="AU54" s="12">
        <v>2</v>
      </c>
    </row>
    <row r="55" spans="1:47" x14ac:dyDescent="0.25">
      <c r="A55" s="2"/>
      <c r="B55" s="2" t="s">
        <v>21</v>
      </c>
      <c r="C55" s="2">
        <v>0</v>
      </c>
      <c r="D55" s="2">
        <v>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3</v>
      </c>
      <c r="X55" s="2">
        <v>0</v>
      </c>
      <c r="Y55" s="2">
        <v>1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13">
        <v>0</v>
      </c>
      <c r="AR55" s="2">
        <v>0</v>
      </c>
      <c r="AS55" s="2">
        <v>0</v>
      </c>
      <c r="AT55" s="14">
        <v>0</v>
      </c>
      <c r="AU55" s="15">
        <v>5</v>
      </c>
    </row>
    <row r="56" spans="1:47" x14ac:dyDescent="0.25">
      <c r="A56" s="9" t="s">
        <v>71</v>
      </c>
      <c r="B56" s="9" t="s">
        <v>20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29">
        <v>1</v>
      </c>
      <c r="AR56" s="19">
        <v>0</v>
      </c>
      <c r="AS56" s="19">
        <v>0</v>
      </c>
      <c r="AT56" s="38">
        <v>0</v>
      </c>
      <c r="AU56" s="12">
        <v>1</v>
      </c>
    </row>
    <row r="57" spans="1:47" x14ac:dyDescent="0.25">
      <c r="A57" s="2"/>
      <c r="B57" s="2" t="s">
        <v>21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2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13">
        <v>0</v>
      </c>
      <c r="AR57" s="2">
        <v>0</v>
      </c>
      <c r="AS57" s="2">
        <v>0</v>
      </c>
      <c r="AT57" s="14">
        <v>0</v>
      </c>
      <c r="AU57" s="15">
        <v>2</v>
      </c>
    </row>
    <row r="58" spans="1:47" x14ac:dyDescent="0.25">
      <c r="A58" s="9" t="s">
        <v>72</v>
      </c>
      <c r="B58" s="9" t="s">
        <v>20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1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29">
        <v>2</v>
      </c>
      <c r="AR58" s="19">
        <v>0</v>
      </c>
      <c r="AS58" s="19">
        <v>0</v>
      </c>
      <c r="AT58" s="38">
        <v>0</v>
      </c>
      <c r="AU58" s="12">
        <v>3</v>
      </c>
    </row>
    <row r="59" spans="1:47" x14ac:dyDescent="0.25">
      <c r="A59" s="2"/>
      <c r="B59" s="2" t="s">
        <v>21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13">
        <v>0</v>
      </c>
      <c r="AR59" s="2">
        <v>0</v>
      </c>
      <c r="AS59" s="2">
        <v>0</v>
      </c>
      <c r="AT59" s="14">
        <v>0</v>
      </c>
      <c r="AU59" s="15">
        <v>0</v>
      </c>
    </row>
    <row r="60" spans="1:47" x14ac:dyDescent="0.25">
      <c r="A60" s="9" t="s">
        <v>73</v>
      </c>
      <c r="B60" s="9" t="s">
        <v>20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10">
        <v>0</v>
      </c>
      <c r="AR60" s="9">
        <v>0</v>
      </c>
      <c r="AS60" s="9">
        <v>0</v>
      </c>
      <c r="AT60" s="11">
        <v>0</v>
      </c>
      <c r="AU60" s="12">
        <v>0</v>
      </c>
    </row>
    <row r="61" spans="1:47" x14ac:dyDescent="0.25">
      <c r="A61" s="2"/>
      <c r="B61" s="2" t="s">
        <v>21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1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1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13">
        <v>0</v>
      </c>
      <c r="AR61" s="2">
        <v>0</v>
      </c>
      <c r="AS61" s="2">
        <v>0</v>
      </c>
      <c r="AT61" s="14">
        <v>0</v>
      </c>
      <c r="AU61" s="15">
        <v>2</v>
      </c>
    </row>
    <row r="62" spans="1:47" x14ac:dyDescent="0.25">
      <c r="A62" s="9" t="s">
        <v>191</v>
      </c>
      <c r="B62" s="9" t="s">
        <v>20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10">
        <v>0</v>
      </c>
      <c r="AR62" s="9">
        <v>0</v>
      </c>
      <c r="AS62" s="9">
        <v>0</v>
      </c>
      <c r="AT62" s="11">
        <v>0</v>
      </c>
      <c r="AU62" s="12">
        <v>0</v>
      </c>
    </row>
    <row r="63" spans="1:47" x14ac:dyDescent="0.25">
      <c r="A63" s="2"/>
      <c r="B63" s="2" t="s">
        <v>21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13">
        <v>0</v>
      </c>
      <c r="AR63" s="2">
        <v>0</v>
      </c>
      <c r="AS63" s="2">
        <v>0</v>
      </c>
      <c r="AT63" s="14">
        <v>0</v>
      </c>
      <c r="AU63" s="15">
        <v>0</v>
      </c>
    </row>
    <row r="64" spans="1:47" x14ac:dyDescent="0.25">
      <c r="A64" s="9" t="s">
        <v>75</v>
      </c>
      <c r="B64" s="9" t="s">
        <v>20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1</v>
      </c>
      <c r="AL64" s="9">
        <v>0</v>
      </c>
      <c r="AM64" s="9">
        <v>0</v>
      </c>
      <c r="AN64" s="9">
        <v>0</v>
      </c>
      <c r="AO64" s="9">
        <v>0</v>
      </c>
      <c r="AP64" s="9">
        <v>1</v>
      </c>
      <c r="AQ64" s="10">
        <v>0</v>
      </c>
      <c r="AR64" s="9">
        <v>0</v>
      </c>
      <c r="AS64" s="9">
        <v>0</v>
      </c>
      <c r="AT64" s="11">
        <v>0</v>
      </c>
      <c r="AU64" s="12">
        <v>2</v>
      </c>
    </row>
    <row r="65" spans="1:47" x14ac:dyDescent="0.25">
      <c r="A65" s="2"/>
      <c r="B65" s="2" t="s">
        <v>21</v>
      </c>
      <c r="C65" s="2">
        <v>0</v>
      </c>
      <c r="D65" s="2">
        <v>1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13">
        <v>0</v>
      </c>
      <c r="AR65" s="2">
        <v>0</v>
      </c>
      <c r="AS65" s="2">
        <v>0</v>
      </c>
      <c r="AT65" s="14">
        <v>0</v>
      </c>
      <c r="AU65" s="15">
        <v>1</v>
      </c>
    </row>
    <row r="66" spans="1:47" x14ac:dyDescent="0.25">
      <c r="A66" s="9" t="s">
        <v>125</v>
      </c>
      <c r="B66" s="9" t="s">
        <v>20</v>
      </c>
      <c r="C66" s="9">
        <v>0</v>
      </c>
      <c r="D66" s="9">
        <v>2</v>
      </c>
      <c r="E66" s="9">
        <v>1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1</v>
      </c>
      <c r="X66" s="9">
        <v>0</v>
      </c>
      <c r="Y66" s="9">
        <v>1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10">
        <v>0</v>
      </c>
      <c r="AR66" s="9">
        <v>0</v>
      </c>
      <c r="AS66" s="9">
        <v>0</v>
      </c>
      <c r="AT66" s="11">
        <v>0</v>
      </c>
      <c r="AU66" s="12">
        <v>5</v>
      </c>
    </row>
    <row r="67" spans="1:47" x14ac:dyDescent="0.25">
      <c r="A67" s="2"/>
      <c r="B67" s="2" t="s">
        <v>21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1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13">
        <v>0</v>
      </c>
      <c r="AR67" s="2">
        <v>0</v>
      </c>
      <c r="AS67" s="2">
        <v>0</v>
      </c>
      <c r="AT67" s="14">
        <v>0</v>
      </c>
      <c r="AU67" s="15">
        <v>1</v>
      </c>
    </row>
    <row r="68" spans="1:47" x14ac:dyDescent="0.25">
      <c r="A68" s="9" t="s">
        <v>76</v>
      </c>
      <c r="B68" s="9" t="s">
        <v>20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1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10">
        <v>3</v>
      </c>
      <c r="AR68" s="9">
        <v>0</v>
      </c>
      <c r="AS68" s="9">
        <v>0</v>
      </c>
      <c r="AT68" s="11">
        <v>0</v>
      </c>
      <c r="AU68" s="12">
        <v>4</v>
      </c>
    </row>
    <row r="69" spans="1:47" x14ac:dyDescent="0.25">
      <c r="A69" s="2"/>
      <c r="B69" s="2" t="s">
        <v>21</v>
      </c>
      <c r="C69" s="2">
        <v>0</v>
      </c>
      <c r="D69" s="2">
        <v>1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13">
        <v>0</v>
      </c>
      <c r="AR69" s="2">
        <v>0</v>
      </c>
      <c r="AS69" s="2">
        <v>0</v>
      </c>
      <c r="AT69" s="14">
        <v>0</v>
      </c>
      <c r="AU69" s="15">
        <v>1</v>
      </c>
    </row>
    <row r="70" spans="1:47" x14ac:dyDescent="0.25">
      <c r="A70" s="9" t="s">
        <v>153</v>
      </c>
      <c r="B70" s="9" t="s">
        <v>20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10">
        <v>0</v>
      </c>
      <c r="AR70" s="9">
        <v>0</v>
      </c>
      <c r="AS70" s="9">
        <v>0</v>
      </c>
      <c r="AT70" s="11">
        <v>0</v>
      </c>
      <c r="AU70" s="12">
        <v>0</v>
      </c>
    </row>
    <row r="71" spans="1:47" x14ac:dyDescent="0.25">
      <c r="A71" s="18"/>
      <c r="B71" s="18" t="s">
        <v>21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1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1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1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13">
        <v>0</v>
      </c>
      <c r="AR71" s="2">
        <v>0</v>
      </c>
      <c r="AS71" s="2">
        <v>0</v>
      </c>
      <c r="AT71" s="14">
        <v>0</v>
      </c>
      <c r="AU71" s="15">
        <v>3</v>
      </c>
    </row>
    <row r="72" spans="1:47" x14ac:dyDescent="0.25">
      <c r="A72" s="9" t="s">
        <v>78</v>
      </c>
      <c r="B72" s="9" t="s">
        <v>20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10">
        <v>0</v>
      </c>
      <c r="AR72" s="9">
        <v>0</v>
      </c>
      <c r="AS72" s="9">
        <v>0</v>
      </c>
      <c r="AT72" s="11">
        <v>0</v>
      </c>
      <c r="AU72" s="12">
        <v>0</v>
      </c>
    </row>
    <row r="73" spans="1:47" x14ac:dyDescent="0.25">
      <c r="A73" s="2"/>
      <c r="B73" s="2" t="s">
        <v>21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1</v>
      </c>
      <c r="X73" s="2">
        <v>0</v>
      </c>
      <c r="Y73" s="2">
        <v>1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13">
        <v>0</v>
      </c>
      <c r="AR73" s="2">
        <v>0</v>
      </c>
      <c r="AS73" s="2">
        <v>0</v>
      </c>
      <c r="AT73" s="14">
        <v>0</v>
      </c>
      <c r="AU73" s="15">
        <v>2</v>
      </c>
    </row>
    <row r="74" spans="1:47" x14ac:dyDescent="0.25">
      <c r="A74" s="19" t="s">
        <v>154</v>
      </c>
      <c r="B74" s="19" t="s">
        <v>20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1</v>
      </c>
      <c r="AL74" s="19">
        <v>0</v>
      </c>
      <c r="AM74" s="19">
        <v>0</v>
      </c>
      <c r="AN74" s="19">
        <v>0</v>
      </c>
      <c r="AO74" s="19">
        <v>0</v>
      </c>
      <c r="AP74" s="19">
        <v>0</v>
      </c>
      <c r="AQ74" s="29">
        <v>0</v>
      </c>
      <c r="AR74" s="19">
        <v>0</v>
      </c>
      <c r="AS74" s="19">
        <v>0</v>
      </c>
      <c r="AT74" s="38">
        <v>0</v>
      </c>
      <c r="AU74" s="12">
        <v>1</v>
      </c>
    </row>
    <row r="75" spans="1:47" x14ac:dyDescent="0.25">
      <c r="A75" s="2"/>
      <c r="B75" s="2" t="s">
        <v>21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2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13">
        <v>0</v>
      </c>
      <c r="AR75" s="2">
        <v>0</v>
      </c>
      <c r="AS75" s="2">
        <v>0</v>
      </c>
      <c r="AT75" s="14">
        <v>0</v>
      </c>
      <c r="AU75" s="15">
        <v>2</v>
      </c>
    </row>
    <row r="76" spans="1:47" x14ac:dyDescent="0.25">
      <c r="A76" s="19" t="s">
        <v>155</v>
      </c>
      <c r="B76" s="19" t="s">
        <v>20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10">
        <v>0</v>
      </c>
      <c r="AR76" s="9">
        <v>0</v>
      </c>
      <c r="AS76" s="9">
        <v>0</v>
      </c>
      <c r="AT76" s="11">
        <v>0</v>
      </c>
      <c r="AU76" s="12">
        <v>0</v>
      </c>
    </row>
    <row r="77" spans="1:47" x14ac:dyDescent="0.25">
      <c r="A77" s="2"/>
      <c r="B77" s="2" t="s">
        <v>21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13">
        <v>0</v>
      </c>
      <c r="AR77" s="2">
        <v>0</v>
      </c>
      <c r="AS77" s="2">
        <v>0</v>
      </c>
      <c r="AT77" s="14">
        <v>0</v>
      </c>
      <c r="AU77" s="15">
        <v>0</v>
      </c>
    </row>
    <row r="78" spans="1:47" x14ac:dyDescent="0.25">
      <c r="A78" s="9" t="s">
        <v>81</v>
      </c>
      <c r="B78" s="9" t="s">
        <v>20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10">
        <v>0</v>
      </c>
      <c r="AR78" s="9">
        <v>0</v>
      </c>
      <c r="AS78" s="9">
        <v>0</v>
      </c>
      <c r="AT78" s="11">
        <v>0</v>
      </c>
      <c r="AU78" s="12">
        <v>0</v>
      </c>
    </row>
    <row r="79" spans="1:47" x14ac:dyDescent="0.25">
      <c r="A79" s="18"/>
      <c r="B79" s="18" t="s">
        <v>21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13">
        <v>0</v>
      </c>
      <c r="AR79" s="2">
        <v>0</v>
      </c>
      <c r="AS79" s="2">
        <v>0</v>
      </c>
      <c r="AT79" s="14">
        <v>0</v>
      </c>
      <c r="AU79" s="15">
        <v>0</v>
      </c>
    </row>
    <row r="80" spans="1:47" x14ac:dyDescent="0.25">
      <c r="A80" s="9" t="s">
        <v>156</v>
      </c>
      <c r="B80" s="9" t="s">
        <v>20</v>
      </c>
      <c r="C80" s="9">
        <v>0</v>
      </c>
      <c r="D80" s="9">
        <v>1</v>
      </c>
      <c r="E80" s="9">
        <v>0</v>
      </c>
      <c r="F80" s="9">
        <v>0</v>
      </c>
      <c r="G80" s="9">
        <v>0</v>
      </c>
      <c r="H80" s="9">
        <v>4</v>
      </c>
      <c r="I80" s="9">
        <v>0</v>
      </c>
      <c r="J80" s="9">
        <v>0</v>
      </c>
      <c r="K80" s="9">
        <v>0</v>
      </c>
      <c r="L80" s="9">
        <v>0</v>
      </c>
      <c r="M80" s="9">
        <v>1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6</v>
      </c>
      <c r="X80" s="9">
        <v>0</v>
      </c>
      <c r="Y80" s="9">
        <v>0</v>
      </c>
      <c r="Z80" s="9">
        <v>0</v>
      </c>
      <c r="AA80" s="9">
        <v>1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1</v>
      </c>
      <c r="AQ80" s="10">
        <v>0</v>
      </c>
      <c r="AR80" s="9">
        <v>0</v>
      </c>
      <c r="AS80" s="9">
        <v>0</v>
      </c>
      <c r="AT80" s="11">
        <v>0</v>
      </c>
      <c r="AU80" s="12">
        <v>14</v>
      </c>
    </row>
    <row r="81" spans="1:47" x14ac:dyDescent="0.25">
      <c r="A81" s="2"/>
      <c r="B81" s="2" t="s">
        <v>21</v>
      </c>
      <c r="C81" s="2">
        <v>0</v>
      </c>
      <c r="D81" s="2">
        <v>0</v>
      </c>
      <c r="E81" s="2">
        <v>0</v>
      </c>
      <c r="F81" s="2">
        <v>2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8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3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13">
        <v>0</v>
      </c>
      <c r="AR81" s="2">
        <v>0</v>
      </c>
      <c r="AS81" s="2">
        <v>0</v>
      </c>
      <c r="AT81" s="14">
        <v>0</v>
      </c>
      <c r="AU81" s="15">
        <v>13</v>
      </c>
    </row>
    <row r="82" spans="1:47" x14ac:dyDescent="0.25">
      <c r="A82" s="19" t="s">
        <v>144</v>
      </c>
      <c r="B82" s="19" t="s">
        <v>20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1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10">
        <v>0</v>
      </c>
      <c r="AR82" s="9">
        <v>0</v>
      </c>
      <c r="AS82" s="9">
        <v>0</v>
      </c>
      <c r="AT82" s="11">
        <v>0</v>
      </c>
      <c r="AU82" s="12">
        <v>1</v>
      </c>
    </row>
    <row r="83" spans="1:47" x14ac:dyDescent="0.25">
      <c r="A83" s="2"/>
      <c r="B83" s="2" t="s">
        <v>21</v>
      </c>
      <c r="C83" s="2">
        <v>0</v>
      </c>
      <c r="D83" s="2">
        <v>0</v>
      </c>
      <c r="E83" s="2">
        <v>0</v>
      </c>
      <c r="F83" s="2">
        <v>1</v>
      </c>
      <c r="G83" s="2">
        <v>0</v>
      </c>
      <c r="H83" s="2">
        <v>2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3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13">
        <v>0</v>
      </c>
      <c r="AR83" s="2">
        <v>0</v>
      </c>
      <c r="AS83" s="2">
        <v>0</v>
      </c>
      <c r="AT83" s="14">
        <v>0</v>
      </c>
      <c r="AU83" s="15">
        <v>6</v>
      </c>
    </row>
    <row r="84" spans="1:47" x14ac:dyDescent="0.25">
      <c r="A84" s="9" t="s">
        <v>84</v>
      </c>
      <c r="B84" s="9" t="s">
        <v>20</v>
      </c>
      <c r="C84" s="9">
        <v>0</v>
      </c>
      <c r="D84" s="9">
        <v>1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1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1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11">
        <v>0</v>
      </c>
      <c r="AU84" s="12">
        <v>3</v>
      </c>
    </row>
    <row r="85" spans="1:47" x14ac:dyDescent="0.25">
      <c r="A85" s="2"/>
      <c r="B85" s="2" t="s">
        <v>21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1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14">
        <v>0</v>
      </c>
      <c r="AU85" s="15">
        <v>1</v>
      </c>
    </row>
    <row r="86" spans="1:47" x14ac:dyDescent="0.25">
      <c r="A86" s="9" t="s">
        <v>85</v>
      </c>
      <c r="B86" s="9" t="s">
        <v>20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2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10">
        <v>1</v>
      </c>
      <c r="AR86" s="9">
        <v>0</v>
      </c>
      <c r="AS86" s="9">
        <v>0</v>
      </c>
      <c r="AT86" s="11">
        <v>0</v>
      </c>
      <c r="AU86" s="12">
        <v>3</v>
      </c>
    </row>
    <row r="87" spans="1:47" x14ac:dyDescent="0.25">
      <c r="A87" s="2"/>
      <c r="B87" s="2" t="s">
        <v>21</v>
      </c>
      <c r="C87" s="2">
        <v>0</v>
      </c>
      <c r="D87" s="2">
        <v>3</v>
      </c>
      <c r="E87" s="2">
        <v>0</v>
      </c>
      <c r="F87" s="2">
        <v>1</v>
      </c>
      <c r="G87" s="2">
        <v>0</v>
      </c>
      <c r="H87" s="2">
        <v>2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1</v>
      </c>
      <c r="T87" s="2">
        <v>0</v>
      </c>
      <c r="U87" s="2">
        <v>0</v>
      </c>
      <c r="V87" s="2">
        <v>0</v>
      </c>
      <c r="W87" s="2">
        <v>1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2</v>
      </c>
      <c r="AG87" s="2">
        <v>0</v>
      </c>
      <c r="AH87" s="2">
        <v>0</v>
      </c>
      <c r="AI87" s="2">
        <v>0</v>
      </c>
      <c r="AJ87" s="2">
        <v>0</v>
      </c>
      <c r="AK87" s="2">
        <v>1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13">
        <v>0</v>
      </c>
      <c r="AR87" s="2">
        <v>0</v>
      </c>
      <c r="AS87" s="2">
        <v>0</v>
      </c>
      <c r="AT87" s="14">
        <v>0</v>
      </c>
      <c r="AU87" s="15">
        <v>11</v>
      </c>
    </row>
    <row r="88" spans="1:47" x14ac:dyDescent="0.25">
      <c r="A88" s="9" t="s">
        <v>157</v>
      </c>
      <c r="B88" s="9" t="s">
        <v>20</v>
      </c>
      <c r="C88" s="19">
        <v>0</v>
      </c>
      <c r="D88" s="19">
        <v>1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1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1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2</v>
      </c>
      <c r="AK88" s="19">
        <v>0</v>
      </c>
      <c r="AL88" s="19">
        <v>0</v>
      </c>
      <c r="AM88" s="19">
        <v>0</v>
      </c>
      <c r="AN88" s="19">
        <v>0</v>
      </c>
      <c r="AO88" s="19">
        <v>0</v>
      </c>
      <c r="AP88" s="19">
        <v>0</v>
      </c>
      <c r="AQ88" s="29">
        <v>1</v>
      </c>
      <c r="AR88" s="19">
        <v>0</v>
      </c>
      <c r="AS88" s="19">
        <v>0</v>
      </c>
      <c r="AT88" s="38">
        <v>0</v>
      </c>
      <c r="AU88" s="12">
        <v>6</v>
      </c>
    </row>
    <row r="89" spans="1:47" x14ac:dyDescent="0.25">
      <c r="A89" s="2"/>
      <c r="B89" s="2" t="s">
        <v>21</v>
      </c>
      <c r="C89" s="2">
        <v>0</v>
      </c>
      <c r="D89" s="2">
        <v>1</v>
      </c>
      <c r="E89" s="2">
        <v>0</v>
      </c>
      <c r="F89" s="2">
        <v>2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1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2</v>
      </c>
      <c r="X89" s="2">
        <v>0</v>
      </c>
      <c r="Y89" s="2">
        <v>0</v>
      </c>
      <c r="Z89" s="2">
        <v>0</v>
      </c>
      <c r="AA89" s="2">
        <v>0</v>
      </c>
      <c r="AB89" s="2">
        <v>1</v>
      </c>
      <c r="AC89" s="2">
        <v>0</v>
      </c>
      <c r="AD89" s="2">
        <v>0</v>
      </c>
      <c r="AE89" s="2">
        <v>0</v>
      </c>
      <c r="AF89" s="2">
        <v>2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13">
        <v>0</v>
      </c>
      <c r="AR89" s="2">
        <v>0</v>
      </c>
      <c r="AS89" s="2">
        <v>0</v>
      </c>
      <c r="AT89" s="14">
        <v>0</v>
      </c>
      <c r="AU89" s="15">
        <v>9</v>
      </c>
    </row>
    <row r="90" spans="1:47" x14ac:dyDescent="0.25">
      <c r="A90" s="9" t="s">
        <v>87</v>
      </c>
      <c r="B90" s="9" t="s">
        <v>20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1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10">
        <v>0</v>
      </c>
      <c r="AR90" s="9">
        <v>0</v>
      </c>
      <c r="AS90" s="9">
        <v>0</v>
      </c>
      <c r="AT90" s="11">
        <v>0</v>
      </c>
      <c r="AU90" s="12">
        <v>1</v>
      </c>
    </row>
    <row r="91" spans="1:47" x14ac:dyDescent="0.25">
      <c r="A91" s="2"/>
      <c r="B91" s="2" t="s">
        <v>21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13">
        <v>0</v>
      </c>
      <c r="AR91" s="2">
        <v>0</v>
      </c>
      <c r="AS91" s="2">
        <v>0</v>
      </c>
      <c r="AT91" s="14">
        <v>0</v>
      </c>
      <c r="AU91" s="15">
        <v>0</v>
      </c>
    </row>
    <row r="92" spans="1:47" x14ac:dyDescent="0.25">
      <c r="A92" s="9" t="s">
        <v>158</v>
      </c>
      <c r="B92" s="9" t="s">
        <v>20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1</v>
      </c>
      <c r="AG92" s="9">
        <v>0</v>
      </c>
      <c r="AH92" s="9">
        <v>0</v>
      </c>
      <c r="AI92" s="9">
        <v>0</v>
      </c>
      <c r="AJ92" s="9">
        <v>2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10">
        <v>0</v>
      </c>
      <c r="AR92" s="9">
        <v>0</v>
      </c>
      <c r="AS92" s="9">
        <v>0</v>
      </c>
      <c r="AT92" s="11">
        <v>0</v>
      </c>
      <c r="AU92" s="12">
        <v>3</v>
      </c>
    </row>
    <row r="93" spans="1:47" x14ac:dyDescent="0.25">
      <c r="A93" s="2"/>
      <c r="B93" s="2" t="s">
        <v>21</v>
      </c>
      <c r="C93" s="2">
        <v>0</v>
      </c>
      <c r="D93" s="2">
        <v>0</v>
      </c>
      <c r="E93" s="2">
        <v>0</v>
      </c>
      <c r="F93" s="2">
        <v>1</v>
      </c>
      <c r="G93" s="2">
        <v>0</v>
      </c>
      <c r="H93" s="2">
        <v>2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1</v>
      </c>
      <c r="X93" s="2">
        <v>0</v>
      </c>
      <c r="Y93" s="2">
        <v>0</v>
      </c>
      <c r="Z93" s="2">
        <v>0</v>
      </c>
      <c r="AA93" s="2">
        <v>1</v>
      </c>
      <c r="AB93" s="2">
        <v>1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13">
        <v>0</v>
      </c>
      <c r="AR93" s="2">
        <v>0</v>
      </c>
      <c r="AS93" s="2">
        <v>0</v>
      </c>
      <c r="AT93" s="14">
        <v>0</v>
      </c>
      <c r="AU93" s="15">
        <v>6</v>
      </c>
    </row>
    <row r="94" spans="1:47" x14ac:dyDescent="0.25">
      <c r="A94" s="9" t="s">
        <v>159</v>
      </c>
      <c r="B94" s="9" t="s">
        <v>20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10">
        <v>0</v>
      </c>
      <c r="AR94" s="9">
        <v>0</v>
      </c>
      <c r="AS94" s="9">
        <v>0</v>
      </c>
      <c r="AT94" s="11">
        <v>0</v>
      </c>
      <c r="AU94" s="12">
        <v>0</v>
      </c>
    </row>
    <row r="95" spans="1:47" x14ac:dyDescent="0.25">
      <c r="A95" s="2"/>
      <c r="B95" s="2" t="s">
        <v>21</v>
      </c>
      <c r="C95" s="2">
        <v>0</v>
      </c>
      <c r="D95" s="2">
        <v>1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1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13">
        <v>0</v>
      </c>
      <c r="AR95" s="2">
        <v>0</v>
      </c>
      <c r="AS95" s="2">
        <v>0</v>
      </c>
      <c r="AT95" s="14">
        <v>0</v>
      </c>
      <c r="AU95" s="15">
        <v>2</v>
      </c>
    </row>
    <row r="96" spans="1:47" x14ac:dyDescent="0.25">
      <c r="A96" s="9" t="s">
        <v>135</v>
      </c>
      <c r="B96" s="9" t="s">
        <v>20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10">
        <v>0</v>
      </c>
      <c r="AR96" s="9">
        <v>0</v>
      </c>
      <c r="AS96" s="9">
        <v>0</v>
      </c>
      <c r="AT96" s="11">
        <v>0</v>
      </c>
      <c r="AU96" s="12">
        <v>0</v>
      </c>
    </row>
    <row r="97" spans="1:47" x14ac:dyDescent="0.25">
      <c r="A97" s="2"/>
      <c r="B97" s="2" t="s">
        <v>21</v>
      </c>
      <c r="C97" s="2">
        <v>0</v>
      </c>
      <c r="D97" s="2">
        <v>2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1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13">
        <v>0</v>
      </c>
      <c r="AR97" s="2">
        <v>0</v>
      </c>
      <c r="AS97" s="2">
        <v>0</v>
      </c>
      <c r="AT97" s="14">
        <v>0</v>
      </c>
      <c r="AU97" s="15">
        <v>3</v>
      </c>
    </row>
    <row r="98" spans="1:47" x14ac:dyDescent="0.25">
      <c r="A98" s="9" t="s">
        <v>147</v>
      </c>
      <c r="B98" s="9" t="s">
        <v>20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10">
        <v>0</v>
      </c>
      <c r="AR98" s="9">
        <v>0</v>
      </c>
      <c r="AS98" s="9">
        <v>0</v>
      </c>
      <c r="AT98" s="11">
        <v>0</v>
      </c>
      <c r="AU98" s="12">
        <v>0</v>
      </c>
    </row>
    <row r="99" spans="1:47" x14ac:dyDescent="0.25">
      <c r="A99" s="2"/>
      <c r="B99" s="2" t="s">
        <v>21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13">
        <v>0</v>
      </c>
      <c r="AR99" s="2">
        <v>0</v>
      </c>
      <c r="AS99" s="2">
        <v>0</v>
      </c>
      <c r="AT99" s="14">
        <v>0</v>
      </c>
      <c r="AU99" s="15">
        <v>0</v>
      </c>
    </row>
    <row r="100" spans="1:47" x14ac:dyDescent="0.25">
      <c r="A100" s="9" t="s">
        <v>146</v>
      </c>
      <c r="B100" s="9" t="s">
        <v>20</v>
      </c>
      <c r="C100" s="9">
        <v>0</v>
      </c>
      <c r="D100" s="9">
        <v>0</v>
      </c>
      <c r="E100" s="9">
        <v>1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1</v>
      </c>
      <c r="AQ100" s="10">
        <v>0</v>
      </c>
      <c r="AR100" s="9">
        <v>0</v>
      </c>
      <c r="AS100" s="9">
        <v>0</v>
      </c>
      <c r="AT100" s="11">
        <v>0</v>
      </c>
      <c r="AU100" s="12">
        <v>2</v>
      </c>
    </row>
    <row r="101" spans="1:47" x14ac:dyDescent="0.25">
      <c r="A101" s="18"/>
      <c r="B101" s="18" t="s">
        <v>21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1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2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1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13">
        <v>0</v>
      </c>
      <c r="AR101" s="2">
        <v>0</v>
      </c>
      <c r="AS101" s="2">
        <v>0</v>
      </c>
      <c r="AT101" s="14">
        <v>0</v>
      </c>
      <c r="AU101" s="15">
        <v>4</v>
      </c>
    </row>
    <row r="102" spans="1:47" x14ac:dyDescent="0.25">
      <c r="A102" s="9" t="s">
        <v>136</v>
      </c>
      <c r="B102" s="9" t="s">
        <v>20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10">
        <v>0</v>
      </c>
      <c r="AR102" s="9">
        <v>0</v>
      </c>
      <c r="AS102" s="9">
        <v>0</v>
      </c>
      <c r="AT102" s="11">
        <v>0</v>
      </c>
      <c r="AU102" s="12">
        <v>0</v>
      </c>
    </row>
    <row r="103" spans="1:47" x14ac:dyDescent="0.25">
      <c r="A103" s="2"/>
      <c r="B103" s="2" t="s">
        <v>21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13">
        <v>0</v>
      </c>
      <c r="AR103" s="2">
        <v>0</v>
      </c>
      <c r="AS103" s="2">
        <v>0</v>
      </c>
      <c r="AT103" s="14">
        <v>0</v>
      </c>
      <c r="AU103" s="15">
        <v>0</v>
      </c>
    </row>
    <row r="104" spans="1:47" x14ac:dyDescent="0.25">
      <c r="A104" s="19" t="s">
        <v>145</v>
      </c>
      <c r="B104" s="19" t="s">
        <v>20</v>
      </c>
      <c r="C104" s="9">
        <v>0</v>
      </c>
      <c r="D104" s="9">
        <v>1</v>
      </c>
      <c r="E104" s="9">
        <v>0</v>
      </c>
      <c r="F104" s="9">
        <v>1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1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10">
        <v>0</v>
      </c>
      <c r="AR104" s="9">
        <v>0</v>
      </c>
      <c r="AS104" s="9">
        <v>0</v>
      </c>
      <c r="AT104" s="11">
        <v>0</v>
      </c>
      <c r="AU104" s="12">
        <v>3</v>
      </c>
    </row>
    <row r="105" spans="1:47" x14ac:dyDescent="0.25">
      <c r="A105" s="2"/>
      <c r="B105" s="2" t="s">
        <v>21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13">
        <v>0</v>
      </c>
      <c r="AR105" s="2">
        <v>0</v>
      </c>
      <c r="AS105" s="2">
        <v>0</v>
      </c>
      <c r="AT105" s="14">
        <v>0</v>
      </c>
      <c r="AU105" s="15">
        <v>0</v>
      </c>
    </row>
    <row r="106" spans="1:47" x14ac:dyDescent="0.25">
      <c r="A106" s="9" t="s">
        <v>188</v>
      </c>
      <c r="B106" s="19" t="s">
        <v>20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10">
        <v>0</v>
      </c>
      <c r="AR106" s="9">
        <v>0</v>
      </c>
      <c r="AS106" s="9">
        <v>0</v>
      </c>
      <c r="AT106" s="11">
        <v>0</v>
      </c>
      <c r="AU106" s="12">
        <v>0</v>
      </c>
    </row>
    <row r="107" spans="1:47" x14ac:dyDescent="0.25">
      <c r="A107" s="2"/>
      <c r="B107" s="2" t="s">
        <v>21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13">
        <v>0</v>
      </c>
      <c r="AR107" s="2">
        <v>0</v>
      </c>
      <c r="AS107" s="2">
        <v>0</v>
      </c>
      <c r="AT107" s="14">
        <v>0</v>
      </c>
      <c r="AU107" s="15">
        <v>0</v>
      </c>
    </row>
    <row r="108" spans="1:47" x14ac:dyDescent="0.25">
      <c r="A108" s="9" t="s">
        <v>93</v>
      </c>
      <c r="B108" s="9" t="s">
        <v>20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1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10">
        <v>0</v>
      </c>
      <c r="AR108" s="9">
        <v>0</v>
      </c>
      <c r="AS108" s="9">
        <v>0</v>
      </c>
      <c r="AT108" s="11">
        <v>0</v>
      </c>
      <c r="AU108" s="12">
        <v>1</v>
      </c>
    </row>
    <row r="109" spans="1:47" x14ac:dyDescent="0.25">
      <c r="A109" s="2"/>
      <c r="B109" s="2" t="s">
        <v>21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2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13">
        <v>0</v>
      </c>
      <c r="AR109" s="2">
        <v>0</v>
      </c>
      <c r="AS109" s="2">
        <v>0</v>
      </c>
      <c r="AT109" s="14">
        <v>0</v>
      </c>
      <c r="AU109" s="15">
        <v>2</v>
      </c>
    </row>
    <row r="110" spans="1:47" x14ac:dyDescent="0.25">
      <c r="A110" s="9" t="s">
        <v>94</v>
      </c>
      <c r="B110" s="9" t="s">
        <v>20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1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10">
        <v>1</v>
      </c>
      <c r="AR110" s="9">
        <v>0</v>
      </c>
      <c r="AS110" s="9">
        <v>0</v>
      </c>
      <c r="AT110" s="11">
        <v>0</v>
      </c>
      <c r="AU110" s="12">
        <v>2</v>
      </c>
    </row>
    <row r="111" spans="1:47" x14ac:dyDescent="0.25">
      <c r="A111" s="18"/>
      <c r="B111" s="18" t="s">
        <v>21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13">
        <v>0</v>
      </c>
      <c r="AR111" s="2">
        <v>0</v>
      </c>
      <c r="AS111" s="2">
        <v>0</v>
      </c>
      <c r="AT111" s="14">
        <v>0</v>
      </c>
      <c r="AU111" s="15">
        <v>0</v>
      </c>
    </row>
    <row r="112" spans="1:47" x14ac:dyDescent="0.25">
      <c r="A112" s="9" t="s">
        <v>96</v>
      </c>
      <c r="B112" s="9" t="s">
        <v>20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10">
        <v>0</v>
      </c>
      <c r="AR112" s="9">
        <v>0</v>
      </c>
      <c r="AS112" s="9">
        <v>0</v>
      </c>
      <c r="AT112" s="11">
        <v>0</v>
      </c>
      <c r="AU112" s="12">
        <v>0</v>
      </c>
    </row>
    <row r="113" spans="1:47" x14ac:dyDescent="0.25">
      <c r="A113" s="2"/>
      <c r="B113" s="2" t="s">
        <v>21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13">
        <v>0</v>
      </c>
      <c r="AR113" s="2">
        <v>0</v>
      </c>
      <c r="AS113" s="2">
        <v>0</v>
      </c>
      <c r="AT113" s="14">
        <v>0</v>
      </c>
      <c r="AU113" s="15">
        <v>0</v>
      </c>
    </row>
    <row r="114" spans="1:47" x14ac:dyDescent="0.25">
      <c r="A114" s="19" t="s">
        <v>142</v>
      </c>
      <c r="B114" s="19" t="s">
        <v>20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10">
        <v>0</v>
      </c>
      <c r="AR114" s="9">
        <v>0</v>
      </c>
      <c r="AS114" s="9">
        <v>0</v>
      </c>
      <c r="AT114" s="11">
        <v>0</v>
      </c>
      <c r="AU114" s="12">
        <v>0</v>
      </c>
    </row>
    <row r="115" spans="1:47" x14ac:dyDescent="0.25">
      <c r="A115" s="2"/>
      <c r="B115" s="2" t="s">
        <v>21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13">
        <v>0</v>
      </c>
      <c r="AR115" s="2">
        <v>0</v>
      </c>
      <c r="AS115" s="2">
        <v>0</v>
      </c>
      <c r="AT115" s="14">
        <v>0</v>
      </c>
      <c r="AU115" s="15">
        <v>0</v>
      </c>
    </row>
    <row r="116" spans="1:47" x14ac:dyDescent="0.25">
      <c r="A116" s="9" t="s">
        <v>160</v>
      </c>
      <c r="B116" s="9" t="s">
        <v>20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10">
        <v>0</v>
      </c>
      <c r="AR116" s="9">
        <v>0</v>
      </c>
      <c r="AS116" s="9">
        <v>0</v>
      </c>
      <c r="AT116" s="11">
        <v>0</v>
      </c>
      <c r="AU116" s="12">
        <v>0</v>
      </c>
    </row>
    <row r="117" spans="1:47" x14ac:dyDescent="0.25">
      <c r="A117" s="2"/>
      <c r="B117" s="2" t="s">
        <v>21</v>
      </c>
      <c r="C117" s="2">
        <v>0</v>
      </c>
      <c r="D117" s="2">
        <v>2</v>
      </c>
      <c r="E117" s="2">
        <v>1</v>
      </c>
      <c r="F117" s="2">
        <v>2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7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13">
        <v>0</v>
      </c>
      <c r="AR117" s="2">
        <v>0</v>
      </c>
      <c r="AS117" s="2">
        <v>0</v>
      </c>
      <c r="AT117" s="14">
        <v>0</v>
      </c>
      <c r="AU117" s="15">
        <v>12</v>
      </c>
    </row>
    <row r="118" spans="1:47" x14ac:dyDescent="0.25">
      <c r="A118" s="9" t="s">
        <v>143</v>
      </c>
      <c r="B118" s="9" t="s">
        <v>20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10">
        <v>0</v>
      </c>
      <c r="AR118" s="9">
        <v>0</v>
      </c>
      <c r="AS118" s="9">
        <v>0</v>
      </c>
      <c r="AT118" s="11">
        <v>0</v>
      </c>
      <c r="AU118" s="12">
        <v>0</v>
      </c>
    </row>
    <row r="119" spans="1:47" x14ac:dyDescent="0.25">
      <c r="A119" s="2"/>
      <c r="B119" s="2" t="s">
        <v>21</v>
      </c>
      <c r="C119" s="2">
        <v>0</v>
      </c>
      <c r="D119" s="2">
        <v>2</v>
      </c>
      <c r="E119" s="2">
        <v>1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1</v>
      </c>
      <c r="X119" s="2">
        <v>0</v>
      </c>
      <c r="Y119" s="2">
        <v>0</v>
      </c>
      <c r="Z119" s="2">
        <v>0</v>
      </c>
      <c r="AA119" s="2">
        <v>1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13">
        <v>0</v>
      </c>
      <c r="AR119" s="2">
        <v>0</v>
      </c>
      <c r="AS119" s="2">
        <v>0</v>
      </c>
      <c r="AT119" s="14">
        <v>0</v>
      </c>
      <c r="AU119" s="15">
        <v>5</v>
      </c>
    </row>
    <row r="120" spans="1:47" x14ac:dyDescent="0.25">
      <c r="A120" s="9" t="s">
        <v>137</v>
      </c>
      <c r="B120" s="9" t="s">
        <v>20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1</v>
      </c>
      <c r="AK120" s="9">
        <v>1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10">
        <v>1</v>
      </c>
      <c r="AR120" s="9">
        <v>0</v>
      </c>
      <c r="AS120" s="9">
        <v>0</v>
      </c>
      <c r="AT120" s="11">
        <v>0</v>
      </c>
      <c r="AU120" s="12">
        <v>3</v>
      </c>
    </row>
    <row r="121" spans="1:47" x14ac:dyDescent="0.25">
      <c r="A121" s="2"/>
      <c r="B121" s="2" t="s">
        <v>21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13">
        <v>0</v>
      </c>
      <c r="AR121" s="2">
        <v>0</v>
      </c>
      <c r="AS121" s="2">
        <v>0</v>
      </c>
      <c r="AT121" s="14">
        <v>0</v>
      </c>
      <c r="AU121" s="15">
        <v>0</v>
      </c>
    </row>
    <row r="122" spans="1:47" x14ac:dyDescent="0.25">
      <c r="A122" s="9" t="s">
        <v>161</v>
      </c>
      <c r="B122" s="9" t="s">
        <v>20</v>
      </c>
      <c r="C122" s="9">
        <v>0</v>
      </c>
      <c r="D122" s="9">
        <v>52</v>
      </c>
      <c r="E122" s="9">
        <v>2</v>
      </c>
      <c r="F122" s="9">
        <v>5</v>
      </c>
      <c r="G122" s="9">
        <v>0</v>
      </c>
      <c r="H122" s="9">
        <v>12</v>
      </c>
      <c r="I122" s="9">
        <v>0</v>
      </c>
      <c r="J122" s="9">
        <v>0</v>
      </c>
      <c r="K122" s="9">
        <v>3</v>
      </c>
      <c r="L122" s="9">
        <v>1</v>
      </c>
      <c r="M122" s="9">
        <v>3</v>
      </c>
      <c r="N122" s="9">
        <v>1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60</v>
      </c>
      <c r="X122" s="9">
        <v>6</v>
      </c>
      <c r="Y122" s="9">
        <v>25</v>
      </c>
      <c r="Z122" s="9">
        <v>4</v>
      </c>
      <c r="AA122" s="9">
        <v>12</v>
      </c>
      <c r="AB122" s="9">
        <v>16</v>
      </c>
      <c r="AC122" s="9">
        <v>0</v>
      </c>
      <c r="AD122" s="9">
        <v>0</v>
      </c>
      <c r="AE122" s="9">
        <v>0</v>
      </c>
      <c r="AF122" s="9">
        <v>25</v>
      </c>
      <c r="AG122" s="9">
        <v>4</v>
      </c>
      <c r="AH122" s="9">
        <v>0</v>
      </c>
      <c r="AI122" s="9">
        <v>0</v>
      </c>
      <c r="AJ122" s="9">
        <v>6</v>
      </c>
      <c r="AK122" s="9">
        <v>1</v>
      </c>
      <c r="AL122" s="9">
        <v>0</v>
      </c>
      <c r="AM122" s="9">
        <v>0</v>
      </c>
      <c r="AN122" s="9">
        <v>0</v>
      </c>
      <c r="AO122" s="9">
        <v>0</v>
      </c>
      <c r="AP122" s="9">
        <v>1</v>
      </c>
      <c r="AQ122" s="10">
        <v>7</v>
      </c>
      <c r="AR122" s="9">
        <v>0</v>
      </c>
      <c r="AS122" s="9">
        <v>0</v>
      </c>
      <c r="AT122" s="11">
        <v>0</v>
      </c>
      <c r="AU122" s="12">
        <v>246</v>
      </c>
    </row>
    <row r="123" spans="1:47" x14ac:dyDescent="0.25">
      <c r="A123" s="18"/>
      <c r="B123" s="18" t="s">
        <v>21</v>
      </c>
      <c r="C123" s="2">
        <v>0</v>
      </c>
      <c r="D123" s="2">
        <v>22</v>
      </c>
      <c r="E123" s="2">
        <v>1</v>
      </c>
      <c r="F123" s="2">
        <v>19</v>
      </c>
      <c r="G123" s="2">
        <v>0</v>
      </c>
      <c r="H123" s="2">
        <v>12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2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117</v>
      </c>
      <c r="X123" s="2">
        <v>0</v>
      </c>
      <c r="Y123" s="2">
        <v>15</v>
      </c>
      <c r="Z123" s="2">
        <v>4</v>
      </c>
      <c r="AA123" s="2">
        <v>4</v>
      </c>
      <c r="AB123" s="2">
        <v>5</v>
      </c>
      <c r="AC123" s="2">
        <v>0</v>
      </c>
      <c r="AD123" s="2">
        <v>0</v>
      </c>
      <c r="AE123" s="2">
        <v>0</v>
      </c>
      <c r="AF123" s="2">
        <v>37</v>
      </c>
      <c r="AG123" s="2">
        <v>0</v>
      </c>
      <c r="AH123" s="2">
        <v>0</v>
      </c>
      <c r="AI123" s="2">
        <v>0</v>
      </c>
      <c r="AJ123" s="2">
        <v>2</v>
      </c>
      <c r="AK123" s="2">
        <v>1</v>
      </c>
      <c r="AL123" s="2">
        <v>0</v>
      </c>
      <c r="AM123" s="2">
        <v>0</v>
      </c>
      <c r="AN123" s="2">
        <v>0</v>
      </c>
      <c r="AO123" s="2">
        <v>0</v>
      </c>
      <c r="AP123" s="2">
        <v>1</v>
      </c>
      <c r="AQ123" s="13">
        <v>0</v>
      </c>
      <c r="AR123" s="2">
        <v>0</v>
      </c>
      <c r="AS123" s="2">
        <v>0</v>
      </c>
      <c r="AT123" s="14">
        <v>0</v>
      </c>
      <c r="AU123" s="12">
        <v>242</v>
      </c>
    </row>
    <row r="124" spans="1:47" s="16" customFormat="1" x14ac:dyDescent="0.25">
      <c r="A124" s="9" t="s">
        <v>162</v>
      </c>
      <c r="B124" s="9" t="s">
        <v>20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1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10">
        <v>0</v>
      </c>
      <c r="AR124" s="9">
        <v>0</v>
      </c>
      <c r="AS124" s="9">
        <v>0</v>
      </c>
      <c r="AT124" s="11">
        <v>0</v>
      </c>
      <c r="AU124" s="12">
        <v>1</v>
      </c>
    </row>
    <row r="125" spans="1:47" s="16" customFormat="1" x14ac:dyDescent="0.25">
      <c r="A125" s="2"/>
      <c r="B125" s="2" t="s">
        <v>21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1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13">
        <v>0</v>
      </c>
      <c r="AR125" s="2">
        <v>0</v>
      </c>
      <c r="AS125" s="2">
        <v>0</v>
      </c>
      <c r="AT125" s="14">
        <v>0</v>
      </c>
      <c r="AU125" s="15">
        <v>1</v>
      </c>
    </row>
    <row r="126" spans="1:47" x14ac:dyDescent="0.25">
      <c r="A126" s="19" t="s">
        <v>101</v>
      </c>
      <c r="B126" s="19" t="s">
        <v>20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10">
        <v>0</v>
      </c>
      <c r="AR126" s="9">
        <v>0</v>
      </c>
      <c r="AS126" s="9">
        <v>0</v>
      </c>
      <c r="AT126" s="11">
        <v>0</v>
      </c>
      <c r="AU126" s="12">
        <v>0</v>
      </c>
    </row>
    <row r="127" spans="1:47" x14ac:dyDescent="0.25">
      <c r="A127" s="2"/>
      <c r="B127" s="2" t="s">
        <v>21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1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13">
        <v>0</v>
      </c>
      <c r="AR127" s="2">
        <v>0</v>
      </c>
      <c r="AS127" s="2">
        <v>0</v>
      </c>
      <c r="AT127" s="14">
        <v>0</v>
      </c>
      <c r="AU127" s="15">
        <v>1</v>
      </c>
    </row>
    <row r="128" spans="1:47" x14ac:dyDescent="0.25">
      <c r="A128" s="9" t="s">
        <v>163</v>
      </c>
      <c r="B128" s="9" t="s">
        <v>20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10">
        <v>0</v>
      </c>
      <c r="AR128" s="9">
        <v>0</v>
      </c>
      <c r="AS128" s="9">
        <v>0</v>
      </c>
      <c r="AT128" s="11">
        <v>0</v>
      </c>
      <c r="AU128" s="12">
        <v>0</v>
      </c>
    </row>
    <row r="129" spans="1:47" x14ac:dyDescent="0.25">
      <c r="A129" s="2"/>
      <c r="B129" s="2" t="s">
        <v>21</v>
      </c>
      <c r="C129" s="2">
        <v>0</v>
      </c>
      <c r="D129" s="2">
        <v>1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13">
        <v>0</v>
      </c>
      <c r="AR129" s="2">
        <v>0</v>
      </c>
      <c r="AS129" s="2">
        <v>0</v>
      </c>
      <c r="AT129" s="14">
        <v>0</v>
      </c>
      <c r="AU129" s="15">
        <v>1</v>
      </c>
    </row>
    <row r="130" spans="1:47" x14ac:dyDescent="0.25">
      <c r="A130" s="9" t="s">
        <v>164</v>
      </c>
      <c r="B130" s="9" t="s">
        <v>20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1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10">
        <v>1</v>
      </c>
      <c r="AR130" s="9">
        <v>0</v>
      </c>
      <c r="AS130" s="9">
        <v>0</v>
      </c>
      <c r="AT130" s="11">
        <v>0</v>
      </c>
      <c r="AU130" s="12">
        <v>2</v>
      </c>
    </row>
    <row r="131" spans="1:47" x14ac:dyDescent="0.25">
      <c r="A131" s="2"/>
      <c r="B131" s="2" t="s">
        <v>21</v>
      </c>
      <c r="C131" s="2">
        <v>0</v>
      </c>
      <c r="D131" s="2">
        <v>2</v>
      </c>
      <c r="E131" s="2">
        <v>0</v>
      </c>
      <c r="F131" s="2">
        <v>1</v>
      </c>
      <c r="G131" s="2">
        <v>0</v>
      </c>
      <c r="H131" s="2">
        <v>1</v>
      </c>
      <c r="I131" s="2">
        <v>0</v>
      </c>
      <c r="J131" s="2">
        <v>0</v>
      </c>
      <c r="K131" s="2">
        <v>0</v>
      </c>
      <c r="L131" s="2">
        <v>0</v>
      </c>
      <c r="M131" s="2">
        <v>2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1</v>
      </c>
      <c r="X131" s="2">
        <v>0</v>
      </c>
      <c r="Y131" s="2">
        <v>0</v>
      </c>
      <c r="Z131" s="2">
        <v>0</v>
      </c>
      <c r="AA131" s="2">
        <v>0</v>
      </c>
      <c r="AB131" s="2">
        <v>1</v>
      </c>
      <c r="AC131" s="2">
        <v>0</v>
      </c>
      <c r="AD131" s="2">
        <v>0</v>
      </c>
      <c r="AE131" s="2">
        <v>0</v>
      </c>
      <c r="AF131" s="2">
        <v>1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13">
        <v>0</v>
      </c>
      <c r="AR131" s="2">
        <v>0</v>
      </c>
      <c r="AS131" s="2">
        <v>0</v>
      </c>
      <c r="AT131" s="14">
        <v>0</v>
      </c>
      <c r="AU131" s="15">
        <v>9</v>
      </c>
    </row>
    <row r="132" spans="1:47" x14ac:dyDescent="0.25">
      <c r="A132" s="9" t="s">
        <v>165</v>
      </c>
      <c r="B132" s="9" t="s">
        <v>20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10">
        <v>0</v>
      </c>
      <c r="AR132" s="9">
        <v>0</v>
      </c>
      <c r="AS132" s="9">
        <v>0</v>
      </c>
      <c r="AT132" s="11">
        <v>0</v>
      </c>
      <c r="AU132" s="12">
        <v>0</v>
      </c>
    </row>
    <row r="133" spans="1:47" x14ac:dyDescent="0.25">
      <c r="A133" s="2"/>
      <c r="B133" s="2" t="s">
        <v>21</v>
      </c>
      <c r="C133" s="2">
        <v>0</v>
      </c>
      <c r="D133" s="2">
        <v>0</v>
      </c>
      <c r="E133" s="2">
        <v>0</v>
      </c>
      <c r="F133" s="2">
        <v>1</v>
      </c>
      <c r="G133" s="2">
        <v>0</v>
      </c>
      <c r="H133" s="2">
        <v>0</v>
      </c>
      <c r="I133" s="2">
        <v>1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1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2</v>
      </c>
      <c r="AM133" s="2">
        <v>0</v>
      </c>
      <c r="AN133" s="2">
        <v>3</v>
      </c>
      <c r="AO133" s="2">
        <v>0</v>
      </c>
      <c r="AP133" s="2">
        <v>0</v>
      </c>
      <c r="AQ133" s="13">
        <v>0</v>
      </c>
      <c r="AR133" s="2">
        <v>0</v>
      </c>
      <c r="AS133" s="2">
        <v>0</v>
      </c>
      <c r="AT133" s="14">
        <v>0</v>
      </c>
      <c r="AU133" s="15">
        <v>8</v>
      </c>
    </row>
    <row r="134" spans="1:47" x14ac:dyDescent="0.25">
      <c r="A134" s="9" t="s">
        <v>105</v>
      </c>
      <c r="B134" s="9" t="s">
        <v>20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1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10">
        <v>0</v>
      </c>
      <c r="AR134" s="9">
        <v>0</v>
      </c>
      <c r="AS134" s="9">
        <v>0</v>
      </c>
      <c r="AT134" s="11">
        <v>0</v>
      </c>
      <c r="AU134" s="12">
        <v>1</v>
      </c>
    </row>
    <row r="135" spans="1:47" x14ac:dyDescent="0.25">
      <c r="A135" s="2"/>
      <c r="B135" s="2" t="s">
        <v>21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13">
        <v>0</v>
      </c>
      <c r="AR135" s="2">
        <v>0</v>
      </c>
      <c r="AS135" s="2">
        <v>0</v>
      </c>
      <c r="AT135" s="14">
        <v>0</v>
      </c>
      <c r="AU135" s="15">
        <v>0</v>
      </c>
    </row>
    <row r="136" spans="1:47" x14ac:dyDescent="0.25">
      <c r="A136" s="9" t="s">
        <v>106</v>
      </c>
      <c r="B136" s="9" t="s">
        <v>20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1">
        <v>0</v>
      </c>
      <c r="AU136" s="12">
        <v>0</v>
      </c>
    </row>
    <row r="137" spans="1:47" x14ac:dyDescent="0.25">
      <c r="A137" s="2"/>
      <c r="B137" s="2" t="s">
        <v>21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1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14">
        <v>0</v>
      </c>
      <c r="AU137" s="15">
        <v>1</v>
      </c>
    </row>
    <row r="138" spans="1:47" x14ac:dyDescent="0.25">
      <c r="A138" s="9" t="s">
        <v>166</v>
      </c>
      <c r="B138" s="9" t="s">
        <v>20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10">
        <v>0</v>
      </c>
      <c r="AR138" s="9">
        <v>0</v>
      </c>
      <c r="AS138" s="9">
        <v>0</v>
      </c>
      <c r="AT138" s="11">
        <v>0</v>
      </c>
      <c r="AU138" s="12">
        <v>0</v>
      </c>
    </row>
    <row r="139" spans="1:47" x14ac:dyDescent="0.25">
      <c r="A139" s="2"/>
      <c r="B139" s="2" t="s">
        <v>21</v>
      </c>
      <c r="C139" s="2">
        <v>0</v>
      </c>
      <c r="D139" s="2">
        <v>2</v>
      </c>
      <c r="E139" s="2">
        <v>0</v>
      </c>
      <c r="F139" s="2">
        <v>0</v>
      </c>
      <c r="G139" s="2">
        <v>0</v>
      </c>
      <c r="H139" s="2">
        <v>1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1</v>
      </c>
      <c r="X139" s="2">
        <v>0</v>
      </c>
      <c r="Y139" s="2">
        <v>0</v>
      </c>
      <c r="Z139" s="2">
        <v>0</v>
      </c>
      <c r="AA139" s="2">
        <v>1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13">
        <v>0</v>
      </c>
      <c r="AR139" s="2">
        <v>0</v>
      </c>
      <c r="AS139" s="2">
        <v>0</v>
      </c>
      <c r="AT139" s="14">
        <v>0</v>
      </c>
      <c r="AU139" s="15">
        <v>5</v>
      </c>
    </row>
    <row r="140" spans="1:47" x14ac:dyDescent="0.25">
      <c r="A140" s="9" t="s">
        <v>108</v>
      </c>
      <c r="B140" s="9" t="s">
        <v>20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10">
        <v>0</v>
      </c>
      <c r="AR140" s="9">
        <v>0</v>
      </c>
      <c r="AS140" s="9">
        <v>0</v>
      </c>
      <c r="AT140" s="11">
        <v>0</v>
      </c>
      <c r="AU140" s="12">
        <v>0</v>
      </c>
    </row>
    <row r="141" spans="1:47" x14ac:dyDescent="0.25">
      <c r="A141" s="2"/>
      <c r="B141" s="2" t="s">
        <v>21</v>
      </c>
      <c r="C141" s="2">
        <v>0</v>
      </c>
      <c r="D141" s="2">
        <v>0</v>
      </c>
      <c r="E141" s="2">
        <v>1</v>
      </c>
      <c r="F141" s="2">
        <v>0</v>
      </c>
      <c r="G141" s="2">
        <v>0</v>
      </c>
      <c r="H141" s="2">
        <v>1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2</v>
      </c>
      <c r="X141" s="2">
        <v>0</v>
      </c>
      <c r="Y141" s="2">
        <v>1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3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13">
        <v>0</v>
      </c>
      <c r="AR141" s="2">
        <v>0</v>
      </c>
      <c r="AS141" s="2">
        <v>0</v>
      </c>
      <c r="AT141" s="14">
        <v>0</v>
      </c>
      <c r="AU141" s="15">
        <v>8</v>
      </c>
    </row>
    <row r="142" spans="1:47" x14ac:dyDescent="0.25">
      <c r="A142" s="9" t="s">
        <v>109</v>
      </c>
      <c r="B142" s="9" t="s">
        <v>20</v>
      </c>
      <c r="C142" s="9">
        <v>2</v>
      </c>
      <c r="D142" s="9">
        <v>41</v>
      </c>
      <c r="E142" s="9">
        <v>4</v>
      </c>
      <c r="F142" s="9">
        <v>8</v>
      </c>
      <c r="G142" s="9">
        <v>0</v>
      </c>
      <c r="H142" s="9">
        <v>13</v>
      </c>
      <c r="I142" s="9">
        <v>0</v>
      </c>
      <c r="J142" s="9">
        <v>0</v>
      </c>
      <c r="K142" s="9">
        <v>0</v>
      </c>
      <c r="L142" s="9">
        <v>2</v>
      </c>
      <c r="M142" s="9">
        <v>2</v>
      </c>
      <c r="N142" s="9">
        <v>2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48</v>
      </c>
      <c r="X142" s="9">
        <v>0</v>
      </c>
      <c r="Y142" s="9">
        <v>18</v>
      </c>
      <c r="Z142" s="9">
        <v>6</v>
      </c>
      <c r="AA142" s="9">
        <v>2</v>
      </c>
      <c r="AB142" s="9">
        <v>9</v>
      </c>
      <c r="AC142" s="9">
        <v>0</v>
      </c>
      <c r="AD142" s="9">
        <v>0</v>
      </c>
      <c r="AE142" s="9">
        <v>0</v>
      </c>
      <c r="AF142" s="9">
        <v>11</v>
      </c>
      <c r="AG142" s="9">
        <v>0</v>
      </c>
      <c r="AH142" s="9">
        <v>0</v>
      </c>
      <c r="AI142" s="9">
        <v>0</v>
      </c>
      <c r="AJ142" s="9">
        <v>9</v>
      </c>
      <c r="AK142" s="9">
        <v>3</v>
      </c>
      <c r="AL142" s="9">
        <v>0</v>
      </c>
      <c r="AM142" s="9">
        <v>0</v>
      </c>
      <c r="AN142" s="9">
        <v>0</v>
      </c>
      <c r="AO142" s="9">
        <v>0</v>
      </c>
      <c r="AP142" s="9">
        <v>3</v>
      </c>
      <c r="AQ142" s="10">
        <v>8</v>
      </c>
      <c r="AR142" s="9">
        <v>0</v>
      </c>
      <c r="AS142" s="9">
        <v>2</v>
      </c>
      <c r="AT142" s="11">
        <v>0</v>
      </c>
      <c r="AU142" s="12">
        <v>193</v>
      </c>
    </row>
    <row r="143" spans="1:47" x14ac:dyDescent="0.25">
      <c r="A143" s="18"/>
      <c r="B143" s="18" t="s">
        <v>21</v>
      </c>
      <c r="C143" s="2">
        <v>0</v>
      </c>
      <c r="D143" s="2">
        <v>10</v>
      </c>
      <c r="E143" s="2">
        <v>0</v>
      </c>
      <c r="F143" s="2">
        <v>7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1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22</v>
      </c>
      <c r="X143" s="2">
        <v>0</v>
      </c>
      <c r="Y143" s="2">
        <v>1</v>
      </c>
      <c r="Z143" s="2">
        <v>0</v>
      </c>
      <c r="AA143" s="2">
        <v>0</v>
      </c>
      <c r="AB143" s="2">
        <v>2</v>
      </c>
      <c r="AC143" s="2">
        <v>0</v>
      </c>
      <c r="AD143" s="2">
        <v>0</v>
      </c>
      <c r="AE143" s="2">
        <v>0</v>
      </c>
      <c r="AF143" s="2">
        <v>8</v>
      </c>
      <c r="AG143" s="2">
        <v>1</v>
      </c>
      <c r="AH143" s="2">
        <v>0</v>
      </c>
      <c r="AI143" s="2">
        <v>0</v>
      </c>
      <c r="AJ143" s="2">
        <v>0</v>
      </c>
      <c r="AK143" s="2">
        <v>1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13">
        <v>0</v>
      </c>
      <c r="AR143" s="2">
        <v>0</v>
      </c>
      <c r="AS143" s="2">
        <v>0</v>
      </c>
      <c r="AT143" s="14">
        <v>0</v>
      </c>
      <c r="AU143" s="15">
        <v>53</v>
      </c>
    </row>
    <row r="144" spans="1:47" x14ac:dyDescent="0.25">
      <c r="A144" s="9" t="s">
        <v>167</v>
      </c>
      <c r="B144" s="9" t="s">
        <v>20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10">
        <v>0</v>
      </c>
      <c r="AR144" s="9">
        <v>0</v>
      </c>
      <c r="AS144" s="9">
        <v>0</v>
      </c>
      <c r="AT144" s="11">
        <v>0</v>
      </c>
      <c r="AU144" s="12">
        <v>0</v>
      </c>
    </row>
    <row r="145" spans="1:47" x14ac:dyDescent="0.25">
      <c r="A145" s="2"/>
      <c r="B145" s="2" t="s">
        <v>21</v>
      </c>
      <c r="C145" s="2">
        <v>0</v>
      </c>
      <c r="D145" s="2">
        <v>1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6</v>
      </c>
      <c r="AM145" s="2">
        <v>0</v>
      </c>
      <c r="AN145" s="2">
        <v>0</v>
      </c>
      <c r="AO145" s="2">
        <v>0</v>
      </c>
      <c r="AP145" s="2">
        <v>0</v>
      </c>
      <c r="AQ145" s="13">
        <v>0</v>
      </c>
      <c r="AR145" s="2">
        <v>0</v>
      </c>
      <c r="AS145" s="2">
        <v>0</v>
      </c>
      <c r="AT145" s="14">
        <v>0</v>
      </c>
      <c r="AU145" s="15">
        <v>7</v>
      </c>
    </row>
    <row r="146" spans="1:47" x14ac:dyDescent="0.25">
      <c r="A146" s="19" t="s">
        <v>111</v>
      </c>
      <c r="B146" s="19" t="s">
        <v>20</v>
      </c>
      <c r="C146" s="19">
        <v>1</v>
      </c>
      <c r="D146" s="19">
        <v>0</v>
      </c>
      <c r="E146" s="19">
        <v>1</v>
      </c>
      <c r="F146" s="19">
        <v>0</v>
      </c>
      <c r="G146" s="19">
        <v>0</v>
      </c>
      <c r="H146" s="19">
        <v>1</v>
      </c>
      <c r="I146" s="19">
        <v>0</v>
      </c>
      <c r="J146" s="19">
        <v>0</v>
      </c>
      <c r="K146" s="19">
        <v>2</v>
      </c>
      <c r="L146" s="19">
        <v>0</v>
      </c>
      <c r="M146" s="19">
        <v>0</v>
      </c>
      <c r="N146" s="19">
        <v>1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1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>
        <v>0</v>
      </c>
      <c r="AD146" s="19">
        <v>0</v>
      </c>
      <c r="AE146" s="19">
        <v>0</v>
      </c>
      <c r="AF146" s="19">
        <v>0</v>
      </c>
      <c r="AG146" s="19">
        <v>1</v>
      </c>
      <c r="AH146" s="19">
        <v>0</v>
      </c>
      <c r="AI146" s="19">
        <v>0</v>
      </c>
      <c r="AJ146" s="19">
        <v>4</v>
      </c>
      <c r="AK146" s="19">
        <v>3</v>
      </c>
      <c r="AL146" s="19">
        <v>0</v>
      </c>
      <c r="AM146" s="19">
        <v>0</v>
      </c>
      <c r="AN146" s="19">
        <v>0</v>
      </c>
      <c r="AO146" s="19">
        <v>0</v>
      </c>
      <c r="AP146" s="19">
        <v>1</v>
      </c>
      <c r="AQ146" s="29">
        <v>9</v>
      </c>
      <c r="AR146" s="19">
        <v>0</v>
      </c>
      <c r="AS146" s="19">
        <v>0</v>
      </c>
      <c r="AT146" s="38">
        <v>0</v>
      </c>
      <c r="AU146" s="12">
        <v>25</v>
      </c>
    </row>
    <row r="147" spans="1:47" x14ac:dyDescent="0.25">
      <c r="A147" s="2"/>
      <c r="B147" s="2" t="s">
        <v>21</v>
      </c>
      <c r="C147" s="2">
        <v>0</v>
      </c>
      <c r="D147" s="2">
        <v>5</v>
      </c>
      <c r="E147" s="2">
        <v>0</v>
      </c>
      <c r="F147" s="2">
        <v>3</v>
      </c>
      <c r="G147" s="2">
        <v>0</v>
      </c>
      <c r="H147" s="2">
        <v>2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1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3</v>
      </c>
      <c r="X147" s="2">
        <v>0</v>
      </c>
      <c r="Y147" s="2">
        <v>1</v>
      </c>
      <c r="Z147" s="2">
        <v>0</v>
      </c>
      <c r="AA147" s="2">
        <v>1</v>
      </c>
      <c r="AB147" s="2">
        <v>1</v>
      </c>
      <c r="AC147" s="2">
        <v>0</v>
      </c>
      <c r="AD147" s="2">
        <v>0</v>
      </c>
      <c r="AE147" s="2">
        <v>0</v>
      </c>
      <c r="AF147" s="2">
        <v>5</v>
      </c>
      <c r="AG147" s="2">
        <v>0</v>
      </c>
      <c r="AH147" s="2">
        <v>0</v>
      </c>
      <c r="AI147" s="2">
        <v>0</v>
      </c>
      <c r="AJ147" s="2">
        <v>1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13">
        <v>0</v>
      </c>
      <c r="AR147" s="2">
        <v>0</v>
      </c>
      <c r="AS147" s="2">
        <v>0</v>
      </c>
      <c r="AT147" s="14">
        <v>0</v>
      </c>
      <c r="AU147" s="15">
        <v>23</v>
      </c>
    </row>
    <row r="148" spans="1:47" x14ac:dyDescent="0.25">
      <c r="A148" s="19" t="s">
        <v>168</v>
      </c>
      <c r="B148" s="19" t="s">
        <v>20</v>
      </c>
      <c r="C148" s="19">
        <v>0</v>
      </c>
      <c r="D148" s="19">
        <v>0</v>
      </c>
      <c r="E148" s="19">
        <v>1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1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0</v>
      </c>
      <c r="AI148" s="19">
        <v>0</v>
      </c>
      <c r="AJ148" s="19">
        <v>0</v>
      </c>
      <c r="AK148" s="19">
        <v>0</v>
      </c>
      <c r="AL148" s="19">
        <v>0</v>
      </c>
      <c r="AM148" s="19">
        <v>0</v>
      </c>
      <c r="AN148" s="19">
        <v>0</v>
      </c>
      <c r="AO148" s="19">
        <v>0</v>
      </c>
      <c r="AP148" s="19">
        <v>0</v>
      </c>
      <c r="AQ148" s="29">
        <v>1</v>
      </c>
      <c r="AR148" s="19">
        <v>0</v>
      </c>
      <c r="AS148" s="19">
        <v>0</v>
      </c>
      <c r="AT148" s="38">
        <v>0</v>
      </c>
      <c r="AU148" s="12">
        <v>3</v>
      </c>
    </row>
    <row r="149" spans="1:47" x14ac:dyDescent="0.25">
      <c r="A149" s="2"/>
      <c r="B149" s="2" t="s">
        <v>21</v>
      </c>
      <c r="C149" s="2">
        <v>0</v>
      </c>
      <c r="D149" s="2">
        <v>1</v>
      </c>
      <c r="E149" s="2">
        <v>0</v>
      </c>
      <c r="F149" s="2">
        <v>1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3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1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13">
        <v>0</v>
      </c>
      <c r="AR149" s="2">
        <v>0</v>
      </c>
      <c r="AS149" s="2">
        <v>0</v>
      </c>
      <c r="AT149" s="14">
        <v>0</v>
      </c>
      <c r="AU149" s="15">
        <v>6</v>
      </c>
    </row>
    <row r="150" spans="1:47" x14ac:dyDescent="0.25">
      <c r="A150" s="9" t="s">
        <v>169</v>
      </c>
      <c r="B150" s="9" t="s">
        <v>20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29">
        <v>0</v>
      </c>
      <c r="AR150" s="19">
        <v>0</v>
      </c>
      <c r="AS150" s="19">
        <v>0</v>
      </c>
      <c r="AT150" s="38">
        <v>0</v>
      </c>
      <c r="AU150" s="12">
        <v>0</v>
      </c>
    </row>
    <row r="151" spans="1:47" x14ac:dyDescent="0.25">
      <c r="A151" s="2"/>
      <c r="B151" s="2" t="s">
        <v>21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13">
        <v>0</v>
      </c>
      <c r="AR151" s="2">
        <v>0</v>
      </c>
      <c r="AS151" s="2">
        <v>0</v>
      </c>
      <c r="AT151" s="14">
        <v>0</v>
      </c>
      <c r="AU151" s="15">
        <v>0</v>
      </c>
    </row>
    <row r="152" spans="1:47" x14ac:dyDescent="0.25">
      <c r="A152" s="9" t="s">
        <v>170</v>
      </c>
      <c r="B152" s="9" t="s">
        <v>20</v>
      </c>
      <c r="C152" s="19">
        <v>0</v>
      </c>
      <c r="D152" s="19">
        <v>0</v>
      </c>
      <c r="E152" s="19">
        <v>1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2</v>
      </c>
      <c r="M152" s="19">
        <v>0</v>
      </c>
      <c r="N152" s="19">
        <v>0</v>
      </c>
      <c r="O152" s="19">
        <v>1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1</v>
      </c>
      <c r="X152" s="19">
        <v>0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>
        <v>1</v>
      </c>
      <c r="AG152" s="19">
        <v>0</v>
      </c>
      <c r="AH152" s="19">
        <v>0</v>
      </c>
      <c r="AI152" s="19">
        <v>0</v>
      </c>
      <c r="AJ152" s="19">
        <v>10</v>
      </c>
      <c r="AK152" s="19">
        <v>1</v>
      </c>
      <c r="AL152" s="19">
        <v>0</v>
      </c>
      <c r="AM152" s="19">
        <v>0</v>
      </c>
      <c r="AN152" s="19">
        <v>0</v>
      </c>
      <c r="AO152" s="19">
        <v>0</v>
      </c>
      <c r="AP152" s="19">
        <v>5</v>
      </c>
      <c r="AQ152" s="29">
        <v>4</v>
      </c>
      <c r="AR152" s="19">
        <v>0</v>
      </c>
      <c r="AS152" s="19">
        <v>0</v>
      </c>
      <c r="AT152" s="38">
        <v>0</v>
      </c>
      <c r="AU152" s="12">
        <v>26</v>
      </c>
    </row>
    <row r="153" spans="1:47" x14ac:dyDescent="0.25">
      <c r="A153" s="2"/>
      <c r="B153" s="2" t="s">
        <v>21</v>
      </c>
      <c r="C153" s="2">
        <v>0</v>
      </c>
      <c r="D153" s="2">
        <v>4</v>
      </c>
      <c r="E153" s="2">
        <v>1</v>
      </c>
      <c r="F153" s="2">
        <v>1</v>
      </c>
      <c r="G153" s="2">
        <v>0</v>
      </c>
      <c r="H153" s="2">
        <v>5</v>
      </c>
      <c r="I153" s="2">
        <v>0</v>
      </c>
      <c r="J153" s="2">
        <v>0</v>
      </c>
      <c r="K153" s="2">
        <v>0</v>
      </c>
      <c r="L153" s="2">
        <v>1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10</v>
      </c>
      <c r="X153" s="2">
        <v>0</v>
      </c>
      <c r="Y153" s="2">
        <v>0</v>
      </c>
      <c r="Z153" s="2">
        <v>2</v>
      </c>
      <c r="AA153" s="2">
        <v>1</v>
      </c>
      <c r="AB153" s="2">
        <v>0</v>
      </c>
      <c r="AC153" s="2">
        <v>0</v>
      </c>
      <c r="AD153" s="2">
        <v>0</v>
      </c>
      <c r="AE153" s="2">
        <v>0</v>
      </c>
      <c r="AF153" s="2">
        <v>2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13">
        <v>0</v>
      </c>
      <c r="AR153" s="2">
        <v>0</v>
      </c>
      <c r="AS153" s="2">
        <v>0</v>
      </c>
      <c r="AT153" s="14">
        <v>0</v>
      </c>
      <c r="AU153" s="15">
        <v>27</v>
      </c>
    </row>
    <row r="154" spans="1:47" x14ac:dyDescent="0.25">
      <c r="A154" s="9" t="s">
        <v>171</v>
      </c>
      <c r="B154" s="9" t="s">
        <v>20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G154" s="19">
        <v>0</v>
      </c>
      <c r="AH154" s="19">
        <v>0</v>
      </c>
      <c r="AI154" s="19">
        <v>0</v>
      </c>
      <c r="AJ154" s="19">
        <v>0</v>
      </c>
      <c r="AK154" s="19">
        <v>0</v>
      </c>
      <c r="AL154" s="19">
        <v>0</v>
      </c>
      <c r="AM154" s="19">
        <v>0</v>
      </c>
      <c r="AN154" s="19">
        <v>0</v>
      </c>
      <c r="AO154" s="19">
        <v>0</v>
      </c>
      <c r="AP154" s="19">
        <v>0</v>
      </c>
      <c r="AQ154" s="29">
        <v>0</v>
      </c>
      <c r="AR154" s="19">
        <v>0</v>
      </c>
      <c r="AS154" s="19">
        <v>0</v>
      </c>
      <c r="AT154" s="38">
        <v>0</v>
      </c>
      <c r="AU154" s="12">
        <v>0</v>
      </c>
    </row>
    <row r="155" spans="1:47" x14ac:dyDescent="0.25">
      <c r="A155" s="2"/>
      <c r="B155" s="2" t="s">
        <v>21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13">
        <v>0</v>
      </c>
      <c r="AR155" s="2">
        <v>0</v>
      </c>
      <c r="AS155" s="2">
        <v>0</v>
      </c>
      <c r="AT155" s="14">
        <v>0</v>
      </c>
      <c r="AU155" s="15">
        <v>0</v>
      </c>
    </row>
    <row r="156" spans="1:47" x14ac:dyDescent="0.25">
      <c r="A156" s="9" t="s">
        <v>172</v>
      </c>
      <c r="B156" s="9" t="s">
        <v>20</v>
      </c>
      <c r="C156" s="19">
        <v>0</v>
      </c>
      <c r="D156" s="19">
        <v>2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9">
        <v>0</v>
      </c>
      <c r="Z156" s="19">
        <v>0</v>
      </c>
      <c r="AA156" s="19">
        <v>0</v>
      </c>
      <c r="AB156" s="19">
        <v>0</v>
      </c>
      <c r="AC156" s="19">
        <v>0</v>
      </c>
      <c r="AD156" s="19">
        <v>0</v>
      </c>
      <c r="AE156" s="19">
        <v>0</v>
      </c>
      <c r="AF156" s="19">
        <v>0</v>
      </c>
      <c r="AG156" s="19">
        <v>0</v>
      </c>
      <c r="AH156" s="19">
        <v>0</v>
      </c>
      <c r="AI156" s="19">
        <v>0</v>
      </c>
      <c r="AJ156" s="19">
        <v>2</v>
      </c>
      <c r="AK156" s="19">
        <v>0</v>
      </c>
      <c r="AL156" s="19">
        <v>0</v>
      </c>
      <c r="AM156" s="19">
        <v>0</v>
      </c>
      <c r="AN156" s="19">
        <v>0</v>
      </c>
      <c r="AO156" s="19">
        <v>0</v>
      </c>
      <c r="AP156" s="19">
        <v>2</v>
      </c>
      <c r="AQ156" s="29">
        <v>1</v>
      </c>
      <c r="AR156" s="19">
        <v>0</v>
      </c>
      <c r="AS156" s="19">
        <v>0</v>
      </c>
      <c r="AT156" s="38">
        <v>0</v>
      </c>
      <c r="AU156" s="12">
        <v>7</v>
      </c>
    </row>
    <row r="157" spans="1:47" x14ac:dyDescent="0.25">
      <c r="A157" s="2"/>
      <c r="B157" s="2" t="s">
        <v>21</v>
      </c>
      <c r="C157" s="2">
        <v>0</v>
      </c>
      <c r="D157" s="2">
        <v>1</v>
      </c>
      <c r="E157" s="2">
        <v>0</v>
      </c>
      <c r="F157" s="2">
        <v>0</v>
      </c>
      <c r="G157" s="2">
        <v>0</v>
      </c>
      <c r="H157" s="2">
        <v>2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2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13">
        <v>0</v>
      </c>
      <c r="AR157" s="2">
        <v>0</v>
      </c>
      <c r="AS157" s="2">
        <v>0</v>
      </c>
      <c r="AT157" s="14">
        <v>0</v>
      </c>
      <c r="AU157" s="15">
        <v>5</v>
      </c>
    </row>
    <row r="158" spans="1:47" s="16" customFormat="1" x14ac:dyDescent="0.25">
      <c r="A158" s="9" t="s">
        <v>117</v>
      </c>
      <c r="B158" s="9" t="s">
        <v>20</v>
      </c>
      <c r="C158" s="9">
        <v>0</v>
      </c>
      <c r="D158" s="9">
        <v>2</v>
      </c>
      <c r="E158" s="9">
        <v>0</v>
      </c>
      <c r="F158" s="9">
        <v>1</v>
      </c>
      <c r="G158" s="9">
        <v>0</v>
      </c>
      <c r="H158" s="9">
        <v>2</v>
      </c>
      <c r="I158" s="9">
        <v>0</v>
      </c>
      <c r="J158" s="9">
        <v>0</v>
      </c>
      <c r="K158" s="9">
        <v>0</v>
      </c>
      <c r="L158" s="9">
        <v>0</v>
      </c>
      <c r="M158" s="9">
        <v>1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3</v>
      </c>
      <c r="X158" s="9">
        <v>0</v>
      </c>
      <c r="Y158" s="9">
        <v>0</v>
      </c>
      <c r="Z158" s="9">
        <v>0</v>
      </c>
      <c r="AA158" s="9">
        <v>1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7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2</v>
      </c>
      <c r="AQ158" s="10">
        <v>1</v>
      </c>
      <c r="AR158" s="9">
        <v>0</v>
      </c>
      <c r="AS158" s="9">
        <v>0</v>
      </c>
      <c r="AT158" s="11">
        <v>0</v>
      </c>
      <c r="AU158" s="12">
        <v>20</v>
      </c>
    </row>
    <row r="159" spans="1:47" s="16" customFormat="1" x14ac:dyDescent="0.25">
      <c r="A159" s="2"/>
      <c r="B159" s="2" t="s">
        <v>21</v>
      </c>
      <c r="C159" s="2">
        <v>0</v>
      </c>
      <c r="D159" s="2">
        <v>4</v>
      </c>
      <c r="E159" s="2">
        <v>1</v>
      </c>
      <c r="F159" s="2">
        <v>3</v>
      </c>
      <c r="G159" s="2">
        <v>0</v>
      </c>
      <c r="H159" s="2">
        <v>3</v>
      </c>
      <c r="I159" s="2">
        <v>0</v>
      </c>
      <c r="J159" s="2">
        <v>0</v>
      </c>
      <c r="K159" s="2">
        <v>0</v>
      </c>
      <c r="L159" s="2">
        <v>0</v>
      </c>
      <c r="M159" s="2">
        <v>4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1</v>
      </c>
      <c r="T159" s="2">
        <v>0</v>
      </c>
      <c r="U159" s="2">
        <v>0</v>
      </c>
      <c r="V159" s="2">
        <v>0</v>
      </c>
      <c r="W159" s="2">
        <v>7</v>
      </c>
      <c r="X159" s="2">
        <v>0</v>
      </c>
      <c r="Y159" s="2">
        <v>6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10</v>
      </c>
      <c r="AG159" s="2">
        <v>1</v>
      </c>
      <c r="AH159" s="2">
        <v>0</v>
      </c>
      <c r="AI159" s="2">
        <v>0</v>
      </c>
      <c r="AJ159" s="2">
        <v>1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2</v>
      </c>
      <c r="AQ159" s="13">
        <v>0</v>
      </c>
      <c r="AR159" s="2">
        <v>0</v>
      </c>
      <c r="AS159" s="2">
        <v>0</v>
      </c>
      <c r="AT159" s="14">
        <v>0</v>
      </c>
      <c r="AU159" s="15">
        <v>43</v>
      </c>
    </row>
    <row r="160" spans="1:47" s="16" customFormat="1" x14ac:dyDescent="0.25">
      <c r="A160" s="9" t="s">
        <v>175</v>
      </c>
      <c r="B160" s="9" t="s">
        <v>20</v>
      </c>
      <c r="C160" s="19">
        <v>0</v>
      </c>
      <c r="D160" s="19">
        <v>0</v>
      </c>
      <c r="E160" s="19">
        <v>0</v>
      </c>
      <c r="F160" s="19">
        <v>0</v>
      </c>
      <c r="G160" s="19">
        <v>0</v>
      </c>
      <c r="H160" s="19">
        <v>1</v>
      </c>
      <c r="I160" s="19">
        <v>0</v>
      </c>
      <c r="J160" s="19">
        <v>0</v>
      </c>
      <c r="K160" s="19">
        <v>0</v>
      </c>
      <c r="L160" s="19">
        <v>0</v>
      </c>
      <c r="M160" s="19">
        <v>1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19">
        <v>0</v>
      </c>
      <c r="AG160" s="19">
        <v>0</v>
      </c>
      <c r="AH160" s="19">
        <v>0</v>
      </c>
      <c r="AI160" s="19">
        <v>0</v>
      </c>
      <c r="AJ160" s="19">
        <v>2</v>
      </c>
      <c r="AK160" s="19">
        <v>0</v>
      </c>
      <c r="AL160" s="19">
        <v>0</v>
      </c>
      <c r="AM160" s="19">
        <v>0</v>
      </c>
      <c r="AN160" s="19">
        <v>0</v>
      </c>
      <c r="AO160" s="19">
        <v>0</v>
      </c>
      <c r="AP160" s="19">
        <v>1</v>
      </c>
      <c r="AQ160" s="29">
        <v>0</v>
      </c>
      <c r="AR160" s="19">
        <v>0</v>
      </c>
      <c r="AS160" s="19">
        <v>0</v>
      </c>
      <c r="AT160" s="38">
        <v>0</v>
      </c>
      <c r="AU160" s="12">
        <v>5</v>
      </c>
    </row>
    <row r="161" spans="1:89" s="16" customFormat="1" x14ac:dyDescent="0.25">
      <c r="A161" s="18"/>
      <c r="B161" s="18" t="s">
        <v>21</v>
      </c>
      <c r="C161" s="2">
        <v>0</v>
      </c>
      <c r="D161" s="2">
        <v>3</v>
      </c>
      <c r="E161" s="2">
        <v>0</v>
      </c>
      <c r="F161" s="2">
        <v>1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1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1</v>
      </c>
      <c r="AG161" s="2">
        <v>1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13">
        <v>0</v>
      </c>
      <c r="AR161" s="2">
        <v>0</v>
      </c>
      <c r="AS161" s="2">
        <v>0</v>
      </c>
      <c r="AT161" s="14">
        <v>0</v>
      </c>
      <c r="AU161" s="15">
        <v>7</v>
      </c>
    </row>
    <row r="162" spans="1:89" s="16" customFormat="1" x14ac:dyDescent="0.25">
      <c r="A162" s="41" t="s">
        <v>189</v>
      </c>
      <c r="B162" s="9" t="s">
        <v>20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10"/>
      <c r="AR162" s="9"/>
      <c r="AS162" s="9"/>
      <c r="AT162" s="11"/>
      <c r="AU162" s="12">
        <v>0</v>
      </c>
    </row>
    <row r="163" spans="1:89" s="16" customFormat="1" x14ac:dyDescent="0.25">
      <c r="A163" s="18"/>
      <c r="B163" s="18" t="s">
        <v>21</v>
      </c>
      <c r="C163" s="2">
        <v>0</v>
      </c>
      <c r="D163" s="2">
        <v>7</v>
      </c>
      <c r="E163" s="2">
        <v>0</v>
      </c>
      <c r="F163" s="2">
        <v>5</v>
      </c>
      <c r="G163" s="2">
        <v>0</v>
      </c>
      <c r="H163" s="2">
        <v>0</v>
      </c>
      <c r="I163" s="2"/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19</v>
      </c>
      <c r="V163" s="2">
        <v>0</v>
      </c>
      <c r="W163" s="2">
        <v>0</v>
      </c>
      <c r="X163" s="2"/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8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1</v>
      </c>
      <c r="AM163" s="2">
        <v>0</v>
      </c>
      <c r="AN163" s="2">
        <v>0</v>
      </c>
      <c r="AO163" s="2">
        <v>0</v>
      </c>
      <c r="AP163" s="2">
        <v>0</v>
      </c>
      <c r="AQ163" s="13">
        <v>0</v>
      </c>
      <c r="AR163" s="2">
        <v>0</v>
      </c>
      <c r="AS163" s="2">
        <v>0</v>
      </c>
      <c r="AT163" s="14">
        <v>0</v>
      </c>
      <c r="AU163" s="15">
        <v>40</v>
      </c>
    </row>
    <row r="164" spans="1:89" s="16" customFormat="1" x14ac:dyDescent="0.25">
      <c r="A164" s="9" t="s">
        <v>119</v>
      </c>
      <c r="B164" s="9" t="s">
        <v>20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3</v>
      </c>
      <c r="AG164" s="9">
        <v>0</v>
      </c>
      <c r="AH164" s="9">
        <v>0</v>
      </c>
      <c r="AI164" s="9">
        <v>0</v>
      </c>
      <c r="AJ164" s="9">
        <v>0</v>
      </c>
      <c r="AK164" s="9">
        <v>1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11">
        <v>0</v>
      </c>
      <c r="AU164" s="12">
        <v>4</v>
      </c>
    </row>
    <row r="165" spans="1:89" s="16" customFormat="1" x14ac:dyDescent="0.25">
      <c r="A165" s="2"/>
      <c r="B165" s="2" t="s">
        <v>21</v>
      </c>
      <c r="C165" s="2">
        <v>0</v>
      </c>
      <c r="D165" s="2">
        <v>2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14">
        <v>0</v>
      </c>
      <c r="AU165" s="15">
        <v>2</v>
      </c>
    </row>
    <row r="166" spans="1:89" s="16" customFormat="1" x14ac:dyDescent="0.25">
      <c r="A166" s="19" t="s">
        <v>173</v>
      </c>
      <c r="B166" s="19" t="s">
        <v>20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10">
        <v>0</v>
      </c>
      <c r="AR166" s="9">
        <v>0</v>
      </c>
      <c r="AS166" s="9">
        <v>0</v>
      </c>
      <c r="AT166" s="11">
        <v>0</v>
      </c>
      <c r="AU166" s="12">
        <v>0</v>
      </c>
    </row>
    <row r="167" spans="1:89" s="16" customFormat="1" x14ac:dyDescent="0.25">
      <c r="A167" s="2"/>
      <c r="B167" s="2" t="s">
        <v>21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13">
        <v>0</v>
      </c>
      <c r="AR167" s="2">
        <v>0</v>
      </c>
      <c r="AS167" s="2">
        <v>0</v>
      </c>
      <c r="AT167" s="14">
        <v>0</v>
      </c>
      <c r="AU167" s="15">
        <v>0</v>
      </c>
    </row>
    <row r="168" spans="1:89" s="16" customFormat="1" x14ac:dyDescent="0.25">
      <c r="A168" s="9" t="s">
        <v>174</v>
      </c>
      <c r="B168" s="9" t="s">
        <v>20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11">
        <v>0</v>
      </c>
      <c r="AU168" s="12">
        <v>0</v>
      </c>
    </row>
    <row r="169" spans="1:89" s="16" customFormat="1" ht="15.75" thickBot="1" x14ac:dyDescent="0.3">
      <c r="A169" s="17"/>
      <c r="B169" s="17" t="s">
        <v>21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1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14">
        <v>0</v>
      </c>
      <c r="AU169" s="15">
        <v>1</v>
      </c>
    </row>
    <row r="170" spans="1:89" s="16" customFormat="1" ht="15.75" thickTop="1" x14ac:dyDescent="0.25">
      <c r="A170" s="19" t="s">
        <v>43</v>
      </c>
      <c r="B170" s="19" t="s">
        <v>20</v>
      </c>
      <c r="C170" s="20">
        <v>3</v>
      </c>
      <c r="D170" s="20">
        <v>112</v>
      </c>
      <c r="E170" s="20">
        <v>11</v>
      </c>
      <c r="F170" s="20">
        <v>16</v>
      </c>
      <c r="G170" s="20">
        <v>0</v>
      </c>
      <c r="H170" s="20">
        <v>34</v>
      </c>
      <c r="I170" s="20">
        <v>0</v>
      </c>
      <c r="J170" s="20">
        <v>0</v>
      </c>
      <c r="K170" s="20">
        <v>5</v>
      </c>
      <c r="L170" s="20">
        <v>8</v>
      </c>
      <c r="M170" s="20">
        <v>8</v>
      </c>
      <c r="N170" s="20">
        <v>5</v>
      </c>
      <c r="O170" s="20">
        <v>1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140</v>
      </c>
      <c r="X170" s="20">
        <v>6</v>
      </c>
      <c r="Y170" s="20">
        <v>47</v>
      </c>
      <c r="Z170" s="20">
        <v>12</v>
      </c>
      <c r="AA170" s="20">
        <v>18</v>
      </c>
      <c r="AB170" s="20">
        <v>28</v>
      </c>
      <c r="AC170" s="20">
        <v>0</v>
      </c>
      <c r="AD170" s="20">
        <v>0</v>
      </c>
      <c r="AE170" s="20">
        <v>0</v>
      </c>
      <c r="AF170" s="20">
        <v>49</v>
      </c>
      <c r="AG170" s="20">
        <v>5</v>
      </c>
      <c r="AH170" s="20">
        <v>0</v>
      </c>
      <c r="AI170" s="20">
        <v>0</v>
      </c>
      <c r="AJ170" s="20">
        <v>52</v>
      </c>
      <c r="AK170" s="20">
        <v>13</v>
      </c>
      <c r="AL170" s="20">
        <v>0</v>
      </c>
      <c r="AM170" s="20">
        <v>0</v>
      </c>
      <c r="AN170" s="20">
        <v>0</v>
      </c>
      <c r="AO170" s="20">
        <v>0</v>
      </c>
      <c r="AP170" s="20">
        <v>19</v>
      </c>
      <c r="AQ170" s="20">
        <v>45</v>
      </c>
      <c r="AR170" s="20">
        <v>0</v>
      </c>
      <c r="AS170" s="20">
        <v>2</v>
      </c>
      <c r="AT170" s="20">
        <v>0</v>
      </c>
      <c r="AU170" s="21">
        <v>639</v>
      </c>
    </row>
    <row r="171" spans="1:89" s="16" customFormat="1" ht="15.75" thickBot="1" x14ac:dyDescent="0.3">
      <c r="A171" s="2"/>
      <c r="B171" s="2" t="s">
        <v>21</v>
      </c>
      <c r="C171" s="2">
        <v>0</v>
      </c>
      <c r="D171" s="2">
        <v>93</v>
      </c>
      <c r="E171" s="2">
        <v>8</v>
      </c>
      <c r="F171" s="2">
        <v>61</v>
      </c>
      <c r="G171" s="2">
        <v>0</v>
      </c>
      <c r="H171" s="2">
        <v>40</v>
      </c>
      <c r="I171" s="2">
        <v>1</v>
      </c>
      <c r="J171" s="2">
        <v>0</v>
      </c>
      <c r="K171" s="2">
        <v>4</v>
      </c>
      <c r="L171" s="2">
        <v>2</v>
      </c>
      <c r="M171" s="2">
        <v>9</v>
      </c>
      <c r="N171" s="2">
        <v>4</v>
      </c>
      <c r="O171" s="2">
        <v>0</v>
      </c>
      <c r="P171" s="2">
        <v>0</v>
      </c>
      <c r="Q171" s="2">
        <v>0</v>
      </c>
      <c r="R171" s="2">
        <v>0</v>
      </c>
      <c r="S171" s="2">
        <v>2</v>
      </c>
      <c r="T171" s="2">
        <v>0</v>
      </c>
      <c r="U171" s="2">
        <v>19</v>
      </c>
      <c r="V171" s="2">
        <v>1</v>
      </c>
      <c r="W171" s="2">
        <v>227</v>
      </c>
      <c r="X171" s="2">
        <v>1</v>
      </c>
      <c r="Y171" s="2">
        <v>30</v>
      </c>
      <c r="Z171" s="2">
        <v>8</v>
      </c>
      <c r="AA171" s="2">
        <v>13</v>
      </c>
      <c r="AB171" s="2">
        <v>12</v>
      </c>
      <c r="AC171" s="2">
        <v>0</v>
      </c>
      <c r="AD171" s="2">
        <v>8</v>
      </c>
      <c r="AE171" s="2">
        <v>0</v>
      </c>
      <c r="AF171" s="2">
        <v>92</v>
      </c>
      <c r="AG171" s="2">
        <v>3</v>
      </c>
      <c r="AH171" s="2">
        <v>0</v>
      </c>
      <c r="AI171" s="2">
        <v>0</v>
      </c>
      <c r="AJ171" s="2">
        <v>5</v>
      </c>
      <c r="AK171" s="2">
        <v>3</v>
      </c>
      <c r="AL171" s="2">
        <v>11</v>
      </c>
      <c r="AM171" s="2">
        <v>0</v>
      </c>
      <c r="AN171" s="2">
        <v>3</v>
      </c>
      <c r="AO171" s="2">
        <v>0</v>
      </c>
      <c r="AP171" s="2">
        <v>4</v>
      </c>
      <c r="AQ171" s="2">
        <v>0</v>
      </c>
      <c r="AR171" s="2">
        <v>0</v>
      </c>
      <c r="AS171" s="2">
        <v>0</v>
      </c>
      <c r="AT171" s="2">
        <v>0</v>
      </c>
      <c r="AU171" s="22">
        <v>664</v>
      </c>
    </row>
    <row r="172" spans="1:89" s="16" customFormat="1" ht="5.25" customHeight="1" thickBot="1" x14ac:dyDescent="0.3"/>
    <row r="173" spans="1:89" s="16" customFormat="1" ht="164.25" x14ac:dyDescent="0.25">
      <c r="A173" s="23" t="s">
        <v>45</v>
      </c>
      <c r="B173" s="24" t="s">
        <v>46</v>
      </c>
      <c r="C173" s="24" t="s">
        <v>47</v>
      </c>
      <c r="D173" s="24" t="s">
        <v>192</v>
      </c>
      <c r="E173" s="24" t="s">
        <v>48</v>
      </c>
      <c r="F173" s="24" t="s">
        <v>49</v>
      </c>
      <c r="G173" s="24" t="s">
        <v>122</v>
      </c>
      <c r="H173" s="24" t="s">
        <v>50</v>
      </c>
      <c r="I173" s="24" t="s">
        <v>52</v>
      </c>
      <c r="J173" s="24" t="s">
        <v>53</v>
      </c>
      <c r="K173" s="24" t="s">
        <v>54</v>
      </c>
      <c r="L173" s="24" t="s">
        <v>55</v>
      </c>
      <c r="M173" s="24" t="s">
        <v>56</v>
      </c>
      <c r="N173" s="24" t="s">
        <v>57</v>
      </c>
      <c r="O173" s="24" t="s">
        <v>58</v>
      </c>
      <c r="P173" s="24" t="s">
        <v>59</v>
      </c>
      <c r="Q173" s="24" t="s">
        <v>60</v>
      </c>
      <c r="R173" s="24" t="s">
        <v>61</v>
      </c>
      <c r="S173" s="24" t="s">
        <v>62</v>
      </c>
      <c r="T173" s="25" t="s">
        <v>123</v>
      </c>
      <c r="U173" s="25" t="s">
        <v>64</v>
      </c>
      <c r="V173" s="25" t="s">
        <v>124</v>
      </c>
      <c r="W173" s="25" t="s">
        <v>66</v>
      </c>
      <c r="X173" s="25" t="s">
        <v>67</v>
      </c>
      <c r="Y173" s="25" t="s">
        <v>187</v>
      </c>
      <c r="Z173" s="25" t="s">
        <v>68</v>
      </c>
      <c r="AA173" s="25" t="s">
        <v>69</v>
      </c>
      <c r="AB173" s="25" t="s">
        <v>70</v>
      </c>
      <c r="AC173" s="25" t="s">
        <v>71</v>
      </c>
      <c r="AD173" s="25" t="s">
        <v>72</v>
      </c>
      <c r="AE173" s="25" t="s">
        <v>73</v>
      </c>
      <c r="AF173" s="25" t="s">
        <v>74</v>
      </c>
      <c r="AG173" s="25" t="s">
        <v>75</v>
      </c>
      <c r="AH173" s="25" t="s">
        <v>125</v>
      </c>
      <c r="AI173" s="25" t="s">
        <v>76</v>
      </c>
      <c r="AJ173" s="25" t="s">
        <v>77</v>
      </c>
      <c r="AK173" s="25" t="s">
        <v>78</v>
      </c>
      <c r="AL173" s="25" t="s">
        <v>79</v>
      </c>
      <c r="AM173" s="25" t="s">
        <v>126</v>
      </c>
      <c r="AN173" s="25" t="s">
        <v>81</v>
      </c>
      <c r="AO173" s="25" t="s">
        <v>82</v>
      </c>
      <c r="AP173" s="25" t="s">
        <v>83</v>
      </c>
      <c r="AQ173" s="25" t="s">
        <v>84</v>
      </c>
      <c r="AR173" s="25" t="s">
        <v>85</v>
      </c>
      <c r="AS173" s="25" t="s">
        <v>86</v>
      </c>
      <c r="AT173" s="25" t="s">
        <v>87</v>
      </c>
      <c r="AU173" s="25" t="s">
        <v>88</v>
      </c>
      <c r="AV173" s="25" t="s">
        <v>89</v>
      </c>
      <c r="AW173" s="25" t="s">
        <v>140</v>
      </c>
      <c r="AX173" s="25" t="s">
        <v>90</v>
      </c>
      <c r="AY173" s="25" t="s">
        <v>91</v>
      </c>
      <c r="AZ173" s="25" t="s">
        <v>136</v>
      </c>
      <c r="BA173" s="25" t="s">
        <v>92</v>
      </c>
      <c r="BB173" s="25" t="s">
        <v>190</v>
      </c>
      <c r="BC173" s="25" t="s">
        <v>93</v>
      </c>
      <c r="BD173" s="25" t="s">
        <v>94</v>
      </c>
      <c r="BE173" s="25" t="s">
        <v>96</v>
      </c>
      <c r="BF173" s="25" t="s">
        <v>95</v>
      </c>
      <c r="BG173" s="25" t="s">
        <v>97</v>
      </c>
      <c r="BH173" s="25" t="s">
        <v>98</v>
      </c>
      <c r="BI173" s="25" t="s">
        <v>141</v>
      </c>
      <c r="BJ173" s="25" t="s">
        <v>99</v>
      </c>
      <c r="BK173" s="25" t="s">
        <v>100</v>
      </c>
      <c r="BL173" s="25" t="s">
        <v>101</v>
      </c>
      <c r="BM173" s="25" t="s">
        <v>102</v>
      </c>
      <c r="BN173" s="25" t="s">
        <v>103</v>
      </c>
      <c r="BO173" s="25" t="s">
        <v>104</v>
      </c>
      <c r="BP173" s="25" t="s">
        <v>105</v>
      </c>
      <c r="BQ173" s="25" t="s">
        <v>106</v>
      </c>
      <c r="BR173" s="25" t="s">
        <v>107</v>
      </c>
      <c r="BS173" s="25" t="s">
        <v>108</v>
      </c>
      <c r="BT173" s="25" t="s">
        <v>109</v>
      </c>
      <c r="BU173" s="25" t="s">
        <v>127</v>
      </c>
      <c r="BV173" s="25" t="s">
        <v>111</v>
      </c>
      <c r="BW173" s="25" t="s">
        <v>134</v>
      </c>
      <c r="BX173" s="25" t="s">
        <v>113</v>
      </c>
      <c r="BY173" s="25" t="s">
        <v>114</v>
      </c>
      <c r="BZ173" s="25" t="s">
        <v>115</v>
      </c>
      <c r="CA173" s="25" t="s">
        <v>116</v>
      </c>
      <c r="CB173" s="25" t="s">
        <v>117</v>
      </c>
      <c r="CC173" s="25" t="s">
        <v>128</v>
      </c>
      <c r="CD173" s="25" t="s">
        <v>189</v>
      </c>
      <c r="CE173" s="25" t="s">
        <v>119</v>
      </c>
      <c r="CF173" s="25" t="s">
        <v>129</v>
      </c>
      <c r="CG173" s="26" t="s">
        <v>130</v>
      </c>
      <c r="CH173" s="27" t="s">
        <v>22</v>
      </c>
      <c r="CI173" s="28"/>
    </row>
    <row r="174" spans="1:89" s="16" customFormat="1" x14ac:dyDescent="0.25">
      <c r="A174" s="9" t="s">
        <v>28</v>
      </c>
      <c r="B174" s="9" t="s">
        <v>20</v>
      </c>
      <c r="C174" s="19">
        <v>0</v>
      </c>
      <c r="D174" s="19" t="s">
        <v>210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29">
        <v>0</v>
      </c>
      <c r="V174" s="29">
        <v>0</v>
      </c>
      <c r="W174" s="29">
        <v>0</v>
      </c>
      <c r="X174" s="29">
        <v>0</v>
      </c>
      <c r="Y174" s="29">
        <v>0</v>
      </c>
      <c r="Z174" s="29">
        <v>0</v>
      </c>
      <c r="AA174" s="29">
        <v>0</v>
      </c>
      <c r="AB174" s="29">
        <v>0</v>
      </c>
      <c r="AC174" s="29">
        <v>0</v>
      </c>
      <c r="AD174" s="29">
        <v>0</v>
      </c>
      <c r="AE174" s="29">
        <v>0</v>
      </c>
      <c r="AF174" s="29">
        <v>0</v>
      </c>
      <c r="AG174" s="29">
        <v>0</v>
      </c>
      <c r="AH174" s="29">
        <v>0</v>
      </c>
      <c r="AI174" s="29">
        <v>0</v>
      </c>
      <c r="AJ174" s="29">
        <v>0</v>
      </c>
      <c r="AK174" s="29">
        <v>0</v>
      </c>
      <c r="AL174" s="29">
        <v>0</v>
      </c>
      <c r="AM174" s="29">
        <v>0</v>
      </c>
      <c r="AN174" s="29">
        <v>0</v>
      </c>
      <c r="AO174" s="29">
        <v>0</v>
      </c>
      <c r="AP174" s="29">
        <v>0</v>
      </c>
      <c r="AQ174" s="29">
        <v>0</v>
      </c>
      <c r="AR174" s="29">
        <v>0</v>
      </c>
      <c r="AS174" s="29">
        <v>0</v>
      </c>
      <c r="AT174" s="29">
        <v>0</v>
      </c>
      <c r="AU174" s="29">
        <v>0</v>
      </c>
      <c r="AV174" s="29">
        <v>0</v>
      </c>
      <c r="AW174" s="29">
        <v>0</v>
      </c>
      <c r="AX174" s="29">
        <v>0</v>
      </c>
      <c r="AY174" s="29">
        <v>0</v>
      </c>
      <c r="AZ174" s="29">
        <v>0</v>
      </c>
      <c r="BA174" s="29">
        <v>0</v>
      </c>
      <c r="BB174" s="29">
        <v>0</v>
      </c>
      <c r="BC174" s="29">
        <v>0</v>
      </c>
      <c r="BD174" s="29">
        <v>0</v>
      </c>
      <c r="BE174" s="29">
        <v>0</v>
      </c>
      <c r="BF174" s="29">
        <v>0</v>
      </c>
      <c r="BG174" s="29">
        <v>0</v>
      </c>
      <c r="BH174" s="29">
        <v>0</v>
      </c>
      <c r="BI174" s="29">
        <v>0</v>
      </c>
      <c r="BJ174" s="29">
        <v>0</v>
      </c>
      <c r="BK174" s="29">
        <v>0</v>
      </c>
      <c r="BL174" s="29">
        <v>0</v>
      </c>
      <c r="BM174" s="29">
        <v>0</v>
      </c>
      <c r="BN174" s="29">
        <v>0</v>
      </c>
      <c r="BO174" s="29">
        <v>0</v>
      </c>
      <c r="BP174" s="29">
        <v>0</v>
      </c>
      <c r="BQ174" s="29">
        <v>0</v>
      </c>
      <c r="BR174" s="29">
        <v>0</v>
      </c>
      <c r="BS174" s="29">
        <v>0</v>
      </c>
      <c r="BT174" s="29">
        <v>0</v>
      </c>
      <c r="BU174" s="29">
        <v>0</v>
      </c>
      <c r="BV174" s="29">
        <v>0</v>
      </c>
      <c r="BW174" s="29">
        <v>0</v>
      </c>
      <c r="BX174" s="29">
        <v>0</v>
      </c>
      <c r="BY174" s="29">
        <v>0</v>
      </c>
      <c r="BZ174" s="29">
        <v>0</v>
      </c>
      <c r="CA174" s="29">
        <v>0</v>
      </c>
      <c r="CB174" s="29">
        <v>0</v>
      </c>
      <c r="CC174" s="29">
        <v>0</v>
      </c>
      <c r="CD174" s="29">
        <v>0</v>
      </c>
      <c r="CE174" s="29">
        <v>0</v>
      </c>
      <c r="CF174" s="29">
        <v>0</v>
      </c>
      <c r="CG174" s="11">
        <v>0</v>
      </c>
      <c r="CH174" s="30">
        <v>0</v>
      </c>
      <c r="CI174" s="28"/>
    </row>
    <row r="175" spans="1:89" s="16" customFormat="1" x14ac:dyDescent="0.25">
      <c r="A175" s="31"/>
      <c r="B175" s="31" t="s">
        <v>21</v>
      </c>
      <c r="C175" s="31">
        <v>0</v>
      </c>
      <c r="D175" s="31" t="s">
        <v>210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32">
        <v>0</v>
      </c>
      <c r="AG175" s="32">
        <v>0</v>
      </c>
      <c r="AH175" s="32">
        <v>0</v>
      </c>
      <c r="AI175" s="32">
        <v>0</v>
      </c>
      <c r="AJ175" s="32">
        <v>0</v>
      </c>
      <c r="AK175" s="32">
        <v>0</v>
      </c>
      <c r="AL175" s="32">
        <v>0</v>
      </c>
      <c r="AM175" s="32">
        <v>0</v>
      </c>
      <c r="AN175" s="32">
        <v>0</v>
      </c>
      <c r="AO175" s="32">
        <v>0</v>
      </c>
      <c r="AP175" s="32">
        <v>0</v>
      </c>
      <c r="AQ175" s="32">
        <v>0</v>
      </c>
      <c r="AR175" s="32">
        <v>0</v>
      </c>
      <c r="AS175" s="32">
        <v>0</v>
      </c>
      <c r="AT175" s="32">
        <v>0</v>
      </c>
      <c r="AU175" s="32">
        <v>0</v>
      </c>
      <c r="AV175" s="32">
        <v>0</v>
      </c>
      <c r="AW175" s="32">
        <v>0</v>
      </c>
      <c r="AX175" s="32">
        <v>0</v>
      </c>
      <c r="AY175" s="32">
        <v>0</v>
      </c>
      <c r="AZ175" s="32">
        <v>0</v>
      </c>
      <c r="BA175" s="32">
        <v>0</v>
      </c>
      <c r="BB175" s="32">
        <v>0</v>
      </c>
      <c r="BC175" s="32">
        <v>0</v>
      </c>
      <c r="BD175" s="32">
        <v>0</v>
      </c>
      <c r="BE175" s="32">
        <v>0</v>
      </c>
      <c r="BF175" s="32">
        <v>0</v>
      </c>
      <c r="BG175" s="32">
        <v>0</v>
      </c>
      <c r="BH175" s="32">
        <v>0</v>
      </c>
      <c r="BI175" s="32">
        <v>0</v>
      </c>
      <c r="BJ175" s="32">
        <v>0</v>
      </c>
      <c r="BK175" s="32">
        <v>0</v>
      </c>
      <c r="BL175" s="32">
        <v>0</v>
      </c>
      <c r="BM175" s="32">
        <v>0</v>
      </c>
      <c r="BN175" s="32">
        <v>0</v>
      </c>
      <c r="BO175" s="32">
        <v>0</v>
      </c>
      <c r="BP175" s="32">
        <v>0</v>
      </c>
      <c r="BQ175" s="32">
        <v>0</v>
      </c>
      <c r="BR175" s="32">
        <v>0</v>
      </c>
      <c r="BS175" s="32">
        <v>0</v>
      </c>
      <c r="BT175" s="32">
        <v>2</v>
      </c>
      <c r="BU175" s="32">
        <v>0</v>
      </c>
      <c r="BV175" s="32">
        <v>1</v>
      </c>
      <c r="BW175" s="32">
        <v>0</v>
      </c>
      <c r="BX175" s="32">
        <v>0</v>
      </c>
      <c r="BY175" s="32">
        <v>0</v>
      </c>
      <c r="BZ175" s="32">
        <v>0</v>
      </c>
      <c r="CA175" s="32">
        <v>0</v>
      </c>
      <c r="CB175" s="32">
        <v>0</v>
      </c>
      <c r="CC175" s="32">
        <v>0</v>
      </c>
      <c r="CD175" s="32">
        <v>0</v>
      </c>
      <c r="CE175" s="32">
        <v>0</v>
      </c>
      <c r="CF175" s="32">
        <v>0</v>
      </c>
      <c r="CG175" s="33">
        <v>0</v>
      </c>
      <c r="CH175" s="34">
        <v>3</v>
      </c>
      <c r="CI175" s="28"/>
    </row>
    <row r="176" spans="1:89" x14ac:dyDescent="0.25">
      <c r="A176" s="9" t="s">
        <v>23</v>
      </c>
      <c r="B176" s="9" t="s">
        <v>20</v>
      </c>
      <c r="C176" s="19">
        <v>0</v>
      </c>
      <c r="D176" s="19" t="s">
        <v>210</v>
      </c>
      <c r="E176" s="19">
        <v>0</v>
      </c>
      <c r="F176" s="19">
        <v>2</v>
      </c>
      <c r="G176" s="19">
        <v>0</v>
      </c>
      <c r="H176" s="19">
        <v>0</v>
      </c>
      <c r="I176" s="19">
        <v>0</v>
      </c>
      <c r="J176" s="19">
        <v>1</v>
      </c>
      <c r="K176" s="19">
        <v>1</v>
      </c>
      <c r="L176" s="19">
        <v>0</v>
      </c>
      <c r="M176" s="19">
        <v>2</v>
      </c>
      <c r="N176" s="19">
        <v>1</v>
      </c>
      <c r="O176" s="19">
        <v>0</v>
      </c>
      <c r="P176" s="19">
        <v>2</v>
      </c>
      <c r="Q176" s="19">
        <v>1</v>
      </c>
      <c r="R176" s="19">
        <v>2</v>
      </c>
      <c r="S176" s="19">
        <v>0</v>
      </c>
      <c r="T176" s="19">
        <v>0</v>
      </c>
      <c r="U176" s="29">
        <v>1</v>
      </c>
      <c r="V176" s="29">
        <v>1</v>
      </c>
      <c r="W176" s="29">
        <v>0</v>
      </c>
      <c r="X176" s="29">
        <v>0</v>
      </c>
      <c r="Y176" s="29">
        <v>0</v>
      </c>
      <c r="Z176" s="29">
        <v>0</v>
      </c>
      <c r="AA176" s="29">
        <v>0</v>
      </c>
      <c r="AB176" s="29">
        <v>1</v>
      </c>
      <c r="AC176" s="29">
        <v>0</v>
      </c>
      <c r="AD176" s="29">
        <v>0</v>
      </c>
      <c r="AE176" s="29">
        <v>0</v>
      </c>
      <c r="AF176" s="29">
        <v>0</v>
      </c>
      <c r="AG176" s="29">
        <v>1</v>
      </c>
      <c r="AH176" s="29">
        <v>0</v>
      </c>
      <c r="AI176" s="29">
        <v>1</v>
      </c>
      <c r="AJ176" s="29">
        <v>0</v>
      </c>
      <c r="AK176" s="29">
        <v>0</v>
      </c>
      <c r="AL176" s="29">
        <v>0</v>
      </c>
      <c r="AM176" s="29">
        <v>0</v>
      </c>
      <c r="AN176" s="29">
        <v>0</v>
      </c>
      <c r="AO176" s="29">
        <v>0</v>
      </c>
      <c r="AP176" s="29">
        <v>0</v>
      </c>
      <c r="AQ176" s="29">
        <v>0</v>
      </c>
      <c r="AR176" s="29">
        <v>3</v>
      </c>
      <c r="AS176" s="29">
        <v>1</v>
      </c>
      <c r="AT176" s="29">
        <v>0</v>
      </c>
      <c r="AU176" s="29">
        <v>0</v>
      </c>
      <c r="AV176" s="29">
        <v>1</v>
      </c>
      <c r="AW176" s="29">
        <v>2</v>
      </c>
      <c r="AX176" s="29">
        <v>0</v>
      </c>
      <c r="AY176" s="29">
        <v>0</v>
      </c>
      <c r="AZ176" s="29">
        <v>0</v>
      </c>
      <c r="BA176" s="29">
        <v>0</v>
      </c>
      <c r="BB176" s="29">
        <v>0</v>
      </c>
      <c r="BC176" s="29">
        <v>0</v>
      </c>
      <c r="BD176" s="29">
        <v>0</v>
      </c>
      <c r="BE176" s="29">
        <v>0</v>
      </c>
      <c r="BF176" s="29">
        <v>0</v>
      </c>
      <c r="BG176" s="29">
        <v>2</v>
      </c>
      <c r="BH176" s="29">
        <v>2</v>
      </c>
      <c r="BI176" s="29">
        <v>0</v>
      </c>
      <c r="BJ176" s="29">
        <v>22</v>
      </c>
      <c r="BK176" s="29">
        <v>0</v>
      </c>
      <c r="BL176" s="29">
        <v>0</v>
      </c>
      <c r="BM176" s="29">
        <v>1</v>
      </c>
      <c r="BN176" s="29">
        <v>2</v>
      </c>
      <c r="BO176" s="29">
        <v>0</v>
      </c>
      <c r="BP176" s="29">
        <v>0</v>
      </c>
      <c r="BQ176" s="29">
        <v>0</v>
      </c>
      <c r="BR176" s="29">
        <v>2</v>
      </c>
      <c r="BS176" s="29">
        <v>0</v>
      </c>
      <c r="BT176" s="29">
        <v>10</v>
      </c>
      <c r="BU176" s="29">
        <v>1</v>
      </c>
      <c r="BV176" s="29">
        <v>5</v>
      </c>
      <c r="BW176" s="29">
        <v>1</v>
      </c>
      <c r="BX176" s="29">
        <v>0</v>
      </c>
      <c r="BY176" s="29">
        <v>4</v>
      </c>
      <c r="BZ176" s="29">
        <v>0</v>
      </c>
      <c r="CA176" s="29">
        <v>1</v>
      </c>
      <c r="CB176" s="29">
        <v>4</v>
      </c>
      <c r="CC176" s="29">
        <v>3</v>
      </c>
      <c r="CD176" s="29">
        <v>7</v>
      </c>
      <c r="CE176" s="29">
        <v>2</v>
      </c>
      <c r="CF176" s="29">
        <v>0</v>
      </c>
      <c r="CG176" s="11">
        <v>0</v>
      </c>
      <c r="CH176" s="30">
        <v>93</v>
      </c>
      <c r="CI176" s="28"/>
      <c r="CJ176" s="16"/>
      <c r="CK176" s="16"/>
    </row>
    <row r="177" spans="1:89" x14ac:dyDescent="0.25">
      <c r="A177" s="31"/>
      <c r="B177" s="31" t="s">
        <v>21</v>
      </c>
      <c r="C177" s="31">
        <v>0</v>
      </c>
      <c r="D177" s="31" t="s">
        <v>210</v>
      </c>
      <c r="E177" s="31">
        <v>0</v>
      </c>
      <c r="F177" s="31">
        <v>0</v>
      </c>
      <c r="G177" s="31">
        <v>0</v>
      </c>
      <c r="H177" s="31">
        <v>5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1</v>
      </c>
      <c r="R177" s="31">
        <v>0</v>
      </c>
      <c r="S177" s="31">
        <v>3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32">
        <v>0</v>
      </c>
      <c r="Z177" s="32">
        <v>0</v>
      </c>
      <c r="AA177" s="32">
        <v>0</v>
      </c>
      <c r="AB177" s="32">
        <v>0</v>
      </c>
      <c r="AC177" s="32">
        <v>0</v>
      </c>
      <c r="AD177" s="32">
        <v>0</v>
      </c>
      <c r="AE177" s="32">
        <v>0</v>
      </c>
      <c r="AF177" s="32">
        <v>0</v>
      </c>
      <c r="AG177" s="32">
        <v>0</v>
      </c>
      <c r="AH177" s="32">
        <v>2</v>
      </c>
      <c r="AI177" s="32">
        <v>0</v>
      </c>
      <c r="AJ177" s="32">
        <v>0</v>
      </c>
      <c r="AK177" s="32">
        <v>0</v>
      </c>
      <c r="AL177" s="32">
        <v>0</v>
      </c>
      <c r="AM177" s="32">
        <v>0</v>
      </c>
      <c r="AN177" s="32">
        <v>0</v>
      </c>
      <c r="AO177" s="32">
        <v>1</v>
      </c>
      <c r="AP177" s="32">
        <v>0</v>
      </c>
      <c r="AQ177" s="32">
        <v>1</v>
      </c>
      <c r="AR177" s="32">
        <v>0</v>
      </c>
      <c r="AS177" s="32">
        <v>1</v>
      </c>
      <c r="AT177" s="32">
        <v>0</v>
      </c>
      <c r="AU177" s="32">
        <v>0</v>
      </c>
      <c r="AV177" s="32">
        <v>0</v>
      </c>
      <c r="AW177" s="32">
        <v>0</v>
      </c>
      <c r="AX177" s="32">
        <v>0</v>
      </c>
      <c r="AY177" s="32">
        <v>0</v>
      </c>
      <c r="AZ177" s="32">
        <v>0</v>
      </c>
      <c r="BA177" s="32">
        <v>1</v>
      </c>
      <c r="BB177" s="32">
        <v>0</v>
      </c>
      <c r="BC177" s="32">
        <v>0</v>
      </c>
      <c r="BD177" s="32">
        <v>0</v>
      </c>
      <c r="BE177" s="32">
        <v>0</v>
      </c>
      <c r="BF177" s="32">
        <v>0</v>
      </c>
      <c r="BG177" s="32">
        <v>0</v>
      </c>
      <c r="BH177" s="32">
        <v>0</v>
      </c>
      <c r="BI177" s="32">
        <v>0</v>
      </c>
      <c r="BJ177" s="32">
        <v>52</v>
      </c>
      <c r="BK177" s="32">
        <v>0</v>
      </c>
      <c r="BL177" s="32">
        <v>0</v>
      </c>
      <c r="BM177" s="32">
        <v>0</v>
      </c>
      <c r="BN177" s="32">
        <v>0</v>
      </c>
      <c r="BO177" s="32">
        <v>0</v>
      </c>
      <c r="BP177" s="32">
        <v>0</v>
      </c>
      <c r="BQ177" s="32">
        <v>0</v>
      </c>
      <c r="BR177" s="32">
        <v>0</v>
      </c>
      <c r="BS177" s="32">
        <v>0</v>
      </c>
      <c r="BT177" s="32">
        <v>41</v>
      </c>
      <c r="BU177" s="32">
        <v>0</v>
      </c>
      <c r="BV177" s="32">
        <v>0</v>
      </c>
      <c r="BW177" s="32">
        <v>0</v>
      </c>
      <c r="BX177" s="32">
        <v>0</v>
      </c>
      <c r="BY177" s="32">
        <v>0</v>
      </c>
      <c r="BZ177" s="32">
        <v>0</v>
      </c>
      <c r="CA177" s="32">
        <v>2</v>
      </c>
      <c r="CB177" s="32">
        <v>2</v>
      </c>
      <c r="CC177" s="32">
        <v>0</v>
      </c>
      <c r="CD177" s="32">
        <v>0</v>
      </c>
      <c r="CE177" s="32">
        <v>0</v>
      </c>
      <c r="CF177" s="32">
        <v>0</v>
      </c>
      <c r="CG177" s="33">
        <v>0</v>
      </c>
      <c r="CH177" s="34">
        <v>112</v>
      </c>
      <c r="CI177" s="28"/>
      <c r="CJ177" s="16"/>
      <c r="CK177" s="16"/>
    </row>
    <row r="178" spans="1:89" x14ac:dyDescent="0.25">
      <c r="A178" s="9" t="s">
        <v>6</v>
      </c>
      <c r="B178" s="9" t="s">
        <v>20</v>
      </c>
      <c r="C178" s="19">
        <v>0</v>
      </c>
      <c r="D178" s="19" t="s">
        <v>210</v>
      </c>
      <c r="E178" s="19">
        <v>0</v>
      </c>
      <c r="F178" s="19">
        <v>0</v>
      </c>
      <c r="G178" s="19">
        <v>0</v>
      </c>
      <c r="H178" s="19">
        <v>0</v>
      </c>
      <c r="I178" s="19">
        <v>1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29">
        <v>1</v>
      </c>
      <c r="V178" s="29">
        <v>0</v>
      </c>
      <c r="W178" s="29">
        <v>0</v>
      </c>
      <c r="X178" s="29">
        <v>0</v>
      </c>
      <c r="Y178" s="29">
        <v>0</v>
      </c>
      <c r="Z178" s="29">
        <v>0</v>
      </c>
      <c r="AA178" s="29">
        <v>0</v>
      </c>
      <c r="AB178" s="29">
        <v>0</v>
      </c>
      <c r="AC178" s="29">
        <v>0</v>
      </c>
      <c r="AD178" s="29">
        <v>0</v>
      </c>
      <c r="AE178" s="29">
        <v>0</v>
      </c>
      <c r="AF178" s="29">
        <v>0</v>
      </c>
      <c r="AG178" s="29">
        <v>0</v>
      </c>
      <c r="AH178" s="29">
        <v>0</v>
      </c>
      <c r="AI178" s="29">
        <v>0</v>
      </c>
      <c r="AJ178" s="29">
        <v>0</v>
      </c>
      <c r="AK178" s="29">
        <v>0</v>
      </c>
      <c r="AL178" s="29">
        <v>0</v>
      </c>
      <c r="AM178" s="29">
        <v>0</v>
      </c>
      <c r="AN178" s="29">
        <v>0</v>
      </c>
      <c r="AO178" s="29">
        <v>0</v>
      </c>
      <c r="AP178" s="29">
        <v>0</v>
      </c>
      <c r="AQ178" s="29">
        <v>0</v>
      </c>
      <c r="AR178" s="29">
        <v>0</v>
      </c>
      <c r="AS178" s="29">
        <v>0</v>
      </c>
      <c r="AT178" s="29">
        <v>0</v>
      </c>
      <c r="AU178" s="29">
        <v>0</v>
      </c>
      <c r="AV178" s="29">
        <v>0</v>
      </c>
      <c r="AW178" s="29">
        <v>0</v>
      </c>
      <c r="AX178" s="29">
        <v>0</v>
      </c>
      <c r="AY178" s="29">
        <v>0</v>
      </c>
      <c r="AZ178" s="29">
        <v>0</v>
      </c>
      <c r="BA178" s="29">
        <v>0</v>
      </c>
      <c r="BB178" s="29">
        <v>0</v>
      </c>
      <c r="BC178" s="29">
        <v>0</v>
      </c>
      <c r="BD178" s="29">
        <v>0</v>
      </c>
      <c r="BE178" s="29">
        <v>0</v>
      </c>
      <c r="BF178" s="29">
        <v>0</v>
      </c>
      <c r="BG178" s="29">
        <v>1</v>
      </c>
      <c r="BH178" s="29">
        <v>1</v>
      </c>
      <c r="BI178" s="29">
        <v>0</v>
      </c>
      <c r="BJ178" s="29">
        <v>1</v>
      </c>
      <c r="BK178" s="29">
        <v>0</v>
      </c>
      <c r="BL178" s="29">
        <v>0</v>
      </c>
      <c r="BM178" s="29">
        <v>0</v>
      </c>
      <c r="BN178" s="29">
        <v>0</v>
      </c>
      <c r="BO178" s="29">
        <v>0</v>
      </c>
      <c r="BP178" s="29">
        <v>0</v>
      </c>
      <c r="BQ178" s="29">
        <v>0</v>
      </c>
      <c r="BR178" s="29">
        <v>0</v>
      </c>
      <c r="BS178" s="29">
        <v>1</v>
      </c>
      <c r="BT178" s="29">
        <v>0</v>
      </c>
      <c r="BU178" s="29">
        <v>0</v>
      </c>
      <c r="BV178" s="29">
        <v>0</v>
      </c>
      <c r="BW178" s="29">
        <v>0</v>
      </c>
      <c r="BX178" s="29">
        <v>0</v>
      </c>
      <c r="BY178" s="29">
        <v>1</v>
      </c>
      <c r="BZ178" s="29">
        <v>0</v>
      </c>
      <c r="CA178" s="29">
        <v>0</v>
      </c>
      <c r="CB178" s="29">
        <v>1</v>
      </c>
      <c r="CC178" s="29">
        <v>0</v>
      </c>
      <c r="CD178" s="29">
        <v>0</v>
      </c>
      <c r="CE178" s="29">
        <v>0</v>
      </c>
      <c r="CF178" s="29">
        <v>0</v>
      </c>
      <c r="CG178" s="11">
        <v>0</v>
      </c>
      <c r="CH178" s="30">
        <v>8</v>
      </c>
      <c r="CI178" s="28"/>
      <c r="CJ178" s="16"/>
      <c r="CK178" s="16"/>
    </row>
    <row r="179" spans="1:89" x14ac:dyDescent="0.25">
      <c r="A179" s="31"/>
      <c r="B179" s="31" t="s">
        <v>21</v>
      </c>
      <c r="C179" s="31">
        <v>0</v>
      </c>
      <c r="D179" s="31" t="s">
        <v>210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32">
        <v>0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1</v>
      </c>
      <c r="AI179" s="32"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0</v>
      </c>
      <c r="AP179" s="32">
        <v>0</v>
      </c>
      <c r="AQ179" s="32">
        <v>0</v>
      </c>
      <c r="AR179" s="32">
        <v>0</v>
      </c>
      <c r="AS179" s="32">
        <v>0</v>
      </c>
      <c r="AT179" s="32">
        <v>0</v>
      </c>
      <c r="AU179" s="32">
        <v>0</v>
      </c>
      <c r="AV179" s="32">
        <v>0</v>
      </c>
      <c r="AW179" s="32">
        <v>0</v>
      </c>
      <c r="AX179" s="32">
        <v>0</v>
      </c>
      <c r="AY179" s="32">
        <v>1</v>
      </c>
      <c r="AZ179" s="32">
        <v>0</v>
      </c>
      <c r="BA179" s="32">
        <v>0</v>
      </c>
      <c r="BB179" s="32">
        <v>0</v>
      </c>
      <c r="BC179" s="32">
        <v>0</v>
      </c>
      <c r="BD179" s="32">
        <v>0</v>
      </c>
      <c r="BE179" s="32">
        <v>0</v>
      </c>
      <c r="BF179" s="32">
        <v>0</v>
      </c>
      <c r="BG179" s="32">
        <v>0</v>
      </c>
      <c r="BH179" s="32">
        <v>0</v>
      </c>
      <c r="BI179" s="32">
        <v>0</v>
      </c>
      <c r="BJ179" s="32">
        <v>2</v>
      </c>
      <c r="BK179" s="32">
        <v>0</v>
      </c>
      <c r="BL179" s="32">
        <v>0</v>
      </c>
      <c r="BM179" s="32">
        <v>0</v>
      </c>
      <c r="BN179" s="32">
        <v>0</v>
      </c>
      <c r="BO179" s="32">
        <v>0</v>
      </c>
      <c r="BP179" s="32">
        <v>0</v>
      </c>
      <c r="BQ179" s="32">
        <v>0</v>
      </c>
      <c r="BR179" s="32">
        <v>0</v>
      </c>
      <c r="BS179" s="32">
        <v>0</v>
      </c>
      <c r="BT179" s="32">
        <v>4</v>
      </c>
      <c r="BU179" s="32">
        <v>0</v>
      </c>
      <c r="BV179" s="32">
        <v>1</v>
      </c>
      <c r="BW179" s="32">
        <v>1</v>
      </c>
      <c r="BX179" s="32">
        <v>0</v>
      </c>
      <c r="BY179" s="32">
        <v>1</v>
      </c>
      <c r="BZ179" s="32">
        <v>0</v>
      </c>
      <c r="CA179" s="32">
        <v>0</v>
      </c>
      <c r="CB179" s="32">
        <v>0</v>
      </c>
      <c r="CC179" s="32">
        <v>0</v>
      </c>
      <c r="CD179" s="32">
        <v>0</v>
      </c>
      <c r="CE179" s="32">
        <v>0</v>
      </c>
      <c r="CF179" s="32">
        <v>0</v>
      </c>
      <c r="CG179" s="33">
        <v>0</v>
      </c>
      <c r="CH179" s="34">
        <v>11</v>
      </c>
      <c r="CI179" s="28"/>
      <c r="CJ179" s="16"/>
      <c r="CK179" s="16"/>
    </row>
    <row r="180" spans="1:89" x14ac:dyDescent="0.25">
      <c r="A180" s="9" t="s">
        <v>7</v>
      </c>
      <c r="B180" s="9" t="s">
        <v>20</v>
      </c>
      <c r="C180" s="19">
        <v>0</v>
      </c>
      <c r="D180" s="19" t="s">
        <v>210</v>
      </c>
      <c r="E180" s="19">
        <v>0</v>
      </c>
      <c r="F180" s="19">
        <v>0</v>
      </c>
      <c r="G180" s="19">
        <v>1</v>
      </c>
      <c r="H180" s="19">
        <v>1</v>
      </c>
      <c r="I180" s="19">
        <v>0</v>
      </c>
      <c r="J180" s="19">
        <v>1</v>
      </c>
      <c r="K180" s="19">
        <v>0</v>
      </c>
      <c r="L180" s="19">
        <v>0</v>
      </c>
      <c r="M180" s="19">
        <v>2</v>
      </c>
      <c r="N180" s="19">
        <v>0</v>
      </c>
      <c r="O180" s="19">
        <v>0</v>
      </c>
      <c r="P180" s="19">
        <v>0</v>
      </c>
      <c r="Q180" s="19">
        <v>0</v>
      </c>
      <c r="R180" s="19">
        <v>1</v>
      </c>
      <c r="S180" s="19">
        <v>3</v>
      </c>
      <c r="T180" s="19">
        <v>0</v>
      </c>
      <c r="U180" s="29">
        <v>1</v>
      </c>
      <c r="V180" s="29">
        <v>0</v>
      </c>
      <c r="W180" s="29">
        <v>0</v>
      </c>
      <c r="X180" s="29">
        <v>0</v>
      </c>
      <c r="Y180" s="29">
        <v>0</v>
      </c>
      <c r="Z180" s="29">
        <v>0</v>
      </c>
      <c r="AA180" s="29">
        <v>0</v>
      </c>
      <c r="AB180" s="29">
        <v>0</v>
      </c>
      <c r="AC180" s="29">
        <v>0</v>
      </c>
      <c r="AD180" s="29">
        <v>0</v>
      </c>
      <c r="AE180" s="29">
        <v>0</v>
      </c>
      <c r="AF180" s="29">
        <v>0</v>
      </c>
      <c r="AG180" s="29">
        <v>0</v>
      </c>
      <c r="AH180" s="29">
        <v>0</v>
      </c>
      <c r="AI180" s="29">
        <v>0</v>
      </c>
      <c r="AJ180" s="29">
        <v>0</v>
      </c>
      <c r="AK180" s="29">
        <v>0</v>
      </c>
      <c r="AL180" s="29">
        <v>0</v>
      </c>
      <c r="AM180" s="29">
        <v>0</v>
      </c>
      <c r="AN180" s="29">
        <v>0</v>
      </c>
      <c r="AO180" s="29">
        <v>2</v>
      </c>
      <c r="AP180" s="29">
        <v>1</v>
      </c>
      <c r="AQ180" s="29">
        <v>0</v>
      </c>
      <c r="AR180" s="29">
        <v>1</v>
      </c>
      <c r="AS180" s="29">
        <v>2</v>
      </c>
      <c r="AT180" s="29">
        <v>0</v>
      </c>
      <c r="AU180" s="29">
        <v>1</v>
      </c>
      <c r="AV180" s="29">
        <v>0</v>
      </c>
      <c r="AW180" s="29">
        <v>0</v>
      </c>
      <c r="AX180" s="29">
        <v>0</v>
      </c>
      <c r="AY180" s="29">
        <v>0</v>
      </c>
      <c r="AZ180" s="29">
        <v>0</v>
      </c>
      <c r="BA180" s="29">
        <v>0</v>
      </c>
      <c r="BB180" s="29">
        <v>0</v>
      </c>
      <c r="BC180" s="29">
        <v>0</v>
      </c>
      <c r="BD180" s="29">
        <v>0</v>
      </c>
      <c r="BE180" s="29">
        <v>0</v>
      </c>
      <c r="BF180" s="29">
        <v>0</v>
      </c>
      <c r="BG180" s="29">
        <v>2</v>
      </c>
      <c r="BH180" s="29">
        <v>0</v>
      </c>
      <c r="BI180" s="29">
        <v>0</v>
      </c>
      <c r="BJ180" s="29">
        <v>19</v>
      </c>
      <c r="BK180" s="29">
        <v>0</v>
      </c>
      <c r="BL180" s="29">
        <v>0</v>
      </c>
      <c r="BM180" s="29">
        <v>0</v>
      </c>
      <c r="BN180" s="29">
        <v>1</v>
      </c>
      <c r="BO180" s="29">
        <v>1</v>
      </c>
      <c r="BP180" s="29">
        <v>0</v>
      </c>
      <c r="BQ180" s="29">
        <v>0</v>
      </c>
      <c r="BR180" s="29">
        <v>0</v>
      </c>
      <c r="BS180" s="29">
        <v>0</v>
      </c>
      <c r="BT180" s="29">
        <v>7</v>
      </c>
      <c r="BU180" s="29">
        <v>0</v>
      </c>
      <c r="BV180" s="29">
        <v>3</v>
      </c>
      <c r="BW180" s="29">
        <v>1</v>
      </c>
      <c r="BX180" s="29">
        <v>0</v>
      </c>
      <c r="BY180" s="29">
        <v>1</v>
      </c>
      <c r="BZ180" s="29">
        <v>0</v>
      </c>
      <c r="CA180" s="29">
        <v>0</v>
      </c>
      <c r="CB180" s="29">
        <v>3</v>
      </c>
      <c r="CC180" s="29">
        <v>1</v>
      </c>
      <c r="CD180" s="29">
        <v>5</v>
      </c>
      <c r="CE180" s="29">
        <v>0</v>
      </c>
      <c r="CF180" s="29">
        <v>0</v>
      </c>
      <c r="CG180" s="11">
        <v>0</v>
      </c>
      <c r="CH180" s="30">
        <v>61</v>
      </c>
      <c r="CI180" s="28"/>
      <c r="CJ180" s="16"/>
      <c r="CK180" s="16"/>
    </row>
    <row r="181" spans="1:89" x14ac:dyDescent="0.25">
      <c r="A181" s="31"/>
      <c r="B181" s="31" t="s">
        <v>21</v>
      </c>
      <c r="C181" s="31">
        <v>0</v>
      </c>
      <c r="D181" s="31" t="s">
        <v>210</v>
      </c>
      <c r="E181" s="31">
        <v>0</v>
      </c>
      <c r="F181" s="31">
        <v>0</v>
      </c>
      <c r="G181" s="31">
        <v>0</v>
      </c>
      <c r="H181" s="31">
        <v>1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32">
        <v>0</v>
      </c>
      <c r="AC181" s="32">
        <v>0</v>
      </c>
      <c r="AD181" s="32">
        <v>0</v>
      </c>
      <c r="AE181" s="32">
        <v>0</v>
      </c>
      <c r="AF181" s="32">
        <v>0</v>
      </c>
      <c r="AG181" s="32">
        <v>0</v>
      </c>
      <c r="AH181" s="32">
        <v>0</v>
      </c>
      <c r="AI181" s="32">
        <v>0</v>
      </c>
      <c r="AJ181" s="32">
        <v>0</v>
      </c>
      <c r="AK181" s="32">
        <v>0</v>
      </c>
      <c r="AL181" s="32">
        <v>0</v>
      </c>
      <c r="AM181" s="32">
        <v>0</v>
      </c>
      <c r="AN181" s="32">
        <v>0</v>
      </c>
      <c r="AO181" s="32">
        <v>0</v>
      </c>
      <c r="AP181" s="32">
        <v>0</v>
      </c>
      <c r="AQ181" s="32">
        <v>0</v>
      </c>
      <c r="AR181" s="32">
        <v>0</v>
      </c>
      <c r="AS181" s="32">
        <v>0</v>
      </c>
      <c r="AT181" s="32">
        <v>0</v>
      </c>
      <c r="AU181" s="32">
        <v>0</v>
      </c>
      <c r="AV181" s="32">
        <v>0</v>
      </c>
      <c r="AW181" s="32">
        <v>0</v>
      </c>
      <c r="AX181" s="32">
        <v>0</v>
      </c>
      <c r="AY181" s="32">
        <v>0</v>
      </c>
      <c r="AZ181" s="32">
        <v>0</v>
      </c>
      <c r="BA181" s="32">
        <v>1</v>
      </c>
      <c r="BB181" s="32">
        <v>0</v>
      </c>
      <c r="BC181" s="32">
        <v>0</v>
      </c>
      <c r="BD181" s="32">
        <v>0</v>
      </c>
      <c r="BE181" s="32">
        <v>0</v>
      </c>
      <c r="BF181" s="32">
        <v>0</v>
      </c>
      <c r="BG181" s="32">
        <v>0</v>
      </c>
      <c r="BH181" s="32">
        <v>0</v>
      </c>
      <c r="BI181" s="32">
        <v>0</v>
      </c>
      <c r="BJ181" s="32">
        <v>5</v>
      </c>
      <c r="BK181" s="32">
        <v>0</v>
      </c>
      <c r="BL181" s="32">
        <v>0</v>
      </c>
      <c r="BM181" s="32">
        <v>0</v>
      </c>
      <c r="BN181" s="32">
        <v>0</v>
      </c>
      <c r="BO181" s="32">
        <v>0</v>
      </c>
      <c r="BP181" s="32">
        <v>0</v>
      </c>
      <c r="BQ181" s="32">
        <v>0</v>
      </c>
      <c r="BR181" s="32">
        <v>0</v>
      </c>
      <c r="BS181" s="32">
        <v>0</v>
      </c>
      <c r="BT181" s="32">
        <v>8</v>
      </c>
      <c r="BU181" s="32">
        <v>0</v>
      </c>
      <c r="BV181" s="32">
        <v>0</v>
      </c>
      <c r="BW181" s="32">
        <v>0</v>
      </c>
      <c r="BX181" s="32">
        <v>0</v>
      </c>
      <c r="BY181" s="32">
        <v>0</v>
      </c>
      <c r="BZ181" s="32">
        <v>0</v>
      </c>
      <c r="CA181" s="32">
        <v>0</v>
      </c>
      <c r="CB181" s="32">
        <v>1</v>
      </c>
      <c r="CC181" s="32">
        <v>0</v>
      </c>
      <c r="CD181" s="32">
        <v>0</v>
      </c>
      <c r="CE181" s="32">
        <v>0</v>
      </c>
      <c r="CF181" s="32">
        <v>0</v>
      </c>
      <c r="CG181" s="33">
        <v>0</v>
      </c>
      <c r="CH181" s="34">
        <v>16</v>
      </c>
      <c r="CI181" s="28"/>
      <c r="CJ181" s="16"/>
      <c r="CK181" s="16"/>
    </row>
    <row r="182" spans="1:89" x14ac:dyDescent="0.25">
      <c r="A182" s="9" t="s">
        <v>24</v>
      </c>
      <c r="B182" s="9" t="s">
        <v>20</v>
      </c>
      <c r="C182" s="19">
        <v>0</v>
      </c>
      <c r="D182" s="19" t="s">
        <v>210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29">
        <v>0</v>
      </c>
      <c r="V182" s="29">
        <v>0</v>
      </c>
      <c r="W182" s="29">
        <v>0</v>
      </c>
      <c r="X182" s="29">
        <v>0</v>
      </c>
      <c r="Y182" s="29">
        <v>0</v>
      </c>
      <c r="Z182" s="29">
        <v>0</v>
      </c>
      <c r="AA182" s="29">
        <v>0</v>
      </c>
      <c r="AB182" s="29">
        <v>0</v>
      </c>
      <c r="AC182" s="29">
        <v>0</v>
      </c>
      <c r="AD182" s="29">
        <v>0</v>
      </c>
      <c r="AE182" s="29">
        <v>0</v>
      </c>
      <c r="AF182" s="29">
        <v>0</v>
      </c>
      <c r="AG182" s="29">
        <v>0</v>
      </c>
      <c r="AH182" s="29">
        <v>0</v>
      </c>
      <c r="AI182" s="29">
        <v>0</v>
      </c>
      <c r="AJ182" s="29">
        <v>0</v>
      </c>
      <c r="AK182" s="29">
        <v>0</v>
      </c>
      <c r="AL182" s="29">
        <v>0</v>
      </c>
      <c r="AM182" s="29">
        <v>0</v>
      </c>
      <c r="AN182" s="29">
        <v>0</v>
      </c>
      <c r="AO182" s="29">
        <v>0</v>
      </c>
      <c r="AP182" s="29">
        <v>0</v>
      </c>
      <c r="AQ182" s="29">
        <v>0</v>
      </c>
      <c r="AR182" s="29">
        <v>0</v>
      </c>
      <c r="AS182" s="29">
        <v>0</v>
      </c>
      <c r="AT182" s="29">
        <v>0</v>
      </c>
      <c r="AU182" s="29">
        <v>0</v>
      </c>
      <c r="AV182" s="29">
        <v>0</v>
      </c>
      <c r="AW182" s="29">
        <v>0</v>
      </c>
      <c r="AX182" s="29">
        <v>0</v>
      </c>
      <c r="AY182" s="29">
        <v>0</v>
      </c>
      <c r="AZ182" s="29">
        <v>0</v>
      </c>
      <c r="BA182" s="29">
        <v>0</v>
      </c>
      <c r="BB182" s="29">
        <v>0</v>
      </c>
      <c r="BC182" s="29">
        <v>0</v>
      </c>
      <c r="BD182" s="29">
        <v>0</v>
      </c>
      <c r="BE182" s="29">
        <v>0</v>
      </c>
      <c r="BF182" s="29">
        <v>0</v>
      </c>
      <c r="BG182" s="29">
        <v>0</v>
      </c>
      <c r="BH182" s="29">
        <v>0</v>
      </c>
      <c r="BI182" s="29">
        <v>0</v>
      </c>
      <c r="BJ182" s="29">
        <v>0</v>
      </c>
      <c r="BK182" s="29">
        <v>0</v>
      </c>
      <c r="BL182" s="29">
        <v>0</v>
      </c>
      <c r="BM182" s="29">
        <v>0</v>
      </c>
      <c r="BN182" s="29">
        <v>0</v>
      </c>
      <c r="BO182" s="29">
        <v>0</v>
      </c>
      <c r="BP182" s="29">
        <v>0</v>
      </c>
      <c r="BQ182" s="29">
        <v>0</v>
      </c>
      <c r="BR182" s="29">
        <v>0</v>
      </c>
      <c r="BS182" s="29">
        <v>0</v>
      </c>
      <c r="BT182" s="29">
        <v>0</v>
      </c>
      <c r="BU182" s="29">
        <v>0</v>
      </c>
      <c r="BV182" s="29">
        <v>0</v>
      </c>
      <c r="BW182" s="29">
        <v>0</v>
      </c>
      <c r="BX182" s="29">
        <v>0</v>
      </c>
      <c r="BY182" s="29">
        <v>0</v>
      </c>
      <c r="BZ182" s="29">
        <v>0</v>
      </c>
      <c r="CA182" s="29">
        <v>0</v>
      </c>
      <c r="CB182" s="29">
        <v>0</v>
      </c>
      <c r="CC182" s="29">
        <v>0</v>
      </c>
      <c r="CD182" s="29">
        <v>0</v>
      </c>
      <c r="CE182" s="29">
        <v>0</v>
      </c>
      <c r="CF182" s="29">
        <v>0</v>
      </c>
      <c r="CG182" s="11">
        <v>0</v>
      </c>
      <c r="CH182" s="30">
        <v>0</v>
      </c>
      <c r="CI182" s="28"/>
      <c r="CJ182" s="16"/>
      <c r="CK182" s="16"/>
    </row>
    <row r="183" spans="1:89" x14ac:dyDescent="0.25">
      <c r="A183" s="31"/>
      <c r="B183" s="31" t="s">
        <v>21</v>
      </c>
      <c r="C183" s="31">
        <v>0</v>
      </c>
      <c r="D183" s="31" t="s">
        <v>210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32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v>0</v>
      </c>
      <c r="AP183" s="32">
        <v>0</v>
      </c>
      <c r="AQ183" s="32">
        <v>0</v>
      </c>
      <c r="AR183" s="32">
        <v>0</v>
      </c>
      <c r="AS183" s="32">
        <v>0</v>
      </c>
      <c r="AT183" s="32">
        <v>0</v>
      </c>
      <c r="AU183" s="32">
        <v>0</v>
      </c>
      <c r="AV183" s="32">
        <v>0</v>
      </c>
      <c r="AW183" s="32">
        <v>0</v>
      </c>
      <c r="AX183" s="32">
        <v>0</v>
      </c>
      <c r="AY183" s="32">
        <v>0</v>
      </c>
      <c r="AZ183" s="32">
        <v>0</v>
      </c>
      <c r="BA183" s="32">
        <v>0</v>
      </c>
      <c r="BB183" s="32">
        <v>0</v>
      </c>
      <c r="BC183" s="32">
        <v>0</v>
      </c>
      <c r="BD183" s="32">
        <v>0</v>
      </c>
      <c r="BE183" s="32">
        <v>0</v>
      </c>
      <c r="BF183" s="32">
        <v>0</v>
      </c>
      <c r="BG183" s="32">
        <v>0</v>
      </c>
      <c r="BH183" s="32">
        <v>0</v>
      </c>
      <c r="BI183" s="32">
        <v>0</v>
      </c>
      <c r="BJ183" s="32">
        <v>0</v>
      </c>
      <c r="BK183" s="32">
        <v>0</v>
      </c>
      <c r="BL183" s="32">
        <v>0</v>
      </c>
      <c r="BM183" s="32">
        <v>0</v>
      </c>
      <c r="BN183" s="32">
        <v>0</v>
      </c>
      <c r="BO183" s="32">
        <v>0</v>
      </c>
      <c r="BP183" s="32">
        <v>0</v>
      </c>
      <c r="BQ183" s="32">
        <v>0</v>
      </c>
      <c r="BR183" s="32">
        <v>0</v>
      </c>
      <c r="BS183" s="32">
        <v>0</v>
      </c>
      <c r="BT183" s="32">
        <v>0</v>
      </c>
      <c r="BU183" s="32">
        <v>0</v>
      </c>
      <c r="BV183" s="32">
        <v>0</v>
      </c>
      <c r="BW183" s="32">
        <v>0</v>
      </c>
      <c r="BX183" s="32">
        <v>0</v>
      </c>
      <c r="BY183" s="32">
        <v>0</v>
      </c>
      <c r="BZ183" s="32">
        <v>0</v>
      </c>
      <c r="CA183" s="32">
        <v>0</v>
      </c>
      <c r="CB183" s="32">
        <v>0</v>
      </c>
      <c r="CC183" s="32">
        <v>0</v>
      </c>
      <c r="CD183" s="32">
        <v>0</v>
      </c>
      <c r="CE183" s="32">
        <v>0</v>
      </c>
      <c r="CF183" s="32">
        <v>0</v>
      </c>
      <c r="CG183" s="33">
        <v>0</v>
      </c>
      <c r="CH183" s="34">
        <v>0</v>
      </c>
      <c r="CI183" s="28"/>
      <c r="CJ183" s="16"/>
      <c r="CK183" s="16"/>
    </row>
    <row r="184" spans="1:89" x14ac:dyDescent="0.25">
      <c r="A184" s="9" t="s">
        <v>8</v>
      </c>
      <c r="B184" s="9" t="s">
        <v>20</v>
      </c>
      <c r="C184" s="19">
        <v>0</v>
      </c>
      <c r="D184" s="19" t="s">
        <v>210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2</v>
      </c>
      <c r="R184" s="19">
        <v>1</v>
      </c>
      <c r="S184" s="19">
        <v>0</v>
      </c>
      <c r="T184" s="19">
        <v>0</v>
      </c>
      <c r="U184" s="29">
        <v>0</v>
      </c>
      <c r="V184" s="29">
        <v>0</v>
      </c>
      <c r="W184" s="29">
        <v>1</v>
      </c>
      <c r="X184" s="29">
        <v>1</v>
      </c>
      <c r="Y184" s="29">
        <v>0</v>
      </c>
      <c r="Z184" s="29">
        <v>0</v>
      </c>
      <c r="AA184" s="29">
        <v>0</v>
      </c>
      <c r="AB184" s="29">
        <v>0</v>
      </c>
      <c r="AC184" s="29">
        <v>0</v>
      </c>
      <c r="AD184" s="29">
        <v>0</v>
      </c>
      <c r="AE184" s="29">
        <v>0</v>
      </c>
      <c r="AF184" s="29">
        <v>0</v>
      </c>
      <c r="AG184" s="29">
        <v>0</v>
      </c>
      <c r="AH184" s="29">
        <v>0</v>
      </c>
      <c r="AI184" s="29">
        <v>0</v>
      </c>
      <c r="AJ184" s="29">
        <v>1</v>
      </c>
      <c r="AK184" s="29">
        <v>0</v>
      </c>
      <c r="AL184" s="29">
        <v>0</v>
      </c>
      <c r="AM184" s="29">
        <v>0</v>
      </c>
      <c r="AN184" s="29">
        <v>0</v>
      </c>
      <c r="AO184" s="29">
        <v>0</v>
      </c>
      <c r="AP184" s="29">
        <v>2</v>
      </c>
      <c r="AQ184" s="29">
        <v>0</v>
      </c>
      <c r="AR184" s="29">
        <v>2</v>
      </c>
      <c r="AS184" s="29">
        <v>0</v>
      </c>
      <c r="AT184" s="29">
        <v>0</v>
      </c>
      <c r="AU184" s="29">
        <v>2</v>
      </c>
      <c r="AV184" s="29">
        <v>0</v>
      </c>
      <c r="AW184" s="29">
        <v>0</v>
      </c>
      <c r="AX184" s="29">
        <v>0</v>
      </c>
      <c r="AY184" s="29">
        <v>1</v>
      </c>
      <c r="AZ184" s="29">
        <v>0</v>
      </c>
      <c r="BA184" s="29">
        <v>0</v>
      </c>
      <c r="BB184" s="29">
        <v>0</v>
      </c>
      <c r="BC184" s="29">
        <v>0</v>
      </c>
      <c r="BD184" s="29">
        <v>0</v>
      </c>
      <c r="BE184" s="29">
        <v>0</v>
      </c>
      <c r="BF184" s="29">
        <v>0</v>
      </c>
      <c r="BG184" s="29">
        <v>0</v>
      </c>
      <c r="BH184" s="29">
        <v>0</v>
      </c>
      <c r="BI184" s="29">
        <v>0</v>
      </c>
      <c r="BJ184" s="29">
        <v>12</v>
      </c>
      <c r="BK184" s="29">
        <v>0</v>
      </c>
      <c r="BL184" s="29">
        <v>0</v>
      </c>
      <c r="BM184" s="29">
        <v>0</v>
      </c>
      <c r="BN184" s="29">
        <v>1</v>
      </c>
      <c r="BO184" s="29">
        <v>0</v>
      </c>
      <c r="BP184" s="29">
        <v>0</v>
      </c>
      <c r="BQ184" s="29">
        <v>0</v>
      </c>
      <c r="BR184" s="29">
        <v>1</v>
      </c>
      <c r="BS184" s="29">
        <v>1</v>
      </c>
      <c r="BT184" s="29">
        <v>0</v>
      </c>
      <c r="BU184" s="29">
        <v>0</v>
      </c>
      <c r="BV184" s="29">
        <v>2</v>
      </c>
      <c r="BW184" s="29">
        <v>0</v>
      </c>
      <c r="BX184" s="29">
        <v>0</v>
      </c>
      <c r="BY184" s="29">
        <v>5</v>
      </c>
      <c r="BZ184" s="29">
        <v>0</v>
      </c>
      <c r="CA184" s="29">
        <v>2</v>
      </c>
      <c r="CB184" s="29">
        <v>3</v>
      </c>
      <c r="CC184" s="29">
        <v>0</v>
      </c>
      <c r="CD184" s="29">
        <v>0</v>
      </c>
      <c r="CE184" s="29">
        <v>0</v>
      </c>
      <c r="CF184" s="29">
        <v>0</v>
      </c>
      <c r="CG184" s="11">
        <v>0</v>
      </c>
      <c r="CH184" s="30">
        <v>40</v>
      </c>
      <c r="CI184" s="28"/>
      <c r="CJ184" s="16"/>
      <c r="CK184" s="16"/>
    </row>
    <row r="185" spans="1:89" x14ac:dyDescent="0.25">
      <c r="A185" s="31"/>
      <c r="B185" s="31" t="s">
        <v>21</v>
      </c>
      <c r="C185" s="31">
        <v>0</v>
      </c>
      <c r="D185" s="31" t="s">
        <v>210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32">
        <v>0</v>
      </c>
      <c r="AC185" s="32">
        <v>0</v>
      </c>
      <c r="AD185" s="32">
        <v>1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4</v>
      </c>
      <c r="AP185" s="32">
        <v>0</v>
      </c>
      <c r="AQ185" s="32">
        <v>0</v>
      </c>
      <c r="AR185" s="32">
        <v>0</v>
      </c>
      <c r="AS185" s="32">
        <v>0</v>
      </c>
      <c r="AT185" s="32">
        <v>0</v>
      </c>
      <c r="AU185" s="32">
        <v>0</v>
      </c>
      <c r="AV185" s="32">
        <v>0</v>
      </c>
      <c r="AW185" s="32">
        <v>0</v>
      </c>
      <c r="AX185" s="32">
        <v>0</v>
      </c>
      <c r="AY185" s="32">
        <v>0</v>
      </c>
      <c r="AZ185" s="32">
        <v>0</v>
      </c>
      <c r="BA185" s="32">
        <v>0</v>
      </c>
      <c r="BB185" s="32">
        <v>0</v>
      </c>
      <c r="BC185" s="32">
        <v>0</v>
      </c>
      <c r="BD185" s="32">
        <v>0</v>
      </c>
      <c r="BE185" s="32">
        <v>0</v>
      </c>
      <c r="BF185" s="32">
        <v>0</v>
      </c>
      <c r="BG185" s="32">
        <v>0</v>
      </c>
      <c r="BH185" s="32">
        <v>0</v>
      </c>
      <c r="BI185" s="32">
        <v>0</v>
      </c>
      <c r="BJ185" s="32">
        <v>12</v>
      </c>
      <c r="BK185" s="32">
        <v>0</v>
      </c>
      <c r="BL185" s="32">
        <v>0</v>
      </c>
      <c r="BM185" s="32">
        <v>0</v>
      </c>
      <c r="BN185" s="32">
        <v>0</v>
      </c>
      <c r="BO185" s="32">
        <v>0</v>
      </c>
      <c r="BP185" s="32">
        <v>0</v>
      </c>
      <c r="BQ185" s="32">
        <v>0</v>
      </c>
      <c r="BR185" s="32">
        <v>0</v>
      </c>
      <c r="BS185" s="32">
        <v>0</v>
      </c>
      <c r="BT185" s="32">
        <v>13</v>
      </c>
      <c r="BU185" s="32">
        <v>0</v>
      </c>
      <c r="BV185" s="32">
        <v>1</v>
      </c>
      <c r="BW185" s="32">
        <v>0</v>
      </c>
      <c r="BX185" s="32">
        <v>0</v>
      </c>
      <c r="BY185" s="32">
        <v>0</v>
      </c>
      <c r="BZ185" s="32">
        <v>0</v>
      </c>
      <c r="CA185" s="32">
        <v>0</v>
      </c>
      <c r="CB185" s="32">
        <v>2</v>
      </c>
      <c r="CC185" s="32">
        <v>1</v>
      </c>
      <c r="CD185" s="32">
        <v>0</v>
      </c>
      <c r="CE185" s="32">
        <v>0</v>
      </c>
      <c r="CF185" s="32">
        <v>0</v>
      </c>
      <c r="CG185" s="33">
        <v>0</v>
      </c>
      <c r="CH185" s="34">
        <v>34</v>
      </c>
      <c r="CI185" s="28"/>
      <c r="CJ185" s="16"/>
      <c r="CK185" s="16"/>
    </row>
    <row r="186" spans="1:89" x14ac:dyDescent="0.25">
      <c r="A186" s="9" t="s">
        <v>193</v>
      </c>
      <c r="B186" s="9" t="s">
        <v>20</v>
      </c>
      <c r="C186" s="19">
        <v>0</v>
      </c>
      <c r="D186" s="19" t="s">
        <v>210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>
        <v>0</v>
      </c>
      <c r="AD186" s="19">
        <v>0</v>
      </c>
      <c r="AE186" s="19">
        <v>0</v>
      </c>
      <c r="AF186" s="19">
        <v>0</v>
      </c>
      <c r="AG186" s="19">
        <v>0</v>
      </c>
      <c r="AH186" s="19">
        <v>0</v>
      </c>
      <c r="AI186" s="19">
        <v>0</v>
      </c>
      <c r="AJ186" s="19">
        <v>0</v>
      </c>
      <c r="AK186" s="19">
        <v>0</v>
      </c>
      <c r="AL186" s="19">
        <v>0</v>
      </c>
      <c r="AM186" s="19">
        <v>0</v>
      </c>
      <c r="AN186" s="19">
        <v>0</v>
      </c>
      <c r="AO186" s="19">
        <v>0</v>
      </c>
      <c r="AP186" s="19">
        <v>0</v>
      </c>
      <c r="AQ186" s="19">
        <v>0</v>
      </c>
      <c r="AR186" s="19">
        <v>0</v>
      </c>
      <c r="AS186" s="19">
        <v>0</v>
      </c>
      <c r="AT186" s="19">
        <v>0</v>
      </c>
      <c r="AU186" s="19">
        <v>0</v>
      </c>
      <c r="AV186" s="19">
        <v>0</v>
      </c>
      <c r="AW186" s="19">
        <v>0</v>
      </c>
      <c r="AX186" s="19">
        <v>0</v>
      </c>
      <c r="AY186" s="19">
        <v>0</v>
      </c>
      <c r="AZ186" s="19">
        <v>0</v>
      </c>
      <c r="BA186" s="19">
        <v>0</v>
      </c>
      <c r="BB186" s="19">
        <v>0</v>
      </c>
      <c r="BC186" s="19">
        <v>0</v>
      </c>
      <c r="BD186" s="19">
        <v>0</v>
      </c>
      <c r="BE186" s="19">
        <v>0</v>
      </c>
      <c r="BF186" s="19">
        <v>0</v>
      </c>
      <c r="BG186" s="19">
        <v>0</v>
      </c>
      <c r="BH186" s="19">
        <v>0</v>
      </c>
      <c r="BI186" s="19">
        <v>0</v>
      </c>
      <c r="BJ186" s="19">
        <v>0</v>
      </c>
      <c r="BK186" s="19">
        <v>0</v>
      </c>
      <c r="BL186" s="19">
        <v>0</v>
      </c>
      <c r="BM186" s="19">
        <v>0</v>
      </c>
      <c r="BN186" s="19">
        <v>0</v>
      </c>
      <c r="BO186" s="19">
        <v>1</v>
      </c>
      <c r="BP186" s="19">
        <v>0</v>
      </c>
      <c r="BQ186" s="19">
        <v>0</v>
      </c>
      <c r="BR186" s="19">
        <v>0</v>
      </c>
      <c r="BS186" s="19">
        <v>0</v>
      </c>
      <c r="BT186" s="19">
        <v>0</v>
      </c>
      <c r="BU186" s="19">
        <v>0</v>
      </c>
      <c r="BV186" s="19">
        <v>0</v>
      </c>
      <c r="BW186" s="19">
        <v>0</v>
      </c>
      <c r="BX186" s="19">
        <v>0</v>
      </c>
      <c r="BY186" s="19">
        <v>0</v>
      </c>
      <c r="BZ186" s="19">
        <v>0</v>
      </c>
      <c r="CA186" s="19">
        <v>0</v>
      </c>
      <c r="CB186" s="19">
        <v>0</v>
      </c>
      <c r="CC186" s="19">
        <v>0</v>
      </c>
      <c r="CD186" s="19">
        <v>0</v>
      </c>
      <c r="CE186" s="19">
        <v>0</v>
      </c>
      <c r="CF186" s="19">
        <v>0</v>
      </c>
      <c r="CG186" s="11">
        <v>0</v>
      </c>
      <c r="CH186" s="30">
        <v>1</v>
      </c>
      <c r="CI186" s="28"/>
      <c r="CJ186" s="16"/>
      <c r="CK186" s="16"/>
    </row>
    <row r="187" spans="1:89" x14ac:dyDescent="0.25">
      <c r="A187" s="31"/>
      <c r="B187" s="31" t="s">
        <v>21</v>
      </c>
      <c r="C187" s="31">
        <v>0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v>0</v>
      </c>
      <c r="AD187" s="31">
        <v>0</v>
      </c>
      <c r="AE187" s="31">
        <v>0</v>
      </c>
      <c r="AF187" s="31">
        <v>0</v>
      </c>
      <c r="AG187" s="31">
        <v>0</v>
      </c>
      <c r="AH187" s="31">
        <v>0</v>
      </c>
      <c r="AI187" s="31">
        <v>0</v>
      </c>
      <c r="AJ187" s="31">
        <v>0</v>
      </c>
      <c r="AK187" s="31">
        <v>0</v>
      </c>
      <c r="AL187" s="31">
        <v>0</v>
      </c>
      <c r="AM187" s="31">
        <v>0</v>
      </c>
      <c r="AN187" s="31">
        <v>0</v>
      </c>
      <c r="AO187" s="31">
        <v>0</v>
      </c>
      <c r="AP187" s="31">
        <v>0</v>
      </c>
      <c r="AQ187" s="31">
        <v>0</v>
      </c>
      <c r="AR187" s="31">
        <v>0</v>
      </c>
      <c r="AS187" s="31">
        <v>0</v>
      </c>
      <c r="AT187" s="31">
        <v>0</v>
      </c>
      <c r="AU187" s="31">
        <v>0</v>
      </c>
      <c r="AV187" s="31">
        <v>0</v>
      </c>
      <c r="AW187" s="31">
        <v>0</v>
      </c>
      <c r="AX187" s="31">
        <v>0</v>
      </c>
      <c r="AY187" s="31">
        <v>0</v>
      </c>
      <c r="AZ187" s="31">
        <v>0</v>
      </c>
      <c r="BA187" s="31">
        <v>0</v>
      </c>
      <c r="BB187" s="31">
        <v>0</v>
      </c>
      <c r="BC187" s="31">
        <v>0</v>
      </c>
      <c r="BD187" s="31">
        <v>0</v>
      </c>
      <c r="BE187" s="31">
        <v>0</v>
      </c>
      <c r="BF187" s="31">
        <v>0</v>
      </c>
      <c r="BG187" s="31">
        <v>0</v>
      </c>
      <c r="BH187" s="31">
        <v>0</v>
      </c>
      <c r="BI187" s="31">
        <v>0</v>
      </c>
      <c r="BJ187" s="31">
        <v>0</v>
      </c>
      <c r="BK187" s="31">
        <v>0</v>
      </c>
      <c r="BL187" s="31">
        <v>0</v>
      </c>
      <c r="BM187" s="31">
        <v>0</v>
      </c>
      <c r="BN187" s="31">
        <v>0</v>
      </c>
      <c r="BO187" s="31">
        <v>0</v>
      </c>
      <c r="BP187" s="31">
        <v>0</v>
      </c>
      <c r="BQ187" s="31">
        <v>0</v>
      </c>
      <c r="BR187" s="31">
        <v>0</v>
      </c>
      <c r="BS187" s="31">
        <v>0</v>
      </c>
      <c r="BT187" s="31">
        <v>0</v>
      </c>
      <c r="BU187" s="31">
        <v>0</v>
      </c>
      <c r="BV187" s="31">
        <v>0</v>
      </c>
      <c r="BW187" s="31">
        <v>0</v>
      </c>
      <c r="BX187" s="31">
        <v>0</v>
      </c>
      <c r="BY187" s="31">
        <v>0</v>
      </c>
      <c r="BZ187" s="31">
        <v>0</v>
      </c>
      <c r="CA187" s="31">
        <v>0</v>
      </c>
      <c r="CB187" s="31">
        <v>0</v>
      </c>
      <c r="CC187" s="31">
        <v>0</v>
      </c>
      <c r="CD187" s="31">
        <v>0</v>
      </c>
      <c r="CE187" s="31">
        <v>0</v>
      </c>
      <c r="CF187" s="31">
        <v>0</v>
      </c>
      <c r="CG187" s="33">
        <v>0</v>
      </c>
      <c r="CH187" s="34">
        <v>0</v>
      </c>
      <c r="CI187" s="28"/>
      <c r="CJ187" s="16"/>
      <c r="CK187" s="16"/>
    </row>
    <row r="188" spans="1:89" x14ac:dyDescent="0.25">
      <c r="A188" s="9" t="s">
        <v>25</v>
      </c>
      <c r="B188" s="9" t="s">
        <v>20</v>
      </c>
      <c r="C188" s="19">
        <v>0</v>
      </c>
      <c r="D188" s="19" t="s">
        <v>210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29">
        <v>0</v>
      </c>
      <c r="V188" s="29">
        <v>0</v>
      </c>
      <c r="W188" s="29">
        <v>0</v>
      </c>
      <c r="X188" s="29">
        <v>0</v>
      </c>
      <c r="Y188" s="29">
        <v>0</v>
      </c>
      <c r="Z188" s="29">
        <v>0</v>
      </c>
      <c r="AA188" s="29">
        <v>0</v>
      </c>
      <c r="AB188" s="29">
        <v>0</v>
      </c>
      <c r="AC188" s="29">
        <v>0</v>
      </c>
      <c r="AD188" s="29">
        <v>0</v>
      </c>
      <c r="AE188" s="29">
        <v>0</v>
      </c>
      <c r="AF188" s="29">
        <v>0</v>
      </c>
      <c r="AG188" s="29">
        <v>0</v>
      </c>
      <c r="AH188" s="29">
        <v>0</v>
      </c>
      <c r="AI188" s="29">
        <v>0</v>
      </c>
      <c r="AJ188" s="29">
        <v>0</v>
      </c>
      <c r="AK188" s="29">
        <v>0</v>
      </c>
      <c r="AL188" s="29">
        <v>0</v>
      </c>
      <c r="AM188" s="29">
        <v>0</v>
      </c>
      <c r="AN188" s="29">
        <v>0</v>
      </c>
      <c r="AO188" s="29">
        <v>0</v>
      </c>
      <c r="AP188" s="29">
        <v>0</v>
      </c>
      <c r="AQ188" s="29">
        <v>0</v>
      </c>
      <c r="AR188" s="29">
        <v>0</v>
      </c>
      <c r="AS188" s="29">
        <v>0</v>
      </c>
      <c r="AT188" s="29">
        <v>0</v>
      </c>
      <c r="AU188" s="29">
        <v>0</v>
      </c>
      <c r="AV188" s="29">
        <v>0</v>
      </c>
      <c r="AW188" s="29">
        <v>0</v>
      </c>
      <c r="AX188" s="29">
        <v>0</v>
      </c>
      <c r="AY188" s="29">
        <v>0</v>
      </c>
      <c r="AZ188" s="29">
        <v>0</v>
      </c>
      <c r="BA188" s="29">
        <v>0</v>
      </c>
      <c r="BB188" s="29">
        <v>0</v>
      </c>
      <c r="BC188" s="29">
        <v>0</v>
      </c>
      <c r="BD188" s="29">
        <v>0</v>
      </c>
      <c r="BE188" s="29">
        <v>0</v>
      </c>
      <c r="BF188" s="29">
        <v>0</v>
      </c>
      <c r="BG188" s="29">
        <v>0</v>
      </c>
      <c r="BH188" s="29">
        <v>0</v>
      </c>
      <c r="BI188" s="29">
        <v>0</v>
      </c>
      <c r="BJ188" s="29">
        <v>0</v>
      </c>
      <c r="BK188" s="29">
        <v>0</v>
      </c>
      <c r="BL188" s="29">
        <v>0</v>
      </c>
      <c r="BM188" s="29">
        <v>0</v>
      </c>
      <c r="BN188" s="29">
        <v>0</v>
      </c>
      <c r="BO188" s="29">
        <v>0</v>
      </c>
      <c r="BP188" s="29">
        <v>0</v>
      </c>
      <c r="BQ188" s="29">
        <v>0</v>
      </c>
      <c r="BR188" s="29">
        <v>0</v>
      </c>
      <c r="BS188" s="29">
        <v>0</v>
      </c>
      <c r="BT188" s="29">
        <v>0</v>
      </c>
      <c r="BU188" s="29">
        <v>0</v>
      </c>
      <c r="BV188" s="29">
        <v>0</v>
      </c>
      <c r="BW188" s="29">
        <v>0</v>
      </c>
      <c r="BX188" s="29">
        <v>0</v>
      </c>
      <c r="BY188" s="29">
        <v>0</v>
      </c>
      <c r="BZ188" s="29">
        <v>0</v>
      </c>
      <c r="CA188" s="29">
        <v>0</v>
      </c>
      <c r="CB188" s="29">
        <v>0</v>
      </c>
      <c r="CC188" s="29">
        <v>0</v>
      </c>
      <c r="CD188" s="29">
        <v>0</v>
      </c>
      <c r="CE188" s="29">
        <v>0</v>
      </c>
      <c r="CF188" s="29">
        <v>0</v>
      </c>
      <c r="CG188" s="11">
        <v>0</v>
      </c>
      <c r="CH188" s="30">
        <v>0</v>
      </c>
      <c r="CI188" s="28"/>
      <c r="CJ188" s="16"/>
      <c r="CK188" s="16"/>
    </row>
    <row r="189" spans="1:89" x14ac:dyDescent="0.25">
      <c r="A189" s="31"/>
      <c r="B189" s="31" t="s">
        <v>21</v>
      </c>
      <c r="C189" s="31">
        <v>0</v>
      </c>
      <c r="D189" s="31" t="s">
        <v>210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32">
        <v>0</v>
      </c>
      <c r="AC189" s="32">
        <v>0</v>
      </c>
      <c r="AD189" s="32">
        <v>0</v>
      </c>
      <c r="AE189" s="32">
        <v>0</v>
      </c>
      <c r="AF189" s="32">
        <v>0</v>
      </c>
      <c r="AG189" s="32">
        <v>0</v>
      </c>
      <c r="AH189" s="32">
        <v>0</v>
      </c>
      <c r="AI189" s="32">
        <v>0</v>
      </c>
      <c r="AJ189" s="32">
        <v>0</v>
      </c>
      <c r="AK189" s="32">
        <v>0</v>
      </c>
      <c r="AL189" s="32">
        <v>0</v>
      </c>
      <c r="AM189" s="32">
        <v>0</v>
      </c>
      <c r="AN189" s="32">
        <v>0</v>
      </c>
      <c r="AO189" s="32">
        <v>0</v>
      </c>
      <c r="AP189" s="32">
        <v>0</v>
      </c>
      <c r="AQ189" s="32">
        <v>0</v>
      </c>
      <c r="AR189" s="32">
        <v>0</v>
      </c>
      <c r="AS189" s="32">
        <v>0</v>
      </c>
      <c r="AT189" s="32">
        <v>0</v>
      </c>
      <c r="AU189" s="32">
        <v>0</v>
      </c>
      <c r="AV189" s="32">
        <v>0</v>
      </c>
      <c r="AW189" s="32">
        <v>0</v>
      </c>
      <c r="AX189" s="32">
        <v>0</v>
      </c>
      <c r="AY189" s="32">
        <v>0</v>
      </c>
      <c r="AZ189" s="32">
        <v>0</v>
      </c>
      <c r="BA189" s="32">
        <v>0</v>
      </c>
      <c r="BB189" s="32">
        <v>0</v>
      </c>
      <c r="BC189" s="32">
        <v>0</v>
      </c>
      <c r="BD189" s="32">
        <v>0</v>
      </c>
      <c r="BE189" s="32">
        <v>0</v>
      </c>
      <c r="BF189" s="32">
        <v>0</v>
      </c>
      <c r="BG189" s="32">
        <v>0</v>
      </c>
      <c r="BH189" s="32">
        <v>0</v>
      </c>
      <c r="BI189" s="32">
        <v>0</v>
      </c>
      <c r="BJ189" s="32">
        <v>0</v>
      </c>
      <c r="BK189" s="32">
        <v>0</v>
      </c>
      <c r="BL189" s="32">
        <v>0</v>
      </c>
      <c r="BM189" s="32">
        <v>0</v>
      </c>
      <c r="BN189" s="32">
        <v>0</v>
      </c>
      <c r="BO189" s="32">
        <v>0</v>
      </c>
      <c r="BP189" s="32">
        <v>0</v>
      </c>
      <c r="BQ189" s="32">
        <v>0</v>
      </c>
      <c r="BR189" s="32">
        <v>0</v>
      </c>
      <c r="BS189" s="32">
        <v>0</v>
      </c>
      <c r="BT189" s="32">
        <v>0</v>
      </c>
      <c r="BU189" s="32">
        <v>0</v>
      </c>
      <c r="BV189" s="32">
        <v>0</v>
      </c>
      <c r="BW189" s="32">
        <v>0</v>
      </c>
      <c r="BX189" s="32">
        <v>0</v>
      </c>
      <c r="BY189" s="32">
        <v>0</v>
      </c>
      <c r="BZ189" s="32">
        <v>0</v>
      </c>
      <c r="CA189" s="32">
        <v>0</v>
      </c>
      <c r="CB189" s="32">
        <v>0</v>
      </c>
      <c r="CC189" s="32">
        <v>0</v>
      </c>
      <c r="CD189" s="32">
        <v>0</v>
      </c>
      <c r="CE189" s="32">
        <v>0</v>
      </c>
      <c r="CF189" s="32">
        <v>0</v>
      </c>
      <c r="CG189" s="33">
        <v>0</v>
      </c>
      <c r="CH189" s="34">
        <v>0</v>
      </c>
      <c r="CI189" s="28"/>
      <c r="CJ189" s="16"/>
      <c r="CK189" s="16"/>
    </row>
    <row r="190" spans="1:89" x14ac:dyDescent="0.25">
      <c r="A190" s="9" t="s">
        <v>176</v>
      </c>
      <c r="B190" s="9" t="s">
        <v>20</v>
      </c>
      <c r="C190" s="19">
        <v>0</v>
      </c>
      <c r="D190" s="19" t="s">
        <v>210</v>
      </c>
      <c r="E190" s="19">
        <v>0</v>
      </c>
      <c r="F190" s="19">
        <v>1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1</v>
      </c>
      <c r="N190" s="19">
        <v>0</v>
      </c>
      <c r="O190" s="19">
        <v>1</v>
      </c>
      <c r="P190" s="19">
        <v>0</v>
      </c>
      <c r="Q190" s="19">
        <v>0</v>
      </c>
      <c r="R190" s="19">
        <v>1</v>
      </c>
      <c r="S190" s="19">
        <v>0</v>
      </c>
      <c r="T190" s="19">
        <v>0</v>
      </c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0</v>
      </c>
      <c r="AA190" s="29">
        <v>0</v>
      </c>
      <c r="AB190" s="29">
        <v>0</v>
      </c>
      <c r="AC190" s="29">
        <v>0</v>
      </c>
      <c r="AD190" s="29">
        <v>0</v>
      </c>
      <c r="AE190" s="29">
        <v>0</v>
      </c>
      <c r="AF190" s="29">
        <v>0</v>
      </c>
      <c r="AG190" s="29">
        <v>0</v>
      </c>
      <c r="AH190" s="29">
        <v>0</v>
      </c>
      <c r="AI190" s="29">
        <v>0</v>
      </c>
      <c r="AJ190" s="29">
        <v>0</v>
      </c>
      <c r="AK190" s="29">
        <v>0</v>
      </c>
      <c r="AL190" s="29">
        <v>0</v>
      </c>
      <c r="AM190" s="29">
        <v>0</v>
      </c>
      <c r="AN190" s="29">
        <v>0</v>
      </c>
      <c r="AO190" s="29">
        <v>0</v>
      </c>
      <c r="AP190" s="29">
        <v>0</v>
      </c>
      <c r="AQ190" s="29">
        <v>0</v>
      </c>
      <c r="AR190" s="29">
        <v>0</v>
      </c>
      <c r="AS190" s="29">
        <v>0</v>
      </c>
      <c r="AT190" s="29">
        <v>0</v>
      </c>
      <c r="AU190" s="29">
        <v>0</v>
      </c>
      <c r="AV190" s="29">
        <v>0</v>
      </c>
      <c r="AW190" s="29">
        <v>0</v>
      </c>
      <c r="AX190" s="29">
        <v>0</v>
      </c>
      <c r="AY190" s="29">
        <v>0</v>
      </c>
      <c r="AZ190" s="29">
        <v>0</v>
      </c>
      <c r="BA190" s="29">
        <v>0</v>
      </c>
      <c r="BB190" s="29">
        <v>0</v>
      </c>
      <c r="BC190" s="29">
        <v>0</v>
      </c>
      <c r="BD190" s="29">
        <v>0</v>
      </c>
      <c r="BE190" s="29">
        <v>0</v>
      </c>
      <c r="BF190" s="29">
        <v>0</v>
      </c>
      <c r="BG190" s="29">
        <v>0</v>
      </c>
      <c r="BH190" s="29">
        <v>0</v>
      </c>
      <c r="BI190" s="29">
        <v>0</v>
      </c>
      <c r="BJ190" s="29">
        <v>0</v>
      </c>
      <c r="BK190" s="29">
        <v>0</v>
      </c>
      <c r="BL190" s="29">
        <v>0</v>
      </c>
      <c r="BM190" s="29">
        <v>0</v>
      </c>
      <c r="BN190" s="29">
        <v>0</v>
      </c>
      <c r="BO190" s="29">
        <v>0</v>
      </c>
      <c r="BP190" s="29">
        <v>0</v>
      </c>
      <c r="BQ190" s="29">
        <v>0</v>
      </c>
      <c r="BR190" s="29">
        <v>0</v>
      </c>
      <c r="BS190" s="29">
        <v>0</v>
      </c>
      <c r="BT190" s="29">
        <v>0</v>
      </c>
      <c r="BU190" s="29">
        <v>0</v>
      </c>
      <c r="BV190" s="29">
        <v>0</v>
      </c>
      <c r="BW190" s="29">
        <v>0</v>
      </c>
      <c r="BX190" s="29">
        <v>0</v>
      </c>
      <c r="BY190" s="29">
        <v>0</v>
      </c>
      <c r="BZ190" s="29">
        <v>0</v>
      </c>
      <c r="CA190" s="29">
        <v>0</v>
      </c>
      <c r="CB190" s="29">
        <v>0</v>
      </c>
      <c r="CC190" s="29">
        <v>0</v>
      </c>
      <c r="CD190" s="29">
        <v>0</v>
      </c>
      <c r="CE190" s="29">
        <v>0</v>
      </c>
      <c r="CF190" s="29">
        <v>0</v>
      </c>
      <c r="CG190" s="11">
        <v>0</v>
      </c>
      <c r="CH190" s="30">
        <v>4</v>
      </c>
      <c r="CI190" s="28"/>
      <c r="CJ190" s="16"/>
      <c r="CK190" s="16"/>
    </row>
    <row r="191" spans="1:89" x14ac:dyDescent="0.25">
      <c r="A191" s="31"/>
      <c r="B191" s="31" t="s">
        <v>21</v>
      </c>
      <c r="C191" s="31">
        <v>0</v>
      </c>
      <c r="D191" s="31" t="s">
        <v>210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32">
        <v>0</v>
      </c>
      <c r="Z191" s="32">
        <v>0</v>
      </c>
      <c r="AA191" s="32">
        <v>0</v>
      </c>
      <c r="AB191" s="32">
        <v>0</v>
      </c>
      <c r="AC191" s="32">
        <v>0</v>
      </c>
      <c r="AD191" s="32">
        <v>0</v>
      </c>
      <c r="AE191" s="32">
        <v>0</v>
      </c>
      <c r="AF191" s="32">
        <v>0</v>
      </c>
      <c r="AG191" s="32">
        <v>0</v>
      </c>
      <c r="AH191" s="32">
        <v>0</v>
      </c>
      <c r="AI191" s="32">
        <v>0</v>
      </c>
      <c r="AJ191" s="32">
        <v>0</v>
      </c>
      <c r="AK191" s="32">
        <v>0</v>
      </c>
      <c r="AL191" s="32">
        <v>0</v>
      </c>
      <c r="AM191" s="32">
        <v>0</v>
      </c>
      <c r="AN191" s="32">
        <v>0</v>
      </c>
      <c r="AO191" s="32">
        <v>0</v>
      </c>
      <c r="AP191" s="32">
        <v>0</v>
      </c>
      <c r="AQ191" s="32">
        <v>0</v>
      </c>
      <c r="AR191" s="32">
        <v>0</v>
      </c>
      <c r="AS191" s="32">
        <v>0</v>
      </c>
      <c r="AT191" s="32">
        <v>0</v>
      </c>
      <c r="AU191" s="32">
        <v>0</v>
      </c>
      <c r="AV191" s="32">
        <v>0</v>
      </c>
      <c r="AW191" s="32">
        <v>0</v>
      </c>
      <c r="AX191" s="32">
        <v>0</v>
      </c>
      <c r="AY191" s="32">
        <v>0</v>
      </c>
      <c r="AZ191" s="32">
        <v>0</v>
      </c>
      <c r="BA191" s="32">
        <v>0</v>
      </c>
      <c r="BB191" s="32">
        <v>0</v>
      </c>
      <c r="BC191" s="32">
        <v>0</v>
      </c>
      <c r="BD191" s="32">
        <v>0</v>
      </c>
      <c r="BE191" s="32">
        <v>0</v>
      </c>
      <c r="BF191" s="32">
        <v>0</v>
      </c>
      <c r="BG191" s="32">
        <v>0</v>
      </c>
      <c r="BH191" s="32">
        <v>0</v>
      </c>
      <c r="BI191" s="32">
        <v>0</v>
      </c>
      <c r="BJ191" s="32">
        <v>3</v>
      </c>
      <c r="BK191" s="32">
        <v>0</v>
      </c>
      <c r="BL191" s="32">
        <v>0</v>
      </c>
      <c r="BM191" s="32">
        <v>0</v>
      </c>
      <c r="BN191" s="32">
        <v>0</v>
      </c>
      <c r="BO191" s="32">
        <v>0</v>
      </c>
      <c r="BP191" s="32">
        <v>0</v>
      </c>
      <c r="BQ191" s="32">
        <v>0</v>
      </c>
      <c r="BR191" s="32">
        <v>0</v>
      </c>
      <c r="BS191" s="32">
        <v>0</v>
      </c>
      <c r="BT191" s="32">
        <v>0</v>
      </c>
      <c r="BU191" s="32">
        <v>0</v>
      </c>
      <c r="BV191" s="32">
        <v>2</v>
      </c>
      <c r="BW191" s="32">
        <v>0</v>
      </c>
      <c r="BX191" s="32">
        <v>0</v>
      </c>
      <c r="BY191" s="32">
        <v>0</v>
      </c>
      <c r="BZ191" s="32">
        <v>0</v>
      </c>
      <c r="CA191" s="32">
        <v>0</v>
      </c>
      <c r="CB191" s="32">
        <v>0</v>
      </c>
      <c r="CC191" s="32">
        <v>0</v>
      </c>
      <c r="CD191" s="32">
        <v>0</v>
      </c>
      <c r="CE191" s="32">
        <v>0</v>
      </c>
      <c r="CF191" s="32">
        <v>0</v>
      </c>
      <c r="CG191" s="33">
        <v>0</v>
      </c>
      <c r="CH191" s="34">
        <v>5</v>
      </c>
      <c r="CI191" s="28"/>
      <c r="CJ191" s="16"/>
      <c r="CK191" s="16"/>
    </row>
    <row r="192" spans="1:89" x14ac:dyDescent="0.25">
      <c r="A192" s="9" t="s">
        <v>5</v>
      </c>
      <c r="B192" s="9" t="s">
        <v>20</v>
      </c>
      <c r="C192" s="19">
        <v>0</v>
      </c>
      <c r="D192" s="19" t="s">
        <v>210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1</v>
      </c>
      <c r="Q192" s="19">
        <v>0</v>
      </c>
      <c r="R192" s="19">
        <v>0</v>
      </c>
      <c r="S192" s="19">
        <v>0</v>
      </c>
      <c r="T192" s="19">
        <v>0</v>
      </c>
      <c r="U192" s="29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0</v>
      </c>
      <c r="AA192" s="29">
        <v>0</v>
      </c>
      <c r="AB192" s="29">
        <v>0</v>
      </c>
      <c r="AC192" s="29">
        <v>0</v>
      </c>
      <c r="AD192" s="29">
        <v>0</v>
      </c>
      <c r="AE192" s="29">
        <v>0</v>
      </c>
      <c r="AF192" s="29">
        <v>0</v>
      </c>
      <c r="AG192" s="29">
        <v>0</v>
      </c>
      <c r="AH192" s="29">
        <v>0</v>
      </c>
      <c r="AI192" s="29">
        <v>0</v>
      </c>
      <c r="AJ192" s="29">
        <v>0</v>
      </c>
      <c r="AK192" s="29">
        <v>0</v>
      </c>
      <c r="AL192" s="29">
        <v>0</v>
      </c>
      <c r="AM192" s="29">
        <v>0</v>
      </c>
      <c r="AN192" s="29">
        <v>0</v>
      </c>
      <c r="AO192" s="29">
        <v>0</v>
      </c>
      <c r="AP192" s="29">
        <v>0</v>
      </c>
      <c r="AQ192" s="29">
        <v>0</v>
      </c>
      <c r="AR192" s="29">
        <v>0</v>
      </c>
      <c r="AS192" s="29">
        <v>0</v>
      </c>
      <c r="AT192" s="29">
        <v>0</v>
      </c>
      <c r="AU192" s="29">
        <v>0</v>
      </c>
      <c r="AV192" s="29">
        <v>0</v>
      </c>
      <c r="AW192" s="29">
        <v>0</v>
      </c>
      <c r="AX192" s="29">
        <v>0</v>
      </c>
      <c r="AY192" s="29">
        <v>0</v>
      </c>
      <c r="AZ192" s="29">
        <v>0</v>
      </c>
      <c r="BA192" s="29">
        <v>0</v>
      </c>
      <c r="BB192" s="29">
        <v>0</v>
      </c>
      <c r="BC192" s="29">
        <v>0</v>
      </c>
      <c r="BD192" s="29">
        <v>0</v>
      </c>
      <c r="BE192" s="29">
        <v>0</v>
      </c>
      <c r="BF192" s="29">
        <v>0</v>
      </c>
      <c r="BG192" s="29">
        <v>0</v>
      </c>
      <c r="BH192" s="29">
        <v>0</v>
      </c>
      <c r="BI192" s="29">
        <v>0</v>
      </c>
      <c r="BJ192" s="29">
        <v>0</v>
      </c>
      <c r="BK192" s="29">
        <v>0</v>
      </c>
      <c r="BL192" s="29">
        <v>0</v>
      </c>
      <c r="BM192" s="29">
        <v>0</v>
      </c>
      <c r="BN192" s="29">
        <v>0</v>
      </c>
      <c r="BO192" s="29">
        <v>0</v>
      </c>
      <c r="BP192" s="29">
        <v>0</v>
      </c>
      <c r="BQ192" s="29">
        <v>0</v>
      </c>
      <c r="BR192" s="29">
        <v>0</v>
      </c>
      <c r="BS192" s="29">
        <v>0</v>
      </c>
      <c r="BT192" s="29">
        <v>0</v>
      </c>
      <c r="BU192" s="29">
        <v>0</v>
      </c>
      <c r="BV192" s="29">
        <v>0</v>
      </c>
      <c r="BW192" s="29">
        <v>0</v>
      </c>
      <c r="BX192" s="29">
        <v>0</v>
      </c>
      <c r="BY192" s="29">
        <v>1</v>
      </c>
      <c r="BZ192" s="29">
        <v>0</v>
      </c>
      <c r="CA192" s="29">
        <v>0</v>
      </c>
      <c r="CB192" s="29">
        <v>0</v>
      </c>
      <c r="CC192" s="29">
        <v>0</v>
      </c>
      <c r="CD192" s="29">
        <v>0</v>
      </c>
      <c r="CE192" s="29">
        <v>0</v>
      </c>
      <c r="CF192" s="29">
        <v>0</v>
      </c>
      <c r="CG192" s="11">
        <v>0</v>
      </c>
      <c r="CH192" s="30">
        <v>2</v>
      </c>
      <c r="CI192" s="28"/>
      <c r="CJ192" s="16"/>
      <c r="CK192" s="16"/>
    </row>
    <row r="193" spans="1:89" x14ac:dyDescent="0.25">
      <c r="A193" s="31"/>
      <c r="B193" s="31" t="s">
        <v>21</v>
      </c>
      <c r="C193" s="31">
        <v>0</v>
      </c>
      <c r="D193" s="31" t="s">
        <v>210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1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1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32">
        <v>0</v>
      </c>
      <c r="Z193" s="32">
        <v>0</v>
      </c>
      <c r="AA193" s="32">
        <v>0</v>
      </c>
      <c r="AB193" s="32">
        <v>0</v>
      </c>
      <c r="AC193" s="32">
        <v>0</v>
      </c>
      <c r="AD193" s="32">
        <v>0</v>
      </c>
      <c r="AE193" s="32">
        <v>0</v>
      </c>
      <c r="AF193" s="32">
        <v>0</v>
      </c>
      <c r="AG193" s="32">
        <v>0</v>
      </c>
      <c r="AH193" s="32">
        <v>0</v>
      </c>
      <c r="AI193" s="32">
        <v>0</v>
      </c>
      <c r="AJ193" s="32">
        <v>0</v>
      </c>
      <c r="AK193" s="32">
        <v>0</v>
      </c>
      <c r="AL193" s="32">
        <v>0</v>
      </c>
      <c r="AM193" s="32">
        <v>0</v>
      </c>
      <c r="AN193" s="32">
        <v>0</v>
      </c>
      <c r="AO193" s="32">
        <v>0</v>
      </c>
      <c r="AP193" s="32">
        <v>0</v>
      </c>
      <c r="AQ193" s="32">
        <v>0</v>
      </c>
      <c r="AR193" s="32">
        <v>0</v>
      </c>
      <c r="AS193" s="32">
        <v>0</v>
      </c>
      <c r="AT193" s="32">
        <v>0</v>
      </c>
      <c r="AU193" s="32">
        <v>0</v>
      </c>
      <c r="AV193" s="32">
        <v>0</v>
      </c>
      <c r="AW193" s="32">
        <v>0</v>
      </c>
      <c r="AX193" s="32">
        <v>0</v>
      </c>
      <c r="AY193" s="32">
        <v>0</v>
      </c>
      <c r="AZ193" s="32">
        <v>0</v>
      </c>
      <c r="BA193" s="32">
        <v>0</v>
      </c>
      <c r="BB193" s="32">
        <v>0</v>
      </c>
      <c r="BC193" s="32">
        <v>0</v>
      </c>
      <c r="BD193" s="32">
        <v>1</v>
      </c>
      <c r="BE193" s="32">
        <v>0</v>
      </c>
      <c r="BF193" s="32">
        <v>0</v>
      </c>
      <c r="BG193" s="32">
        <v>0</v>
      </c>
      <c r="BH193" s="32">
        <v>0</v>
      </c>
      <c r="BI193" s="32">
        <v>0</v>
      </c>
      <c r="BJ193" s="32">
        <v>1</v>
      </c>
      <c r="BK193" s="32">
        <v>0</v>
      </c>
      <c r="BL193" s="32">
        <v>0</v>
      </c>
      <c r="BM193" s="32">
        <v>0</v>
      </c>
      <c r="BN193" s="32">
        <v>0</v>
      </c>
      <c r="BO193" s="32">
        <v>0</v>
      </c>
      <c r="BP193" s="32">
        <v>0</v>
      </c>
      <c r="BQ193" s="32">
        <v>0</v>
      </c>
      <c r="BR193" s="32">
        <v>0</v>
      </c>
      <c r="BS193" s="32">
        <v>0</v>
      </c>
      <c r="BT193" s="32">
        <v>2</v>
      </c>
      <c r="BU193" s="32">
        <v>0</v>
      </c>
      <c r="BV193" s="32">
        <v>0</v>
      </c>
      <c r="BW193" s="32">
        <v>0</v>
      </c>
      <c r="BX193" s="32">
        <v>0</v>
      </c>
      <c r="BY193" s="32">
        <v>2</v>
      </c>
      <c r="BZ193" s="32">
        <v>0</v>
      </c>
      <c r="CA193" s="32">
        <v>0</v>
      </c>
      <c r="CB193" s="32">
        <v>0</v>
      </c>
      <c r="CC193" s="32">
        <v>0</v>
      </c>
      <c r="CD193" s="32">
        <v>0</v>
      </c>
      <c r="CE193" s="32">
        <v>0</v>
      </c>
      <c r="CF193" s="32">
        <v>0</v>
      </c>
      <c r="CG193" s="33">
        <v>0</v>
      </c>
      <c r="CH193" s="34">
        <v>8</v>
      </c>
      <c r="CI193" s="28"/>
      <c r="CJ193" s="16"/>
      <c r="CK193" s="16"/>
    </row>
    <row r="194" spans="1:89" x14ac:dyDescent="0.25">
      <c r="A194" s="9" t="s">
        <v>27</v>
      </c>
      <c r="B194" s="9" t="s">
        <v>20</v>
      </c>
      <c r="C194" s="19">
        <v>0</v>
      </c>
      <c r="D194" s="19" t="s">
        <v>210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1</v>
      </c>
      <c r="R194" s="19">
        <v>0</v>
      </c>
      <c r="S194" s="19">
        <v>0</v>
      </c>
      <c r="T194" s="19">
        <v>0</v>
      </c>
      <c r="U194" s="29">
        <v>0</v>
      </c>
      <c r="V194" s="29">
        <v>0</v>
      </c>
      <c r="W194" s="29">
        <v>0</v>
      </c>
      <c r="X194" s="29">
        <v>0</v>
      </c>
      <c r="Y194" s="29">
        <v>0</v>
      </c>
      <c r="Z194" s="29">
        <v>0</v>
      </c>
      <c r="AA194" s="29">
        <v>0</v>
      </c>
      <c r="AB194" s="29">
        <v>0</v>
      </c>
      <c r="AC194" s="29">
        <v>0</v>
      </c>
      <c r="AD194" s="29">
        <v>0</v>
      </c>
      <c r="AE194" s="29">
        <v>0</v>
      </c>
      <c r="AF194" s="29">
        <v>0</v>
      </c>
      <c r="AG194" s="29">
        <v>0</v>
      </c>
      <c r="AH194" s="29">
        <v>0</v>
      </c>
      <c r="AI194" s="29">
        <v>0</v>
      </c>
      <c r="AJ194" s="29">
        <v>0</v>
      </c>
      <c r="AK194" s="29">
        <v>0</v>
      </c>
      <c r="AL194" s="29">
        <v>0</v>
      </c>
      <c r="AM194" s="29">
        <v>0</v>
      </c>
      <c r="AN194" s="29">
        <v>0</v>
      </c>
      <c r="AO194" s="29">
        <v>0</v>
      </c>
      <c r="AP194" s="29">
        <v>0</v>
      </c>
      <c r="AQ194" s="29">
        <v>1</v>
      </c>
      <c r="AR194" s="29">
        <v>0</v>
      </c>
      <c r="AS194" s="29">
        <v>0</v>
      </c>
      <c r="AT194" s="29">
        <v>0</v>
      </c>
      <c r="AU194" s="29">
        <v>0</v>
      </c>
      <c r="AV194" s="29">
        <v>0</v>
      </c>
      <c r="AW194" s="29">
        <v>0</v>
      </c>
      <c r="AX194" s="29">
        <v>0</v>
      </c>
      <c r="AY194" s="29">
        <v>0</v>
      </c>
      <c r="AZ194" s="29">
        <v>0</v>
      </c>
      <c r="BA194" s="29">
        <v>0</v>
      </c>
      <c r="BB194" s="29">
        <v>0</v>
      </c>
      <c r="BC194" s="29">
        <v>0</v>
      </c>
      <c r="BD194" s="29">
        <v>0</v>
      </c>
      <c r="BE194" s="29">
        <v>0</v>
      </c>
      <c r="BF194" s="29">
        <v>0</v>
      </c>
      <c r="BG194" s="29">
        <v>0</v>
      </c>
      <c r="BH194" s="29">
        <v>0</v>
      </c>
      <c r="BI194" s="29">
        <v>0</v>
      </c>
      <c r="BJ194" s="29">
        <v>0</v>
      </c>
      <c r="BK194" s="29">
        <v>0</v>
      </c>
      <c r="BL194" s="29">
        <v>0</v>
      </c>
      <c r="BM194" s="29">
        <v>0</v>
      </c>
      <c r="BN194" s="29">
        <v>2</v>
      </c>
      <c r="BO194" s="29">
        <v>0</v>
      </c>
      <c r="BP194" s="29">
        <v>0</v>
      </c>
      <c r="BQ194" s="29">
        <v>0</v>
      </c>
      <c r="BR194" s="29">
        <v>0</v>
      </c>
      <c r="BS194" s="29">
        <v>0</v>
      </c>
      <c r="BT194" s="29">
        <v>1</v>
      </c>
      <c r="BU194" s="29">
        <v>0</v>
      </c>
      <c r="BV194" s="29">
        <v>0</v>
      </c>
      <c r="BW194" s="29">
        <v>0</v>
      </c>
      <c r="BX194" s="29">
        <v>0</v>
      </c>
      <c r="BY194" s="29">
        <v>0</v>
      </c>
      <c r="BZ194" s="29">
        <v>0</v>
      </c>
      <c r="CA194" s="29">
        <v>0</v>
      </c>
      <c r="CB194" s="29">
        <v>4</v>
      </c>
      <c r="CC194" s="29">
        <v>0</v>
      </c>
      <c r="CD194" s="29">
        <v>0</v>
      </c>
      <c r="CE194" s="29">
        <v>0</v>
      </c>
      <c r="CF194" s="29">
        <v>0</v>
      </c>
      <c r="CG194" s="11">
        <v>0</v>
      </c>
      <c r="CH194" s="30">
        <v>9</v>
      </c>
      <c r="CI194" s="28"/>
      <c r="CJ194" s="16"/>
      <c r="CK194" s="16"/>
    </row>
    <row r="195" spans="1:89" x14ac:dyDescent="0.25">
      <c r="A195" s="31"/>
      <c r="B195" s="31" t="s">
        <v>21</v>
      </c>
      <c r="C195" s="31">
        <v>0</v>
      </c>
      <c r="D195" s="31" t="s">
        <v>210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32">
        <v>0</v>
      </c>
      <c r="Z195" s="32">
        <v>0</v>
      </c>
      <c r="AA195" s="32">
        <v>0</v>
      </c>
      <c r="AB195" s="32">
        <v>0</v>
      </c>
      <c r="AC195" s="32">
        <v>0</v>
      </c>
      <c r="AD195" s="32">
        <v>0</v>
      </c>
      <c r="AE195" s="32">
        <v>0</v>
      </c>
      <c r="AF195" s="32">
        <v>0</v>
      </c>
      <c r="AG195" s="32">
        <v>0</v>
      </c>
      <c r="AH195" s="32">
        <v>0</v>
      </c>
      <c r="AI195" s="32">
        <v>0</v>
      </c>
      <c r="AJ195" s="32">
        <v>0</v>
      </c>
      <c r="AK195" s="32">
        <v>0</v>
      </c>
      <c r="AL195" s="32">
        <v>0</v>
      </c>
      <c r="AM195" s="32">
        <v>0</v>
      </c>
      <c r="AN195" s="32">
        <v>0</v>
      </c>
      <c r="AO195" s="32">
        <v>1</v>
      </c>
      <c r="AP195" s="32">
        <v>0</v>
      </c>
      <c r="AQ195" s="32">
        <v>0</v>
      </c>
      <c r="AR195" s="32">
        <v>0</v>
      </c>
      <c r="AS195" s="32">
        <v>0</v>
      </c>
      <c r="AT195" s="32">
        <v>0</v>
      </c>
      <c r="AU195" s="32">
        <v>0</v>
      </c>
      <c r="AV195" s="32">
        <v>0</v>
      </c>
      <c r="AW195" s="32">
        <v>0</v>
      </c>
      <c r="AX195" s="32">
        <v>0</v>
      </c>
      <c r="AY195" s="32">
        <v>0</v>
      </c>
      <c r="AZ195" s="32">
        <v>0</v>
      </c>
      <c r="BA195" s="32">
        <v>0</v>
      </c>
      <c r="BB195" s="32">
        <v>0</v>
      </c>
      <c r="BC195" s="32">
        <v>0</v>
      </c>
      <c r="BD195" s="32">
        <v>0</v>
      </c>
      <c r="BE195" s="32">
        <v>0</v>
      </c>
      <c r="BF195" s="32">
        <v>0</v>
      </c>
      <c r="BG195" s="32">
        <v>0</v>
      </c>
      <c r="BH195" s="32">
        <v>0</v>
      </c>
      <c r="BI195" s="32">
        <v>0</v>
      </c>
      <c r="BJ195" s="32">
        <v>3</v>
      </c>
      <c r="BK195" s="32">
        <v>0</v>
      </c>
      <c r="BL195" s="32">
        <v>0</v>
      </c>
      <c r="BM195" s="32">
        <v>0</v>
      </c>
      <c r="BN195" s="32">
        <v>0</v>
      </c>
      <c r="BO195" s="32">
        <v>0</v>
      </c>
      <c r="BP195" s="32">
        <v>0</v>
      </c>
      <c r="BQ195" s="32">
        <v>0</v>
      </c>
      <c r="BR195" s="32">
        <v>0</v>
      </c>
      <c r="BS195" s="32">
        <v>0</v>
      </c>
      <c r="BT195" s="32">
        <v>2</v>
      </c>
      <c r="BU195" s="32">
        <v>0</v>
      </c>
      <c r="BV195" s="32">
        <v>0</v>
      </c>
      <c r="BW195" s="32">
        <v>0</v>
      </c>
      <c r="BX195" s="32">
        <v>0</v>
      </c>
      <c r="BY195" s="32">
        <v>0</v>
      </c>
      <c r="BZ195" s="32">
        <v>0</v>
      </c>
      <c r="CA195" s="32">
        <v>0</v>
      </c>
      <c r="CB195" s="32">
        <v>1</v>
      </c>
      <c r="CC195" s="32">
        <v>1</v>
      </c>
      <c r="CD195" s="32">
        <v>0</v>
      </c>
      <c r="CE195" s="32">
        <v>0</v>
      </c>
      <c r="CF195" s="32">
        <v>0</v>
      </c>
      <c r="CG195" s="33">
        <v>0</v>
      </c>
      <c r="CH195" s="34">
        <v>8</v>
      </c>
      <c r="CI195" s="28"/>
      <c r="CJ195" s="16"/>
      <c r="CK195" s="16"/>
    </row>
    <row r="196" spans="1:89" x14ac:dyDescent="0.25">
      <c r="A196" s="9" t="s">
        <v>131</v>
      </c>
      <c r="B196" s="9" t="s">
        <v>20</v>
      </c>
      <c r="C196" s="19">
        <v>0</v>
      </c>
      <c r="D196" s="19" t="s">
        <v>210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29">
        <v>0</v>
      </c>
      <c r="AA196" s="29">
        <v>0</v>
      </c>
      <c r="AB196" s="29">
        <v>0</v>
      </c>
      <c r="AC196" s="29">
        <v>0</v>
      </c>
      <c r="AD196" s="29">
        <v>0</v>
      </c>
      <c r="AE196" s="29">
        <v>0</v>
      </c>
      <c r="AF196" s="29">
        <v>0</v>
      </c>
      <c r="AG196" s="29">
        <v>0</v>
      </c>
      <c r="AH196" s="29">
        <v>0</v>
      </c>
      <c r="AI196" s="29">
        <v>0</v>
      </c>
      <c r="AJ196" s="29">
        <v>0</v>
      </c>
      <c r="AK196" s="29">
        <v>0</v>
      </c>
      <c r="AL196" s="29">
        <v>0</v>
      </c>
      <c r="AM196" s="29">
        <v>0</v>
      </c>
      <c r="AN196" s="29">
        <v>0</v>
      </c>
      <c r="AO196" s="29">
        <v>0</v>
      </c>
      <c r="AP196" s="29">
        <v>0</v>
      </c>
      <c r="AQ196" s="29">
        <v>0</v>
      </c>
      <c r="AR196" s="29">
        <v>0</v>
      </c>
      <c r="AS196" s="29">
        <v>1</v>
      </c>
      <c r="AT196" s="29">
        <v>0</v>
      </c>
      <c r="AU196" s="29">
        <v>0</v>
      </c>
      <c r="AV196" s="29">
        <v>0</v>
      </c>
      <c r="AW196" s="29">
        <v>0</v>
      </c>
      <c r="AX196" s="29">
        <v>0</v>
      </c>
      <c r="AY196" s="29">
        <v>0</v>
      </c>
      <c r="AZ196" s="29">
        <v>0</v>
      </c>
      <c r="BA196" s="29">
        <v>0</v>
      </c>
      <c r="BB196" s="29">
        <v>0</v>
      </c>
      <c r="BC196" s="29">
        <v>0</v>
      </c>
      <c r="BD196" s="29">
        <v>0</v>
      </c>
      <c r="BE196" s="29">
        <v>0</v>
      </c>
      <c r="BF196" s="29">
        <v>0</v>
      </c>
      <c r="BG196" s="29">
        <v>0</v>
      </c>
      <c r="BH196" s="29">
        <v>0</v>
      </c>
      <c r="BI196" s="29">
        <v>0</v>
      </c>
      <c r="BJ196" s="29">
        <v>2</v>
      </c>
      <c r="BK196" s="29">
        <v>0</v>
      </c>
      <c r="BL196" s="29">
        <v>0</v>
      </c>
      <c r="BM196" s="29">
        <v>0</v>
      </c>
      <c r="BN196" s="29">
        <v>0</v>
      </c>
      <c r="BO196" s="29">
        <v>0</v>
      </c>
      <c r="BP196" s="29">
        <v>0</v>
      </c>
      <c r="BQ196" s="29">
        <v>0</v>
      </c>
      <c r="BR196" s="29">
        <v>0</v>
      </c>
      <c r="BS196" s="29">
        <v>0</v>
      </c>
      <c r="BT196" s="29">
        <v>0</v>
      </c>
      <c r="BU196" s="29">
        <v>0</v>
      </c>
      <c r="BV196" s="29">
        <v>1</v>
      </c>
      <c r="BW196" s="29">
        <v>0</v>
      </c>
      <c r="BX196" s="29">
        <v>0</v>
      </c>
      <c r="BY196" s="29">
        <v>0</v>
      </c>
      <c r="BZ196" s="29">
        <v>0</v>
      </c>
      <c r="CA196" s="29">
        <v>0</v>
      </c>
      <c r="CB196" s="29">
        <v>0</v>
      </c>
      <c r="CC196" s="29">
        <v>0</v>
      </c>
      <c r="CD196" s="29">
        <v>0</v>
      </c>
      <c r="CE196" s="29">
        <v>0</v>
      </c>
      <c r="CF196" s="29">
        <v>0</v>
      </c>
      <c r="CG196" s="11">
        <v>0</v>
      </c>
      <c r="CH196" s="30">
        <v>4</v>
      </c>
      <c r="CI196" s="28"/>
      <c r="CJ196" s="16"/>
      <c r="CK196" s="16"/>
    </row>
    <row r="197" spans="1:89" x14ac:dyDescent="0.25">
      <c r="A197" s="31"/>
      <c r="B197" s="31" t="s">
        <v>21</v>
      </c>
      <c r="C197" s="31">
        <v>0</v>
      </c>
      <c r="D197" s="31" t="s">
        <v>210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32">
        <v>0</v>
      </c>
      <c r="Z197" s="32">
        <v>0</v>
      </c>
      <c r="AA197" s="32">
        <v>0</v>
      </c>
      <c r="AB197" s="32">
        <v>0</v>
      </c>
      <c r="AC197" s="32">
        <v>0</v>
      </c>
      <c r="AD197" s="32">
        <v>0</v>
      </c>
      <c r="AE197" s="32">
        <v>0</v>
      </c>
      <c r="AF197" s="32">
        <v>0</v>
      </c>
      <c r="AG197" s="32">
        <v>0</v>
      </c>
      <c r="AH197" s="32">
        <v>0</v>
      </c>
      <c r="AI197" s="32">
        <v>0</v>
      </c>
      <c r="AJ197" s="32">
        <v>0</v>
      </c>
      <c r="AK197" s="32">
        <v>0</v>
      </c>
      <c r="AL197" s="32">
        <v>0</v>
      </c>
      <c r="AM197" s="32">
        <v>0</v>
      </c>
      <c r="AN197" s="32">
        <v>0</v>
      </c>
      <c r="AO197" s="32">
        <v>0</v>
      </c>
      <c r="AP197" s="32">
        <v>0</v>
      </c>
      <c r="AQ197" s="32">
        <v>0</v>
      </c>
      <c r="AR197" s="32">
        <v>0</v>
      </c>
      <c r="AS197" s="32">
        <v>1</v>
      </c>
      <c r="AT197" s="32">
        <v>0</v>
      </c>
      <c r="AU197" s="32">
        <v>0</v>
      </c>
      <c r="AV197" s="32">
        <v>0</v>
      </c>
      <c r="AW197" s="32">
        <v>0</v>
      </c>
      <c r="AX197" s="32">
        <v>0</v>
      </c>
      <c r="AY197" s="32">
        <v>0</v>
      </c>
      <c r="AZ197" s="32">
        <v>0</v>
      </c>
      <c r="BA197" s="32">
        <v>0</v>
      </c>
      <c r="BB197" s="32">
        <v>0</v>
      </c>
      <c r="BC197" s="32">
        <v>0</v>
      </c>
      <c r="BD197" s="32">
        <v>0</v>
      </c>
      <c r="BE197" s="32">
        <v>0</v>
      </c>
      <c r="BF197" s="32">
        <v>0</v>
      </c>
      <c r="BG197" s="32">
        <v>0</v>
      </c>
      <c r="BH197" s="32">
        <v>0</v>
      </c>
      <c r="BI197" s="32">
        <v>0</v>
      </c>
      <c r="BJ197" s="32">
        <v>1</v>
      </c>
      <c r="BK197" s="32">
        <v>0</v>
      </c>
      <c r="BL197" s="32">
        <v>0</v>
      </c>
      <c r="BM197" s="32">
        <v>0</v>
      </c>
      <c r="BN197" s="32">
        <v>0</v>
      </c>
      <c r="BO197" s="32">
        <v>0</v>
      </c>
      <c r="BP197" s="32">
        <v>0</v>
      </c>
      <c r="BQ197" s="32">
        <v>0</v>
      </c>
      <c r="BR197" s="32">
        <v>0</v>
      </c>
      <c r="BS197" s="32">
        <v>0</v>
      </c>
      <c r="BT197" s="32">
        <v>2</v>
      </c>
      <c r="BU197" s="32">
        <v>0</v>
      </c>
      <c r="BV197" s="32">
        <v>1</v>
      </c>
      <c r="BW197" s="32">
        <v>0</v>
      </c>
      <c r="BX197" s="32">
        <v>0</v>
      </c>
      <c r="BY197" s="32">
        <v>0</v>
      </c>
      <c r="BZ197" s="32">
        <v>0</v>
      </c>
      <c r="CA197" s="32">
        <v>0</v>
      </c>
      <c r="CB197" s="32">
        <v>0</v>
      </c>
      <c r="CC197" s="32">
        <v>0</v>
      </c>
      <c r="CD197" s="32">
        <v>0</v>
      </c>
      <c r="CE197" s="32">
        <v>0</v>
      </c>
      <c r="CF197" s="32">
        <v>0</v>
      </c>
      <c r="CG197" s="33">
        <v>0</v>
      </c>
      <c r="CH197" s="34">
        <v>5</v>
      </c>
      <c r="CI197" s="28"/>
      <c r="CJ197" s="16"/>
      <c r="CK197" s="16"/>
    </row>
    <row r="198" spans="1:89" x14ac:dyDescent="0.25">
      <c r="A198" s="9" t="s">
        <v>194</v>
      </c>
      <c r="B198" s="9" t="s">
        <v>20</v>
      </c>
      <c r="C198" s="19">
        <v>0</v>
      </c>
      <c r="D198" s="19" t="s">
        <v>210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29">
        <v>0</v>
      </c>
      <c r="V198" s="29">
        <v>0</v>
      </c>
      <c r="W198" s="29">
        <v>0</v>
      </c>
      <c r="X198" s="29">
        <v>0</v>
      </c>
      <c r="Y198" s="29">
        <v>0</v>
      </c>
      <c r="Z198" s="29">
        <v>0</v>
      </c>
      <c r="AA198" s="29">
        <v>0</v>
      </c>
      <c r="AB198" s="29">
        <v>0</v>
      </c>
      <c r="AC198" s="29">
        <v>0</v>
      </c>
      <c r="AD198" s="29">
        <v>0</v>
      </c>
      <c r="AE198" s="29">
        <v>0</v>
      </c>
      <c r="AF198" s="29">
        <v>0</v>
      </c>
      <c r="AG198" s="29">
        <v>0</v>
      </c>
      <c r="AH198" s="29">
        <v>0</v>
      </c>
      <c r="AI198" s="29">
        <v>0</v>
      </c>
      <c r="AJ198" s="29">
        <v>0</v>
      </c>
      <c r="AK198" s="29">
        <v>0</v>
      </c>
      <c r="AL198" s="29">
        <v>0</v>
      </c>
      <c r="AM198" s="29">
        <v>0</v>
      </c>
      <c r="AN198" s="29">
        <v>0</v>
      </c>
      <c r="AO198" s="29">
        <v>0</v>
      </c>
      <c r="AP198" s="29">
        <v>0</v>
      </c>
      <c r="AQ198" s="29">
        <v>0</v>
      </c>
      <c r="AR198" s="29">
        <v>0</v>
      </c>
      <c r="AS198" s="29">
        <v>0</v>
      </c>
      <c r="AT198" s="29">
        <v>0</v>
      </c>
      <c r="AU198" s="29">
        <v>0</v>
      </c>
      <c r="AV198" s="29">
        <v>0</v>
      </c>
      <c r="AW198" s="29">
        <v>0</v>
      </c>
      <c r="AX198" s="29">
        <v>0</v>
      </c>
      <c r="AY198" s="29">
        <v>0</v>
      </c>
      <c r="AZ198" s="29">
        <v>0</v>
      </c>
      <c r="BA198" s="29">
        <v>0</v>
      </c>
      <c r="BB198" s="29">
        <v>0</v>
      </c>
      <c r="BC198" s="29">
        <v>0</v>
      </c>
      <c r="BD198" s="29">
        <v>0</v>
      </c>
      <c r="BE198" s="29">
        <v>0</v>
      </c>
      <c r="BF198" s="29">
        <v>0</v>
      </c>
      <c r="BG198" s="29">
        <v>0</v>
      </c>
      <c r="BH198" s="29">
        <v>0</v>
      </c>
      <c r="BI198" s="29">
        <v>0</v>
      </c>
      <c r="BJ198" s="29">
        <v>0</v>
      </c>
      <c r="BK198" s="29">
        <v>0</v>
      </c>
      <c r="BL198" s="29">
        <v>0</v>
      </c>
      <c r="BM198" s="29">
        <v>0</v>
      </c>
      <c r="BN198" s="29">
        <v>0</v>
      </c>
      <c r="BO198" s="29">
        <v>0</v>
      </c>
      <c r="BP198" s="29">
        <v>0</v>
      </c>
      <c r="BQ198" s="29">
        <v>0</v>
      </c>
      <c r="BR198" s="29">
        <v>0</v>
      </c>
      <c r="BS198" s="29">
        <v>0</v>
      </c>
      <c r="BT198" s="29">
        <v>0</v>
      </c>
      <c r="BU198" s="29">
        <v>0</v>
      </c>
      <c r="BV198" s="29">
        <v>0</v>
      </c>
      <c r="BW198" s="29">
        <v>0</v>
      </c>
      <c r="BX198" s="29">
        <v>0</v>
      </c>
      <c r="BY198" s="29">
        <v>0</v>
      </c>
      <c r="BZ198" s="29">
        <v>0</v>
      </c>
      <c r="CA198" s="29">
        <v>0</v>
      </c>
      <c r="CB198" s="29">
        <v>0</v>
      </c>
      <c r="CC198" s="29">
        <v>0</v>
      </c>
      <c r="CD198" s="29">
        <v>0</v>
      </c>
      <c r="CE198" s="29">
        <v>0</v>
      </c>
      <c r="CF198" s="29">
        <v>0</v>
      </c>
      <c r="CG198" s="11">
        <v>0</v>
      </c>
      <c r="CH198" s="30">
        <v>0</v>
      </c>
      <c r="CI198" s="28"/>
      <c r="CJ198" s="16"/>
      <c r="CK198" s="16"/>
    </row>
    <row r="199" spans="1:89" x14ac:dyDescent="0.25">
      <c r="A199" s="31"/>
      <c r="B199" s="31" t="s">
        <v>21</v>
      </c>
      <c r="C199" s="31">
        <v>0</v>
      </c>
      <c r="D199" s="31" t="s">
        <v>210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  <c r="Z199" s="32">
        <v>0</v>
      </c>
      <c r="AA199" s="32">
        <v>0</v>
      </c>
      <c r="AB199" s="32">
        <v>0</v>
      </c>
      <c r="AC199" s="32">
        <v>0</v>
      </c>
      <c r="AD199" s="32">
        <v>0</v>
      </c>
      <c r="AE199" s="32">
        <v>0</v>
      </c>
      <c r="AF199" s="32">
        <v>0</v>
      </c>
      <c r="AG199" s="32">
        <v>0</v>
      </c>
      <c r="AH199" s="32">
        <v>0</v>
      </c>
      <c r="AI199" s="32">
        <v>0</v>
      </c>
      <c r="AJ199" s="32">
        <v>0</v>
      </c>
      <c r="AK199" s="32">
        <v>0</v>
      </c>
      <c r="AL199" s="32">
        <v>0</v>
      </c>
      <c r="AM199" s="32">
        <v>0</v>
      </c>
      <c r="AN199" s="32">
        <v>0</v>
      </c>
      <c r="AO199" s="32">
        <v>0</v>
      </c>
      <c r="AP199" s="32">
        <v>0</v>
      </c>
      <c r="AQ199" s="32">
        <v>0</v>
      </c>
      <c r="AR199" s="32">
        <v>0</v>
      </c>
      <c r="AS199" s="32">
        <v>0</v>
      </c>
      <c r="AT199" s="32">
        <v>0</v>
      </c>
      <c r="AU199" s="32">
        <v>0</v>
      </c>
      <c r="AV199" s="32">
        <v>0</v>
      </c>
      <c r="AW199" s="32">
        <v>0</v>
      </c>
      <c r="AX199" s="32">
        <v>0</v>
      </c>
      <c r="AY199" s="32">
        <v>0</v>
      </c>
      <c r="AZ199" s="32">
        <v>0</v>
      </c>
      <c r="BA199" s="32">
        <v>0</v>
      </c>
      <c r="BB199" s="32">
        <v>0</v>
      </c>
      <c r="BC199" s="32">
        <v>0</v>
      </c>
      <c r="BD199" s="32">
        <v>0</v>
      </c>
      <c r="BE199" s="32">
        <v>0</v>
      </c>
      <c r="BF199" s="32">
        <v>0</v>
      </c>
      <c r="BG199" s="32">
        <v>0</v>
      </c>
      <c r="BH199" s="32">
        <v>0</v>
      </c>
      <c r="BI199" s="32">
        <v>0</v>
      </c>
      <c r="BJ199" s="32">
        <v>0</v>
      </c>
      <c r="BK199" s="32">
        <v>0</v>
      </c>
      <c r="BL199" s="32">
        <v>0</v>
      </c>
      <c r="BM199" s="32">
        <v>0</v>
      </c>
      <c r="BN199" s="32">
        <v>0</v>
      </c>
      <c r="BO199" s="32">
        <v>0</v>
      </c>
      <c r="BP199" s="32">
        <v>0</v>
      </c>
      <c r="BQ199" s="32">
        <v>0</v>
      </c>
      <c r="BR199" s="32">
        <v>0</v>
      </c>
      <c r="BS199" s="32">
        <v>0</v>
      </c>
      <c r="BT199" s="32">
        <v>0</v>
      </c>
      <c r="BU199" s="32">
        <v>0</v>
      </c>
      <c r="BV199" s="32">
        <v>0</v>
      </c>
      <c r="BW199" s="32">
        <v>0</v>
      </c>
      <c r="BX199" s="32">
        <v>0</v>
      </c>
      <c r="BY199" s="32">
        <v>1</v>
      </c>
      <c r="BZ199" s="32">
        <v>0</v>
      </c>
      <c r="CA199" s="32">
        <v>0</v>
      </c>
      <c r="CB199" s="32">
        <v>0</v>
      </c>
      <c r="CC199" s="32">
        <v>0</v>
      </c>
      <c r="CD199" s="32">
        <v>0</v>
      </c>
      <c r="CE199" s="32">
        <v>0</v>
      </c>
      <c r="CF199" s="32">
        <v>0</v>
      </c>
      <c r="CG199" s="33">
        <v>0</v>
      </c>
      <c r="CH199" s="34">
        <v>1</v>
      </c>
      <c r="CI199" s="28"/>
      <c r="CJ199" s="16"/>
      <c r="CK199" s="16"/>
    </row>
    <row r="200" spans="1:89" x14ac:dyDescent="0.25">
      <c r="A200" s="9" t="s">
        <v>9</v>
      </c>
      <c r="B200" s="9" t="s">
        <v>20</v>
      </c>
      <c r="C200" s="19">
        <v>0</v>
      </c>
      <c r="D200" s="19" t="s">
        <v>210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29">
        <v>0</v>
      </c>
      <c r="AB200" s="29">
        <v>0</v>
      </c>
      <c r="AC200" s="29">
        <v>0</v>
      </c>
      <c r="AD200" s="29">
        <v>0</v>
      </c>
      <c r="AE200" s="29">
        <v>0</v>
      </c>
      <c r="AF200" s="29">
        <v>0</v>
      </c>
      <c r="AG200" s="29">
        <v>0</v>
      </c>
      <c r="AH200" s="29">
        <v>0</v>
      </c>
      <c r="AI200" s="29">
        <v>0</v>
      </c>
      <c r="AJ200" s="29">
        <v>0</v>
      </c>
      <c r="AK200" s="29">
        <v>0</v>
      </c>
      <c r="AL200" s="29">
        <v>0</v>
      </c>
      <c r="AM200" s="29">
        <v>0</v>
      </c>
      <c r="AN200" s="29">
        <v>0</v>
      </c>
      <c r="AO200" s="29">
        <v>0</v>
      </c>
      <c r="AP200" s="29">
        <v>0</v>
      </c>
      <c r="AQ200" s="29">
        <v>0</v>
      </c>
      <c r="AR200" s="29">
        <v>0</v>
      </c>
      <c r="AS200" s="29">
        <v>0</v>
      </c>
      <c r="AT200" s="29">
        <v>0</v>
      </c>
      <c r="AU200" s="29">
        <v>0</v>
      </c>
      <c r="AV200" s="29">
        <v>0</v>
      </c>
      <c r="AW200" s="29">
        <v>0</v>
      </c>
      <c r="AX200" s="29">
        <v>0</v>
      </c>
      <c r="AY200" s="29">
        <v>0</v>
      </c>
      <c r="AZ200" s="29">
        <v>0</v>
      </c>
      <c r="BA200" s="29">
        <v>0</v>
      </c>
      <c r="BB200" s="29">
        <v>0</v>
      </c>
      <c r="BC200" s="29">
        <v>0</v>
      </c>
      <c r="BD200" s="29">
        <v>0</v>
      </c>
      <c r="BE200" s="29">
        <v>0</v>
      </c>
      <c r="BF200" s="29">
        <v>0</v>
      </c>
      <c r="BG200" s="29">
        <v>0</v>
      </c>
      <c r="BH200" s="29">
        <v>0</v>
      </c>
      <c r="BI200" s="29">
        <v>0</v>
      </c>
      <c r="BJ200" s="29">
        <v>0</v>
      </c>
      <c r="BK200" s="29">
        <v>0</v>
      </c>
      <c r="BL200" s="29">
        <v>0</v>
      </c>
      <c r="BM200" s="29">
        <v>0</v>
      </c>
      <c r="BN200" s="29">
        <v>0</v>
      </c>
      <c r="BO200" s="29">
        <v>0</v>
      </c>
      <c r="BP200" s="29">
        <v>0</v>
      </c>
      <c r="BQ200" s="29">
        <v>0</v>
      </c>
      <c r="BR200" s="29">
        <v>0</v>
      </c>
      <c r="BS200" s="29">
        <v>0</v>
      </c>
      <c r="BT200" s="29">
        <v>0</v>
      </c>
      <c r="BU200" s="29">
        <v>0</v>
      </c>
      <c r="BV200" s="29">
        <v>0</v>
      </c>
      <c r="BW200" s="29">
        <v>0</v>
      </c>
      <c r="BX200" s="29">
        <v>0</v>
      </c>
      <c r="BY200" s="29">
        <v>0</v>
      </c>
      <c r="BZ200" s="29">
        <v>0</v>
      </c>
      <c r="CA200" s="29">
        <v>0</v>
      </c>
      <c r="CB200" s="29">
        <v>0</v>
      </c>
      <c r="CC200" s="29">
        <v>0</v>
      </c>
      <c r="CD200" s="29">
        <v>0</v>
      </c>
      <c r="CE200" s="29">
        <v>0</v>
      </c>
      <c r="CF200" s="29">
        <v>0</v>
      </c>
      <c r="CG200" s="11">
        <v>0</v>
      </c>
      <c r="CH200" s="30">
        <v>0</v>
      </c>
      <c r="CI200" s="28"/>
      <c r="CJ200" s="16"/>
      <c r="CK200" s="16"/>
    </row>
    <row r="201" spans="1:89" x14ac:dyDescent="0.25">
      <c r="A201" s="31"/>
      <c r="B201" s="31" t="s">
        <v>21</v>
      </c>
      <c r="C201" s="31">
        <v>0</v>
      </c>
      <c r="D201" s="31" t="s">
        <v>210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32">
        <v>0</v>
      </c>
      <c r="AA201" s="32">
        <v>0</v>
      </c>
      <c r="AB201" s="32">
        <v>0</v>
      </c>
      <c r="AC201" s="32">
        <v>0</v>
      </c>
      <c r="AD201" s="32">
        <v>0</v>
      </c>
      <c r="AE201" s="32">
        <v>0</v>
      </c>
      <c r="AF201" s="32">
        <v>0</v>
      </c>
      <c r="AG201" s="32">
        <v>0</v>
      </c>
      <c r="AH201" s="32">
        <v>0</v>
      </c>
      <c r="AI201" s="32">
        <v>0</v>
      </c>
      <c r="AJ201" s="32">
        <v>0</v>
      </c>
      <c r="AK201" s="32">
        <v>0</v>
      </c>
      <c r="AL201" s="32">
        <v>0</v>
      </c>
      <c r="AM201" s="32">
        <v>0</v>
      </c>
      <c r="AN201" s="32">
        <v>0</v>
      </c>
      <c r="AO201" s="32">
        <v>0</v>
      </c>
      <c r="AP201" s="32">
        <v>0</v>
      </c>
      <c r="AQ201" s="32">
        <v>0</v>
      </c>
      <c r="AR201" s="32">
        <v>0</v>
      </c>
      <c r="AS201" s="32">
        <v>0</v>
      </c>
      <c r="AT201" s="32">
        <v>0</v>
      </c>
      <c r="AU201" s="32">
        <v>0</v>
      </c>
      <c r="AV201" s="32">
        <v>0</v>
      </c>
      <c r="AW201" s="32">
        <v>0</v>
      </c>
      <c r="AX201" s="32">
        <v>0</v>
      </c>
      <c r="AY201" s="32">
        <v>0</v>
      </c>
      <c r="AZ201" s="32">
        <v>0</v>
      </c>
      <c r="BA201" s="32">
        <v>0</v>
      </c>
      <c r="BB201" s="32">
        <v>0</v>
      </c>
      <c r="BC201" s="32">
        <v>0</v>
      </c>
      <c r="BD201" s="32">
        <v>0</v>
      </c>
      <c r="BE201" s="32">
        <v>0</v>
      </c>
      <c r="BF201" s="32">
        <v>0</v>
      </c>
      <c r="BG201" s="32">
        <v>0</v>
      </c>
      <c r="BH201" s="32">
        <v>0</v>
      </c>
      <c r="BI201" s="32">
        <v>0</v>
      </c>
      <c r="BJ201" s="32">
        <v>0</v>
      </c>
      <c r="BK201" s="32">
        <v>0</v>
      </c>
      <c r="BL201" s="32">
        <v>0</v>
      </c>
      <c r="BM201" s="32">
        <v>0</v>
      </c>
      <c r="BN201" s="32">
        <v>0</v>
      </c>
      <c r="BO201" s="32">
        <v>0</v>
      </c>
      <c r="BP201" s="32">
        <v>0</v>
      </c>
      <c r="BQ201" s="32">
        <v>0</v>
      </c>
      <c r="BR201" s="32">
        <v>0</v>
      </c>
      <c r="BS201" s="32">
        <v>0</v>
      </c>
      <c r="BT201" s="32">
        <v>0</v>
      </c>
      <c r="BU201" s="32">
        <v>0</v>
      </c>
      <c r="BV201" s="32">
        <v>0</v>
      </c>
      <c r="BW201" s="32">
        <v>0</v>
      </c>
      <c r="BX201" s="32">
        <v>0</v>
      </c>
      <c r="BY201" s="32">
        <v>0</v>
      </c>
      <c r="BZ201" s="32">
        <v>0</v>
      </c>
      <c r="CA201" s="32">
        <v>0</v>
      </c>
      <c r="CB201" s="32">
        <v>0</v>
      </c>
      <c r="CC201" s="32">
        <v>0</v>
      </c>
      <c r="CD201" s="32">
        <v>0</v>
      </c>
      <c r="CE201" s="32">
        <v>0</v>
      </c>
      <c r="CF201" s="32">
        <v>0</v>
      </c>
      <c r="CG201" s="33">
        <v>0</v>
      </c>
      <c r="CH201" s="34">
        <v>0</v>
      </c>
      <c r="CI201" s="28"/>
      <c r="CJ201" s="16"/>
      <c r="CK201" s="16"/>
    </row>
    <row r="202" spans="1:89" x14ac:dyDescent="0.25">
      <c r="A202" s="9" t="s">
        <v>177</v>
      </c>
      <c r="B202" s="9" t="s">
        <v>20</v>
      </c>
      <c r="C202" s="19">
        <v>0</v>
      </c>
      <c r="D202" s="19" t="s">
        <v>210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29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0</v>
      </c>
      <c r="AA202" s="29">
        <v>0</v>
      </c>
      <c r="AB202" s="29">
        <v>0</v>
      </c>
      <c r="AC202" s="29">
        <v>0</v>
      </c>
      <c r="AD202" s="29">
        <v>0</v>
      </c>
      <c r="AE202" s="29">
        <v>0</v>
      </c>
      <c r="AF202" s="29">
        <v>0</v>
      </c>
      <c r="AG202" s="29">
        <v>0</v>
      </c>
      <c r="AH202" s="29">
        <v>0</v>
      </c>
      <c r="AI202" s="29">
        <v>0</v>
      </c>
      <c r="AJ202" s="29">
        <v>0</v>
      </c>
      <c r="AK202" s="29">
        <v>0</v>
      </c>
      <c r="AL202" s="29">
        <v>0</v>
      </c>
      <c r="AM202" s="29">
        <v>0</v>
      </c>
      <c r="AN202" s="29">
        <v>0</v>
      </c>
      <c r="AO202" s="29">
        <v>0</v>
      </c>
      <c r="AP202" s="29">
        <v>0</v>
      </c>
      <c r="AQ202" s="29">
        <v>0</v>
      </c>
      <c r="AR202" s="29">
        <v>0</v>
      </c>
      <c r="AS202" s="29">
        <v>0</v>
      </c>
      <c r="AT202" s="29">
        <v>0</v>
      </c>
      <c r="AU202" s="29">
        <v>0</v>
      </c>
      <c r="AV202" s="29">
        <v>0</v>
      </c>
      <c r="AW202" s="29">
        <v>0</v>
      </c>
      <c r="AX202" s="29">
        <v>0</v>
      </c>
      <c r="AY202" s="29">
        <v>0</v>
      </c>
      <c r="AZ202" s="29">
        <v>0</v>
      </c>
      <c r="BA202" s="29">
        <v>0</v>
      </c>
      <c r="BB202" s="29">
        <v>0</v>
      </c>
      <c r="BC202" s="29">
        <v>0</v>
      </c>
      <c r="BD202" s="29">
        <v>0</v>
      </c>
      <c r="BE202" s="29">
        <v>0</v>
      </c>
      <c r="BF202" s="29">
        <v>0</v>
      </c>
      <c r="BG202" s="29">
        <v>0</v>
      </c>
      <c r="BH202" s="29">
        <v>0</v>
      </c>
      <c r="BI202" s="29">
        <v>0</v>
      </c>
      <c r="BJ202" s="29">
        <v>0</v>
      </c>
      <c r="BK202" s="29">
        <v>0</v>
      </c>
      <c r="BL202" s="29">
        <v>0</v>
      </c>
      <c r="BM202" s="29">
        <v>0</v>
      </c>
      <c r="BN202" s="29">
        <v>0</v>
      </c>
      <c r="BO202" s="29">
        <v>0</v>
      </c>
      <c r="BP202" s="29">
        <v>0</v>
      </c>
      <c r="BQ202" s="29">
        <v>0</v>
      </c>
      <c r="BR202" s="29">
        <v>0</v>
      </c>
      <c r="BS202" s="29">
        <v>0</v>
      </c>
      <c r="BT202" s="29">
        <v>0</v>
      </c>
      <c r="BU202" s="29">
        <v>0</v>
      </c>
      <c r="BV202" s="29">
        <v>0</v>
      </c>
      <c r="BW202" s="29">
        <v>0</v>
      </c>
      <c r="BX202" s="29">
        <v>0</v>
      </c>
      <c r="BY202" s="29">
        <v>0</v>
      </c>
      <c r="BZ202" s="29">
        <v>0</v>
      </c>
      <c r="CA202" s="29">
        <v>0</v>
      </c>
      <c r="CB202" s="29">
        <v>0</v>
      </c>
      <c r="CC202" s="29">
        <v>0</v>
      </c>
      <c r="CD202" s="29">
        <v>0</v>
      </c>
      <c r="CE202" s="29">
        <v>0</v>
      </c>
      <c r="CF202" s="29">
        <v>0</v>
      </c>
      <c r="CG202" s="11">
        <v>0</v>
      </c>
      <c r="CH202" s="30">
        <v>0</v>
      </c>
      <c r="CI202" s="28"/>
      <c r="CJ202" s="16"/>
      <c r="CK202" s="16"/>
    </row>
    <row r="203" spans="1:89" x14ac:dyDescent="0.25">
      <c r="A203" s="31"/>
      <c r="B203" s="31" t="s">
        <v>21</v>
      </c>
      <c r="C203" s="31">
        <v>0</v>
      </c>
      <c r="D203" s="31" t="s">
        <v>210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32">
        <v>0</v>
      </c>
      <c r="Z203" s="32">
        <v>0</v>
      </c>
      <c r="AA203" s="32">
        <v>0</v>
      </c>
      <c r="AB203" s="32">
        <v>0</v>
      </c>
      <c r="AC203" s="32">
        <v>0</v>
      </c>
      <c r="AD203" s="32">
        <v>0</v>
      </c>
      <c r="AE203" s="32">
        <v>0</v>
      </c>
      <c r="AF203" s="32">
        <v>0</v>
      </c>
      <c r="AG203" s="32">
        <v>0</v>
      </c>
      <c r="AH203" s="32">
        <v>0</v>
      </c>
      <c r="AI203" s="32">
        <v>0</v>
      </c>
      <c r="AJ203" s="32">
        <v>0</v>
      </c>
      <c r="AK203" s="32">
        <v>0</v>
      </c>
      <c r="AL203" s="32">
        <v>0</v>
      </c>
      <c r="AM203" s="32">
        <v>0</v>
      </c>
      <c r="AN203" s="32">
        <v>0</v>
      </c>
      <c r="AO203" s="32">
        <v>0</v>
      </c>
      <c r="AP203" s="32">
        <v>0</v>
      </c>
      <c r="AQ203" s="32">
        <v>0</v>
      </c>
      <c r="AR203" s="32">
        <v>0</v>
      </c>
      <c r="AS203" s="32">
        <v>0</v>
      </c>
      <c r="AT203" s="32">
        <v>0</v>
      </c>
      <c r="AU203" s="32">
        <v>0</v>
      </c>
      <c r="AV203" s="32">
        <v>0</v>
      </c>
      <c r="AW203" s="32">
        <v>0</v>
      </c>
      <c r="AX203" s="32">
        <v>0</v>
      </c>
      <c r="AY203" s="32">
        <v>0</v>
      </c>
      <c r="AZ203" s="32">
        <v>0</v>
      </c>
      <c r="BA203" s="32">
        <v>0</v>
      </c>
      <c r="BB203" s="32">
        <v>0</v>
      </c>
      <c r="BC203" s="32">
        <v>0</v>
      </c>
      <c r="BD203" s="32">
        <v>0</v>
      </c>
      <c r="BE203" s="32">
        <v>0</v>
      </c>
      <c r="BF203" s="32">
        <v>0</v>
      </c>
      <c r="BG203" s="32">
        <v>0</v>
      </c>
      <c r="BH203" s="32">
        <v>0</v>
      </c>
      <c r="BI203" s="32">
        <v>0</v>
      </c>
      <c r="BJ203" s="32">
        <v>0</v>
      </c>
      <c r="BK203" s="32">
        <v>0</v>
      </c>
      <c r="BL203" s="32">
        <v>0</v>
      </c>
      <c r="BM203" s="32">
        <v>0</v>
      </c>
      <c r="BN203" s="32">
        <v>0</v>
      </c>
      <c r="BO203" s="32">
        <v>0</v>
      </c>
      <c r="BP203" s="32">
        <v>0</v>
      </c>
      <c r="BQ203" s="32">
        <v>0</v>
      </c>
      <c r="BR203" s="32">
        <v>0</v>
      </c>
      <c r="BS203" s="32">
        <v>0</v>
      </c>
      <c r="BT203" s="32">
        <v>0</v>
      </c>
      <c r="BU203" s="32">
        <v>0</v>
      </c>
      <c r="BV203" s="32">
        <v>0</v>
      </c>
      <c r="BW203" s="32">
        <v>0</v>
      </c>
      <c r="BX203" s="32">
        <v>0</v>
      </c>
      <c r="BY203" s="32">
        <v>0</v>
      </c>
      <c r="BZ203" s="32">
        <v>0</v>
      </c>
      <c r="CA203" s="32">
        <v>0</v>
      </c>
      <c r="CB203" s="32">
        <v>0</v>
      </c>
      <c r="CC203" s="32">
        <v>0</v>
      </c>
      <c r="CD203" s="32">
        <v>0</v>
      </c>
      <c r="CE203" s="32">
        <v>0</v>
      </c>
      <c r="CF203" s="32">
        <v>0</v>
      </c>
      <c r="CG203" s="33">
        <v>0</v>
      </c>
      <c r="CH203" s="34">
        <v>0</v>
      </c>
      <c r="CI203" s="28"/>
      <c r="CJ203" s="16"/>
      <c r="CK203" s="16"/>
    </row>
    <row r="204" spans="1:89" x14ac:dyDescent="0.25">
      <c r="A204" s="9" t="s">
        <v>29</v>
      </c>
      <c r="B204" s="9" t="s">
        <v>20</v>
      </c>
      <c r="C204" s="19">
        <v>0</v>
      </c>
      <c r="D204" s="19" t="s">
        <v>210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29">
        <v>0</v>
      </c>
      <c r="V204" s="29">
        <v>0</v>
      </c>
      <c r="W204" s="29">
        <v>0</v>
      </c>
      <c r="X204" s="29">
        <v>0</v>
      </c>
      <c r="Y204" s="29">
        <v>0</v>
      </c>
      <c r="Z204" s="29">
        <v>0</v>
      </c>
      <c r="AA204" s="29">
        <v>0</v>
      </c>
      <c r="AB204" s="29">
        <v>0</v>
      </c>
      <c r="AC204" s="29">
        <v>0</v>
      </c>
      <c r="AD204" s="29">
        <v>0</v>
      </c>
      <c r="AE204" s="29">
        <v>0</v>
      </c>
      <c r="AF204" s="29">
        <v>0</v>
      </c>
      <c r="AG204" s="29">
        <v>0</v>
      </c>
      <c r="AH204" s="29">
        <v>0</v>
      </c>
      <c r="AI204" s="29">
        <v>0</v>
      </c>
      <c r="AJ204" s="29">
        <v>0</v>
      </c>
      <c r="AK204" s="29">
        <v>0</v>
      </c>
      <c r="AL204" s="29">
        <v>0</v>
      </c>
      <c r="AM204" s="29">
        <v>0</v>
      </c>
      <c r="AN204" s="29">
        <v>0</v>
      </c>
      <c r="AO204" s="29">
        <v>0</v>
      </c>
      <c r="AP204" s="29">
        <v>0</v>
      </c>
      <c r="AQ204" s="29">
        <v>0</v>
      </c>
      <c r="AR204" s="29">
        <v>0</v>
      </c>
      <c r="AS204" s="29">
        <v>0</v>
      </c>
      <c r="AT204" s="29">
        <v>0</v>
      </c>
      <c r="AU204" s="29">
        <v>0</v>
      </c>
      <c r="AV204" s="29">
        <v>0</v>
      </c>
      <c r="AW204" s="29">
        <v>0</v>
      </c>
      <c r="AX204" s="29">
        <v>0</v>
      </c>
      <c r="AY204" s="29">
        <v>0</v>
      </c>
      <c r="AZ204" s="29">
        <v>0</v>
      </c>
      <c r="BA204" s="29">
        <v>0</v>
      </c>
      <c r="BB204" s="29">
        <v>0</v>
      </c>
      <c r="BC204" s="29">
        <v>0</v>
      </c>
      <c r="BD204" s="29">
        <v>0</v>
      </c>
      <c r="BE204" s="29">
        <v>0</v>
      </c>
      <c r="BF204" s="29">
        <v>0</v>
      </c>
      <c r="BG204" s="29">
        <v>0</v>
      </c>
      <c r="BH204" s="29">
        <v>0</v>
      </c>
      <c r="BI204" s="29">
        <v>0</v>
      </c>
      <c r="BJ204" s="29">
        <v>0</v>
      </c>
      <c r="BK204" s="29">
        <v>0</v>
      </c>
      <c r="BL204" s="29">
        <v>0</v>
      </c>
      <c r="BM204" s="29">
        <v>0</v>
      </c>
      <c r="BN204" s="29">
        <v>0</v>
      </c>
      <c r="BO204" s="29">
        <v>0</v>
      </c>
      <c r="BP204" s="29">
        <v>0</v>
      </c>
      <c r="BQ204" s="29">
        <v>0</v>
      </c>
      <c r="BR204" s="29">
        <v>0</v>
      </c>
      <c r="BS204" s="29">
        <v>0</v>
      </c>
      <c r="BT204" s="29">
        <v>0</v>
      </c>
      <c r="BU204" s="29">
        <v>0</v>
      </c>
      <c r="BV204" s="29">
        <v>0</v>
      </c>
      <c r="BW204" s="29">
        <v>0</v>
      </c>
      <c r="BX204" s="29">
        <v>0</v>
      </c>
      <c r="BY204" s="29">
        <v>0</v>
      </c>
      <c r="BZ204" s="29">
        <v>0</v>
      </c>
      <c r="CA204" s="29">
        <v>0</v>
      </c>
      <c r="CB204" s="29">
        <v>0</v>
      </c>
      <c r="CC204" s="29">
        <v>0</v>
      </c>
      <c r="CD204" s="29">
        <v>0</v>
      </c>
      <c r="CE204" s="29">
        <v>0</v>
      </c>
      <c r="CF204" s="29">
        <v>0</v>
      </c>
      <c r="CG204" s="11">
        <v>0</v>
      </c>
      <c r="CH204" s="30">
        <v>0</v>
      </c>
      <c r="CI204" s="28"/>
      <c r="CJ204" s="16"/>
      <c r="CK204" s="16"/>
    </row>
    <row r="205" spans="1:89" x14ac:dyDescent="0.25">
      <c r="A205" s="31"/>
      <c r="B205" s="31" t="s">
        <v>21</v>
      </c>
      <c r="C205" s="31">
        <v>0</v>
      </c>
      <c r="D205" s="31" t="s">
        <v>210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32">
        <v>0</v>
      </c>
      <c r="Z205" s="32">
        <v>0</v>
      </c>
      <c r="AA205" s="32">
        <v>0</v>
      </c>
      <c r="AB205" s="32">
        <v>0</v>
      </c>
      <c r="AC205" s="32">
        <v>0</v>
      </c>
      <c r="AD205" s="32">
        <v>0</v>
      </c>
      <c r="AE205" s="32">
        <v>0</v>
      </c>
      <c r="AF205" s="32">
        <v>0</v>
      </c>
      <c r="AG205" s="32">
        <v>0</v>
      </c>
      <c r="AH205" s="32">
        <v>0</v>
      </c>
      <c r="AI205" s="32">
        <v>0</v>
      </c>
      <c r="AJ205" s="32">
        <v>0</v>
      </c>
      <c r="AK205" s="32">
        <v>0</v>
      </c>
      <c r="AL205" s="32">
        <v>0</v>
      </c>
      <c r="AM205" s="32">
        <v>0</v>
      </c>
      <c r="AN205" s="32">
        <v>0</v>
      </c>
      <c r="AO205" s="32">
        <v>0</v>
      </c>
      <c r="AP205" s="32">
        <v>0</v>
      </c>
      <c r="AQ205" s="32">
        <v>0</v>
      </c>
      <c r="AR205" s="32">
        <v>0</v>
      </c>
      <c r="AS205" s="32">
        <v>0</v>
      </c>
      <c r="AT205" s="32">
        <v>0</v>
      </c>
      <c r="AU205" s="32">
        <v>0</v>
      </c>
      <c r="AV205" s="32">
        <v>0</v>
      </c>
      <c r="AW205" s="32">
        <v>0</v>
      </c>
      <c r="AX205" s="32">
        <v>0</v>
      </c>
      <c r="AY205" s="32">
        <v>0</v>
      </c>
      <c r="AZ205" s="32">
        <v>0</v>
      </c>
      <c r="BA205" s="32">
        <v>0</v>
      </c>
      <c r="BB205" s="32">
        <v>0</v>
      </c>
      <c r="BC205" s="32">
        <v>0</v>
      </c>
      <c r="BD205" s="32">
        <v>0</v>
      </c>
      <c r="BE205" s="32">
        <v>0</v>
      </c>
      <c r="BF205" s="32">
        <v>0</v>
      </c>
      <c r="BG205" s="32">
        <v>0</v>
      </c>
      <c r="BH205" s="32">
        <v>0</v>
      </c>
      <c r="BI205" s="32">
        <v>0</v>
      </c>
      <c r="BJ205" s="32">
        <v>0</v>
      </c>
      <c r="BK205" s="32">
        <v>0</v>
      </c>
      <c r="BL205" s="32">
        <v>0</v>
      </c>
      <c r="BM205" s="32">
        <v>0</v>
      </c>
      <c r="BN205" s="32">
        <v>0</v>
      </c>
      <c r="BO205" s="32">
        <v>0</v>
      </c>
      <c r="BP205" s="32">
        <v>0</v>
      </c>
      <c r="BQ205" s="32">
        <v>0</v>
      </c>
      <c r="BR205" s="32">
        <v>0</v>
      </c>
      <c r="BS205" s="32">
        <v>0</v>
      </c>
      <c r="BT205" s="32">
        <v>0</v>
      </c>
      <c r="BU205" s="32">
        <v>0</v>
      </c>
      <c r="BV205" s="32">
        <v>0</v>
      </c>
      <c r="BW205" s="32">
        <v>0</v>
      </c>
      <c r="BX205" s="32">
        <v>0</v>
      </c>
      <c r="BY205" s="32">
        <v>0</v>
      </c>
      <c r="BZ205" s="32">
        <v>0</v>
      </c>
      <c r="CA205" s="32">
        <v>0</v>
      </c>
      <c r="CB205" s="32">
        <v>0</v>
      </c>
      <c r="CC205" s="32">
        <v>0</v>
      </c>
      <c r="CD205" s="32">
        <v>0</v>
      </c>
      <c r="CE205" s="32">
        <v>0</v>
      </c>
      <c r="CF205" s="32">
        <v>0</v>
      </c>
      <c r="CG205" s="33">
        <v>0</v>
      </c>
      <c r="CH205" s="34">
        <v>0</v>
      </c>
      <c r="CI205" s="28"/>
      <c r="CJ205" s="16"/>
      <c r="CK205" s="16"/>
    </row>
    <row r="206" spans="1:89" x14ac:dyDescent="0.25">
      <c r="A206" s="9" t="s">
        <v>10</v>
      </c>
      <c r="B206" s="9" t="s">
        <v>20</v>
      </c>
      <c r="C206" s="19">
        <v>0</v>
      </c>
      <c r="D206" s="19" t="s">
        <v>210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29">
        <v>0</v>
      </c>
      <c r="V206" s="29">
        <v>0</v>
      </c>
      <c r="W206" s="29">
        <v>0</v>
      </c>
      <c r="X206" s="29">
        <v>0</v>
      </c>
      <c r="Y206" s="29">
        <v>0</v>
      </c>
      <c r="Z206" s="29">
        <v>0</v>
      </c>
      <c r="AA206" s="29">
        <v>0</v>
      </c>
      <c r="AB206" s="29">
        <v>0</v>
      </c>
      <c r="AC206" s="29">
        <v>0</v>
      </c>
      <c r="AD206" s="29">
        <v>0</v>
      </c>
      <c r="AE206" s="29">
        <v>0</v>
      </c>
      <c r="AF206" s="29">
        <v>0</v>
      </c>
      <c r="AG206" s="29">
        <v>0</v>
      </c>
      <c r="AH206" s="29">
        <v>0</v>
      </c>
      <c r="AI206" s="29">
        <v>0</v>
      </c>
      <c r="AJ206" s="29">
        <v>0</v>
      </c>
      <c r="AK206" s="29">
        <v>0</v>
      </c>
      <c r="AL206" s="29">
        <v>0</v>
      </c>
      <c r="AM206" s="29">
        <v>0</v>
      </c>
      <c r="AN206" s="29">
        <v>0</v>
      </c>
      <c r="AO206" s="29">
        <v>0</v>
      </c>
      <c r="AP206" s="29">
        <v>0</v>
      </c>
      <c r="AQ206" s="29">
        <v>0</v>
      </c>
      <c r="AR206" s="29">
        <v>1</v>
      </c>
      <c r="AS206" s="29">
        <v>0</v>
      </c>
      <c r="AT206" s="29">
        <v>0</v>
      </c>
      <c r="AU206" s="29">
        <v>0</v>
      </c>
      <c r="AV206" s="29">
        <v>0</v>
      </c>
      <c r="AW206" s="29">
        <v>0</v>
      </c>
      <c r="AX206" s="29">
        <v>0</v>
      </c>
      <c r="AY206" s="29">
        <v>0</v>
      </c>
      <c r="AZ206" s="29">
        <v>0</v>
      </c>
      <c r="BA206" s="29">
        <v>0</v>
      </c>
      <c r="BB206" s="29">
        <v>0</v>
      </c>
      <c r="BC206" s="29">
        <v>0</v>
      </c>
      <c r="BD206" s="29">
        <v>0</v>
      </c>
      <c r="BE206" s="29">
        <v>0</v>
      </c>
      <c r="BF206" s="29">
        <v>0</v>
      </c>
      <c r="BG206" s="29">
        <v>0</v>
      </c>
      <c r="BH206" s="29">
        <v>0</v>
      </c>
      <c r="BI206" s="29">
        <v>0</v>
      </c>
      <c r="BJ206" s="29">
        <v>0</v>
      </c>
      <c r="BK206" s="29">
        <v>0</v>
      </c>
      <c r="BL206" s="29">
        <v>0</v>
      </c>
      <c r="BM206" s="29">
        <v>0</v>
      </c>
      <c r="BN206" s="29">
        <v>0</v>
      </c>
      <c r="BO206" s="29">
        <v>0</v>
      </c>
      <c r="BP206" s="29">
        <v>0</v>
      </c>
      <c r="BQ206" s="29">
        <v>0</v>
      </c>
      <c r="BR206" s="29">
        <v>0</v>
      </c>
      <c r="BS206" s="29">
        <v>0</v>
      </c>
      <c r="BT206" s="29">
        <v>0</v>
      </c>
      <c r="BU206" s="29">
        <v>0</v>
      </c>
      <c r="BV206" s="29">
        <v>0</v>
      </c>
      <c r="BW206" s="29">
        <v>0</v>
      </c>
      <c r="BX206" s="29">
        <v>0</v>
      </c>
      <c r="BY206" s="29">
        <v>0</v>
      </c>
      <c r="BZ206" s="29">
        <v>0</v>
      </c>
      <c r="CA206" s="29">
        <v>0</v>
      </c>
      <c r="CB206" s="29">
        <v>1</v>
      </c>
      <c r="CC206" s="29">
        <v>0</v>
      </c>
      <c r="CD206" s="29">
        <v>0</v>
      </c>
      <c r="CE206" s="29">
        <v>0</v>
      </c>
      <c r="CF206" s="29">
        <v>0</v>
      </c>
      <c r="CG206" s="11">
        <v>0</v>
      </c>
      <c r="CH206" s="30">
        <v>2</v>
      </c>
      <c r="CI206" s="28"/>
      <c r="CJ206" s="16"/>
      <c r="CK206" s="16"/>
    </row>
    <row r="207" spans="1:89" x14ac:dyDescent="0.25">
      <c r="A207" s="31"/>
      <c r="B207" s="31" t="s">
        <v>21</v>
      </c>
      <c r="C207" s="31">
        <v>0</v>
      </c>
      <c r="D207" s="31" t="s">
        <v>210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32">
        <v>0</v>
      </c>
      <c r="Z207" s="32">
        <v>0</v>
      </c>
      <c r="AA207" s="32">
        <v>0</v>
      </c>
      <c r="AB207" s="32">
        <v>0</v>
      </c>
      <c r="AC207" s="32">
        <v>0</v>
      </c>
      <c r="AD207" s="32">
        <v>0</v>
      </c>
      <c r="AE207" s="32">
        <v>0</v>
      </c>
      <c r="AF207" s="32">
        <v>0</v>
      </c>
      <c r="AG207" s="32">
        <v>0</v>
      </c>
      <c r="AH207" s="32">
        <v>0</v>
      </c>
      <c r="AI207" s="32">
        <v>0</v>
      </c>
      <c r="AJ207" s="32">
        <v>0</v>
      </c>
      <c r="AK207" s="32">
        <v>0</v>
      </c>
      <c r="AL207" s="32">
        <v>0</v>
      </c>
      <c r="AM207" s="32">
        <v>0</v>
      </c>
      <c r="AN207" s="32">
        <v>0</v>
      </c>
      <c r="AO207" s="32">
        <v>0</v>
      </c>
      <c r="AP207" s="32">
        <v>0</v>
      </c>
      <c r="AQ207" s="32">
        <v>0</v>
      </c>
      <c r="AR207" s="32">
        <v>0</v>
      </c>
      <c r="AS207" s="32">
        <v>0</v>
      </c>
      <c r="AT207" s="32">
        <v>0</v>
      </c>
      <c r="AU207" s="32">
        <v>0</v>
      </c>
      <c r="AV207" s="32">
        <v>0</v>
      </c>
      <c r="AW207" s="32">
        <v>0</v>
      </c>
      <c r="AX207" s="32">
        <v>0</v>
      </c>
      <c r="AY207" s="32">
        <v>0</v>
      </c>
      <c r="AZ207" s="32">
        <v>0</v>
      </c>
      <c r="BA207" s="32">
        <v>0</v>
      </c>
      <c r="BB207" s="32">
        <v>0</v>
      </c>
      <c r="BC207" s="32">
        <v>0</v>
      </c>
      <c r="BD207" s="32">
        <v>0</v>
      </c>
      <c r="BE207" s="32">
        <v>0</v>
      </c>
      <c r="BF207" s="32">
        <v>0</v>
      </c>
      <c r="BG207" s="32">
        <v>0</v>
      </c>
      <c r="BH207" s="32">
        <v>0</v>
      </c>
      <c r="BI207" s="32">
        <v>0</v>
      </c>
      <c r="BJ207" s="32">
        <v>0</v>
      </c>
      <c r="BK207" s="32">
        <v>0</v>
      </c>
      <c r="BL207" s="32">
        <v>0</v>
      </c>
      <c r="BM207" s="32">
        <v>0</v>
      </c>
      <c r="BN207" s="32">
        <v>0</v>
      </c>
      <c r="BO207" s="32">
        <v>0</v>
      </c>
      <c r="BP207" s="32">
        <v>0</v>
      </c>
      <c r="BQ207" s="32">
        <v>0</v>
      </c>
      <c r="BR207" s="32">
        <v>0</v>
      </c>
      <c r="BS207" s="32">
        <v>0</v>
      </c>
      <c r="BT207" s="32">
        <v>0</v>
      </c>
      <c r="BU207" s="32">
        <v>0</v>
      </c>
      <c r="BV207" s="32">
        <v>0</v>
      </c>
      <c r="BW207" s="32">
        <v>0</v>
      </c>
      <c r="BX207" s="32">
        <v>0</v>
      </c>
      <c r="BY207" s="32">
        <v>0</v>
      </c>
      <c r="BZ207" s="32">
        <v>0</v>
      </c>
      <c r="CA207" s="32">
        <v>0</v>
      </c>
      <c r="CB207" s="32">
        <v>0</v>
      </c>
      <c r="CC207" s="32">
        <v>0</v>
      </c>
      <c r="CD207" s="32">
        <v>0</v>
      </c>
      <c r="CE207" s="32">
        <v>0</v>
      </c>
      <c r="CF207" s="32">
        <v>0</v>
      </c>
      <c r="CG207" s="33">
        <v>0</v>
      </c>
      <c r="CH207" s="34">
        <v>0</v>
      </c>
      <c r="CI207" s="28"/>
      <c r="CJ207" s="16"/>
      <c r="CK207" s="16"/>
    </row>
    <row r="208" spans="1:89" x14ac:dyDescent="0.25">
      <c r="A208" s="9" t="s">
        <v>32</v>
      </c>
      <c r="B208" s="9" t="s">
        <v>20</v>
      </c>
      <c r="C208" s="19">
        <v>0</v>
      </c>
      <c r="D208" s="19" t="s">
        <v>210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29">
        <v>0</v>
      </c>
      <c r="V208" s="29">
        <v>0</v>
      </c>
      <c r="W208" s="29">
        <v>0</v>
      </c>
      <c r="X208" s="29">
        <v>0</v>
      </c>
      <c r="Y208" s="29">
        <v>0</v>
      </c>
      <c r="Z208" s="29">
        <v>0</v>
      </c>
      <c r="AA208" s="29">
        <v>0</v>
      </c>
      <c r="AB208" s="29">
        <v>0</v>
      </c>
      <c r="AC208" s="29">
        <v>0</v>
      </c>
      <c r="AD208" s="29">
        <v>0</v>
      </c>
      <c r="AE208" s="29">
        <v>0</v>
      </c>
      <c r="AF208" s="29">
        <v>0</v>
      </c>
      <c r="AG208" s="29">
        <v>0</v>
      </c>
      <c r="AH208" s="29">
        <v>0</v>
      </c>
      <c r="AI208" s="29">
        <v>0</v>
      </c>
      <c r="AJ208" s="29">
        <v>0</v>
      </c>
      <c r="AK208" s="29">
        <v>0</v>
      </c>
      <c r="AL208" s="29">
        <v>0</v>
      </c>
      <c r="AM208" s="29">
        <v>0</v>
      </c>
      <c r="AN208" s="29">
        <v>0</v>
      </c>
      <c r="AO208" s="29">
        <v>0</v>
      </c>
      <c r="AP208" s="29">
        <v>0</v>
      </c>
      <c r="AQ208" s="29">
        <v>0</v>
      </c>
      <c r="AR208" s="29">
        <v>0</v>
      </c>
      <c r="AS208" s="29">
        <v>0</v>
      </c>
      <c r="AT208" s="29">
        <v>0</v>
      </c>
      <c r="AU208" s="29">
        <v>0</v>
      </c>
      <c r="AV208" s="29">
        <v>0</v>
      </c>
      <c r="AW208" s="29">
        <v>0</v>
      </c>
      <c r="AX208" s="29">
        <v>0</v>
      </c>
      <c r="AY208" s="29">
        <v>0</v>
      </c>
      <c r="AZ208" s="29">
        <v>0</v>
      </c>
      <c r="BA208" s="29">
        <v>0</v>
      </c>
      <c r="BB208" s="29">
        <v>0</v>
      </c>
      <c r="BC208" s="29">
        <v>0</v>
      </c>
      <c r="BD208" s="29">
        <v>0</v>
      </c>
      <c r="BE208" s="29">
        <v>0</v>
      </c>
      <c r="BF208" s="29">
        <v>0</v>
      </c>
      <c r="BG208" s="29">
        <v>0</v>
      </c>
      <c r="BH208" s="29">
        <v>0</v>
      </c>
      <c r="BI208" s="29">
        <v>0</v>
      </c>
      <c r="BJ208" s="29">
        <v>0</v>
      </c>
      <c r="BK208" s="29">
        <v>0</v>
      </c>
      <c r="BL208" s="29">
        <v>0</v>
      </c>
      <c r="BM208" s="29">
        <v>0</v>
      </c>
      <c r="BN208" s="29">
        <v>0</v>
      </c>
      <c r="BO208" s="29">
        <v>0</v>
      </c>
      <c r="BP208" s="29">
        <v>0</v>
      </c>
      <c r="BQ208" s="29">
        <v>0</v>
      </c>
      <c r="BR208" s="29">
        <v>0</v>
      </c>
      <c r="BS208" s="29">
        <v>0</v>
      </c>
      <c r="BT208" s="29">
        <v>0</v>
      </c>
      <c r="BU208" s="29">
        <v>0</v>
      </c>
      <c r="BV208" s="29">
        <v>0</v>
      </c>
      <c r="BW208" s="29">
        <v>0</v>
      </c>
      <c r="BX208" s="29">
        <v>0</v>
      </c>
      <c r="BY208" s="29">
        <v>0</v>
      </c>
      <c r="BZ208" s="29">
        <v>0</v>
      </c>
      <c r="CA208" s="29">
        <v>0</v>
      </c>
      <c r="CB208" s="29">
        <v>0</v>
      </c>
      <c r="CC208" s="29">
        <v>0</v>
      </c>
      <c r="CD208" s="29">
        <v>0</v>
      </c>
      <c r="CE208" s="29">
        <v>0</v>
      </c>
      <c r="CF208" s="29">
        <v>0</v>
      </c>
      <c r="CG208" s="11">
        <v>0</v>
      </c>
      <c r="CH208" s="30">
        <v>0</v>
      </c>
      <c r="CI208" s="28"/>
      <c r="CJ208" s="16"/>
      <c r="CK208" s="16"/>
    </row>
    <row r="209" spans="1:89" x14ac:dyDescent="0.25">
      <c r="A209" s="31"/>
      <c r="B209" s="31" t="s">
        <v>21</v>
      </c>
      <c r="C209" s="31">
        <v>0</v>
      </c>
      <c r="D209" s="31" t="s">
        <v>210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32">
        <v>0</v>
      </c>
      <c r="AA209" s="32">
        <v>0</v>
      </c>
      <c r="AB209" s="32">
        <v>0</v>
      </c>
      <c r="AC209" s="32">
        <v>0</v>
      </c>
      <c r="AD209" s="32">
        <v>0</v>
      </c>
      <c r="AE209" s="32">
        <v>0</v>
      </c>
      <c r="AF209" s="32">
        <v>0</v>
      </c>
      <c r="AG209" s="32">
        <v>0</v>
      </c>
      <c r="AH209" s="32">
        <v>0</v>
      </c>
      <c r="AI209" s="32">
        <v>0</v>
      </c>
      <c r="AJ209" s="32">
        <v>0</v>
      </c>
      <c r="AK209" s="32">
        <v>0</v>
      </c>
      <c r="AL209" s="32">
        <v>0</v>
      </c>
      <c r="AM209" s="32">
        <v>0</v>
      </c>
      <c r="AN209" s="32">
        <v>0</v>
      </c>
      <c r="AO209" s="32">
        <v>0</v>
      </c>
      <c r="AP209" s="32">
        <v>0</v>
      </c>
      <c r="AQ209" s="32">
        <v>0</v>
      </c>
      <c r="AR209" s="32">
        <v>0</v>
      </c>
      <c r="AS209" s="32">
        <v>0</v>
      </c>
      <c r="AT209" s="32">
        <v>0</v>
      </c>
      <c r="AU209" s="32">
        <v>0</v>
      </c>
      <c r="AV209" s="32">
        <v>0</v>
      </c>
      <c r="AW209" s="32">
        <v>0</v>
      </c>
      <c r="AX209" s="32">
        <v>0</v>
      </c>
      <c r="AY209" s="32">
        <v>0</v>
      </c>
      <c r="AZ209" s="32">
        <v>0</v>
      </c>
      <c r="BA209" s="32">
        <v>0</v>
      </c>
      <c r="BB209" s="32">
        <v>0</v>
      </c>
      <c r="BC209" s="32">
        <v>0</v>
      </c>
      <c r="BD209" s="32">
        <v>0</v>
      </c>
      <c r="BE209" s="32">
        <v>0</v>
      </c>
      <c r="BF209" s="32">
        <v>0</v>
      </c>
      <c r="BG209" s="32">
        <v>0</v>
      </c>
      <c r="BH209" s="32">
        <v>0</v>
      </c>
      <c r="BI209" s="32">
        <v>0</v>
      </c>
      <c r="BJ209" s="32">
        <v>0</v>
      </c>
      <c r="BK209" s="32">
        <v>0</v>
      </c>
      <c r="BL209" s="32">
        <v>0</v>
      </c>
      <c r="BM209" s="32">
        <v>0</v>
      </c>
      <c r="BN209" s="32">
        <v>0</v>
      </c>
      <c r="BO209" s="32">
        <v>0</v>
      </c>
      <c r="BP209" s="32">
        <v>0</v>
      </c>
      <c r="BQ209" s="32">
        <v>0</v>
      </c>
      <c r="BR209" s="32">
        <v>0</v>
      </c>
      <c r="BS209" s="32">
        <v>0</v>
      </c>
      <c r="BT209" s="32">
        <v>0</v>
      </c>
      <c r="BU209" s="32">
        <v>0</v>
      </c>
      <c r="BV209" s="32">
        <v>0</v>
      </c>
      <c r="BW209" s="32">
        <v>0</v>
      </c>
      <c r="BX209" s="32">
        <v>0</v>
      </c>
      <c r="BY209" s="32">
        <v>0</v>
      </c>
      <c r="BZ209" s="32">
        <v>0</v>
      </c>
      <c r="CA209" s="32">
        <v>0</v>
      </c>
      <c r="CB209" s="32">
        <v>0</v>
      </c>
      <c r="CC209" s="32">
        <v>0</v>
      </c>
      <c r="CD209" s="32">
        <v>0</v>
      </c>
      <c r="CE209" s="32">
        <v>0</v>
      </c>
      <c r="CF209" s="32">
        <v>0</v>
      </c>
      <c r="CG209" s="33">
        <v>0</v>
      </c>
      <c r="CH209" s="34">
        <v>0</v>
      </c>
      <c r="CI209" s="28"/>
      <c r="CJ209" s="16"/>
      <c r="CK209" s="16"/>
    </row>
    <row r="210" spans="1:89" x14ac:dyDescent="0.25">
      <c r="A210" s="9" t="s">
        <v>30</v>
      </c>
      <c r="B210" s="9" t="s">
        <v>20</v>
      </c>
      <c r="C210" s="19">
        <v>0</v>
      </c>
      <c r="D210" s="19" t="s">
        <v>210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29">
        <v>0</v>
      </c>
      <c r="V210" s="29">
        <v>0</v>
      </c>
      <c r="W210" s="29">
        <v>0</v>
      </c>
      <c r="X210" s="29">
        <v>0</v>
      </c>
      <c r="Y210" s="29">
        <v>0</v>
      </c>
      <c r="Z210" s="29">
        <v>0</v>
      </c>
      <c r="AA210" s="29">
        <v>0</v>
      </c>
      <c r="AB210" s="29">
        <v>0</v>
      </c>
      <c r="AC210" s="29">
        <v>0</v>
      </c>
      <c r="AD210" s="29">
        <v>0</v>
      </c>
      <c r="AE210" s="29">
        <v>0</v>
      </c>
      <c r="AF210" s="29">
        <v>0</v>
      </c>
      <c r="AG210" s="29">
        <v>0</v>
      </c>
      <c r="AH210" s="29">
        <v>0</v>
      </c>
      <c r="AI210" s="29">
        <v>0</v>
      </c>
      <c r="AJ210" s="29">
        <v>0</v>
      </c>
      <c r="AK210" s="29">
        <v>0</v>
      </c>
      <c r="AL210" s="29">
        <v>0</v>
      </c>
      <c r="AM210" s="29">
        <v>0</v>
      </c>
      <c r="AN210" s="29">
        <v>0</v>
      </c>
      <c r="AO210" s="29">
        <v>0</v>
      </c>
      <c r="AP210" s="29">
        <v>0</v>
      </c>
      <c r="AQ210" s="29">
        <v>0</v>
      </c>
      <c r="AR210" s="29">
        <v>0</v>
      </c>
      <c r="AS210" s="29">
        <v>0</v>
      </c>
      <c r="AT210" s="29">
        <v>0</v>
      </c>
      <c r="AU210" s="29">
        <v>0</v>
      </c>
      <c r="AV210" s="29">
        <v>0</v>
      </c>
      <c r="AW210" s="29">
        <v>0</v>
      </c>
      <c r="AX210" s="29">
        <v>0</v>
      </c>
      <c r="AY210" s="29">
        <v>0</v>
      </c>
      <c r="AZ210" s="29">
        <v>0</v>
      </c>
      <c r="BA210" s="29">
        <v>0</v>
      </c>
      <c r="BB210" s="29">
        <v>0</v>
      </c>
      <c r="BC210" s="29">
        <v>0</v>
      </c>
      <c r="BD210" s="29">
        <v>0</v>
      </c>
      <c r="BE210" s="29">
        <v>0</v>
      </c>
      <c r="BF210" s="29">
        <v>0</v>
      </c>
      <c r="BG210" s="29">
        <v>0</v>
      </c>
      <c r="BH210" s="29">
        <v>0</v>
      </c>
      <c r="BI210" s="29">
        <v>0</v>
      </c>
      <c r="BJ210" s="29">
        <v>0</v>
      </c>
      <c r="BK210" s="29">
        <v>0</v>
      </c>
      <c r="BL210" s="29">
        <v>0</v>
      </c>
      <c r="BM210" s="29">
        <v>0</v>
      </c>
      <c r="BN210" s="29">
        <v>0</v>
      </c>
      <c r="BO210" s="29">
        <v>0</v>
      </c>
      <c r="BP210" s="29">
        <v>0</v>
      </c>
      <c r="BQ210" s="29">
        <v>0</v>
      </c>
      <c r="BR210" s="29">
        <v>0</v>
      </c>
      <c r="BS210" s="29">
        <v>0</v>
      </c>
      <c r="BT210" s="29">
        <v>0</v>
      </c>
      <c r="BU210" s="29">
        <v>0</v>
      </c>
      <c r="BV210" s="29">
        <v>0</v>
      </c>
      <c r="BW210" s="29">
        <v>0</v>
      </c>
      <c r="BX210" s="29">
        <v>0</v>
      </c>
      <c r="BY210" s="29">
        <v>0</v>
      </c>
      <c r="BZ210" s="29">
        <v>0</v>
      </c>
      <c r="CA210" s="29">
        <v>0</v>
      </c>
      <c r="CB210" s="29">
        <v>0</v>
      </c>
      <c r="CC210" s="29">
        <v>0</v>
      </c>
      <c r="CD210" s="29">
        <v>19</v>
      </c>
      <c r="CE210" s="29">
        <v>0</v>
      </c>
      <c r="CF210" s="29">
        <v>0</v>
      </c>
      <c r="CG210" s="11">
        <v>0</v>
      </c>
      <c r="CH210" s="30">
        <v>19</v>
      </c>
      <c r="CI210" s="28"/>
      <c r="CJ210" s="16"/>
      <c r="CK210" s="16"/>
    </row>
    <row r="211" spans="1:89" x14ac:dyDescent="0.25">
      <c r="A211" s="31"/>
      <c r="B211" s="31" t="s">
        <v>21</v>
      </c>
      <c r="C211" s="31">
        <v>0</v>
      </c>
      <c r="D211" s="31" t="s">
        <v>210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32">
        <v>0</v>
      </c>
      <c r="Z211" s="32">
        <v>0</v>
      </c>
      <c r="AA211" s="32">
        <v>0</v>
      </c>
      <c r="AB211" s="32">
        <v>0</v>
      </c>
      <c r="AC211" s="32">
        <v>0</v>
      </c>
      <c r="AD211" s="32">
        <v>0</v>
      </c>
      <c r="AE211" s="32">
        <v>0</v>
      </c>
      <c r="AF211" s="32">
        <v>0</v>
      </c>
      <c r="AG211" s="32">
        <v>0</v>
      </c>
      <c r="AH211" s="32">
        <v>0</v>
      </c>
      <c r="AI211" s="32">
        <v>0</v>
      </c>
      <c r="AJ211" s="32">
        <v>0</v>
      </c>
      <c r="AK211" s="32">
        <v>0</v>
      </c>
      <c r="AL211" s="32">
        <v>0</v>
      </c>
      <c r="AM211" s="32">
        <v>0</v>
      </c>
      <c r="AN211" s="32">
        <v>0</v>
      </c>
      <c r="AO211" s="32">
        <v>0</v>
      </c>
      <c r="AP211" s="32">
        <v>0</v>
      </c>
      <c r="AQ211" s="32">
        <v>0</v>
      </c>
      <c r="AR211" s="32">
        <v>0</v>
      </c>
      <c r="AS211" s="32">
        <v>0</v>
      </c>
      <c r="AT211" s="32">
        <v>0</v>
      </c>
      <c r="AU211" s="32">
        <v>0</v>
      </c>
      <c r="AV211" s="32">
        <v>0</v>
      </c>
      <c r="AW211" s="32">
        <v>0</v>
      </c>
      <c r="AX211" s="32">
        <v>0</v>
      </c>
      <c r="AY211" s="32">
        <v>0</v>
      </c>
      <c r="AZ211" s="32">
        <v>0</v>
      </c>
      <c r="BA211" s="32">
        <v>0</v>
      </c>
      <c r="BB211" s="32">
        <v>0</v>
      </c>
      <c r="BC211" s="32">
        <v>0</v>
      </c>
      <c r="BD211" s="32">
        <v>0</v>
      </c>
      <c r="BE211" s="32">
        <v>0</v>
      </c>
      <c r="BF211" s="32">
        <v>0</v>
      </c>
      <c r="BG211" s="32">
        <v>0</v>
      </c>
      <c r="BH211" s="32">
        <v>0</v>
      </c>
      <c r="BI211" s="32">
        <v>0</v>
      </c>
      <c r="BJ211" s="32">
        <v>0</v>
      </c>
      <c r="BK211" s="32">
        <v>0</v>
      </c>
      <c r="BL211" s="32">
        <v>0</v>
      </c>
      <c r="BM211" s="32">
        <v>0</v>
      </c>
      <c r="BN211" s="32">
        <v>0</v>
      </c>
      <c r="BO211" s="32">
        <v>0</v>
      </c>
      <c r="BP211" s="32">
        <v>0</v>
      </c>
      <c r="BQ211" s="32">
        <v>0</v>
      </c>
      <c r="BR211" s="32">
        <v>0</v>
      </c>
      <c r="BS211" s="32">
        <v>0</v>
      </c>
      <c r="BT211" s="32">
        <v>0</v>
      </c>
      <c r="BU211" s="32">
        <v>0</v>
      </c>
      <c r="BV211" s="32">
        <v>0</v>
      </c>
      <c r="BW211" s="32">
        <v>0</v>
      </c>
      <c r="BX211" s="32">
        <v>0</v>
      </c>
      <c r="BY211" s="32">
        <v>0</v>
      </c>
      <c r="BZ211" s="32">
        <v>0</v>
      </c>
      <c r="CA211" s="32">
        <v>0</v>
      </c>
      <c r="CB211" s="32">
        <v>0</v>
      </c>
      <c r="CC211" s="32">
        <v>0</v>
      </c>
      <c r="CD211" s="32">
        <v>0</v>
      </c>
      <c r="CE211" s="32">
        <v>0</v>
      </c>
      <c r="CF211" s="32">
        <v>0</v>
      </c>
      <c r="CG211" s="33">
        <v>0</v>
      </c>
      <c r="CH211" s="34">
        <v>0</v>
      </c>
      <c r="CI211" s="28"/>
      <c r="CJ211" s="16"/>
      <c r="CK211" s="16"/>
    </row>
    <row r="212" spans="1:89" x14ac:dyDescent="0.25">
      <c r="A212" s="9" t="s">
        <v>31</v>
      </c>
      <c r="B212" s="9" t="s">
        <v>20</v>
      </c>
      <c r="C212" s="19">
        <v>0</v>
      </c>
      <c r="D212" s="19" t="s">
        <v>210</v>
      </c>
      <c r="E212" s="19">
        <v>0</v>
      </c>
      <c r="F212" s="19">
        <v>0</v>
      </c>
      <c r="G212" s="19">
        <v>1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29">
        <v>0</v>
      </c>
      <c r="V212" s="29">
        <v>0</v>
      </c>
      <c r="W212" s="29">
        <v>0</v>
      </c>
      <c r="X212" s="29">
        <v>0</v>
      </c>
      <c r="Y212" s="29">
        <v>0</v>
      </c>
      <c r="Z212" s="29">
        <v>0</v>
      </c>
      <c r="AA212" s="29">
        <v>0</v>
      </c>
      <c r="AB212" s="29">
        <v>0</v>
      </c>
      <c r="AC212" s="29">
        <v>0</v>
      </c>
      <c r="AD212" s="29">
        <v>0</v>
      </c>
      <c r="AE212" s="29">
        <v>0</v>
      </c>
      <c r="AF212" s="29">
        <v>0</v>
      </c>
      <c r="AG212" s="29">
        <v>0</v>
      </c>
      <c r="AH212" s="29">
        <v>0</v>
      </c>
      <c r="AI212" s="29">
        <v>0</v>
      </c>
      <c r="AJ212" s="29">
        <v>0</v>
      </c>
      <c r="AK212" s="29">
        <v>0</v>
      </c>
      <c r="AL212" s="29">
        <v>0</v>
      </c>
      <c r="AM212" s="29">
        <v>0</v>
      </c>
      <c r="AN212" s="29">
        <v>0</v>
      </c>
      <c r="AO212" s="29">
        <v>0</v>
      </c>
      <c r="AP212" s="29">
        <v>0</v>
      </c>
      <c r="AQ212" s="29">
        <v>0</v>
      </c>
      <c r="AR212" s="29">
        <v>0</v>
      </c>
      <c r="AS212" s="29">
        <v>0</v>
      </c>
      <c r="AT212" s="29">
        <v>0</v>
      </c>
      <c r="AU212" s="29">
        <v>0</v>
      </c>
      <c r="AV212" s="29">
        <v>0</v>
      </c>
      <c r="AW212" s="29">
        <v>0</v>
      </c>
      <c r="AX212" s="29">
        <v>0</v>
      </c>
      <c r="AY212" s="29">
        <v>0</v>
      </c>
      <c r="AZ212" s="29">
        <v>0</v>
      </c>
      <c r="BA212" s="29">
        <v>0</v>
      </c>
      <c r="BB212" s="29">
        <v>0</v>
      </c>
      <c r="BC212" s="29">
        <v>0</v>
      </c>
      <c r="BD212" s="29">
        <v>0</v>
      </c>
      <c r="BE212" s="29">
        <v>0</v>
      </c>
      <c r="BF212" s="29">
        <v>0</v>
      </c>
      <c r="BG212" s="29">
        <v>0</v>
      </c>
      <c r="BH212" s="29">
        <v>0</v>
      </c>
      <c r="BI212" s="29">
        <v>0</v>
      </c>
      <c r="BJ212" s="29">
        <v>0</v>
      </c>
      <c r="BK212" s="29">
        <v>0</v>
      </c>
      <c r="BL212" s="29">
        <v>0</v>
      </c>
      <c r="BM212" s="29">
        <v>0</v>
      </c>
      <c r="BN212" s="29">
        <v>0</v>
      </c>
      <c r="BO212" s="29">
        <v>0</v>
      </c>
      <c r="BP212" s="29">
        <v>0</v>
      </c>
      <c r="BQ212" s="29">
        <v>0</v>
      </c>
      <c r="BR212" s="29">
        <v>0</v>
      </c>
      <c r="BS212" s="29">
        <v>0</v>
      </c>
      <c r="BT212" s="29">
        <v>0</v>
      </c>
      <c r="BU212" s="29">
        <v>0</v>
      </c>
      <c r="BV212" s="29">
        <v>0</v>
      </c>
      <c r="BW212" s="29">
        <v>0</v>
      </c>
      <c r="BX212" s="29">
        <v>0</v>
      </c>
      <c r="BY212" s="29">
        <v>0</v>
      </c>
      <c r="BZ212" s="29">
        <v>0</v>
      </c>
      <c r="CA212" s="29">
        <v>0</v>
      </c>
      <c r="CB212" s="29">
        <v>0</v>
      </c>
      <c r="CC212" s="29">
        <v>0</v>
      </c>
      <c r="CD212" s="29">
        <v>0</v>
      </c>
      <c r="CE212" s="29">
        <v>0</v>
      </c>
      <c r="CF212" s="29">
        <v>0</v>
      </c>
      <c r="CG212" s="11">
        <v>0</v>
      </c>
      <c r="CH212" s="30">
        <v>1</v>
      </c>
      <c r="CI212" s="28"/>
      <c r="CJ212" s="16"/>
      <c r="CK212" s="16"/>
    </row>
    <row r="213" spans="1:89" x14ac:dyDescent="0.25">
      <c r="A213" s="31"/>
      <c r="B213" s="31" t="s">
        <v>21</v>
      </c>
      <c r="C213" s="31">
        <v>0</v>
      </c>
      <c r="D213" s="31" t="s">
        <v>210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32">
        <v>0</v>
      </c>
      <c r="Z213" s="32">
        <v>0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32">
        <v>0</v>
      </c>
      <c r="AG213" s="32">
        <v>0</v>
      </c>
      <c r="AH213" s="32">
        <v>0</v>
      </c>
      <c r="AI213" s="32">
        <v>0</v>
      </c>
      <c r="AJ213" s="32">
        <v>0</v>
      </c>
      <c r="AK213" s="32">
        <v>0</v>
      </c>
      <c r="AL213" s="32">
        <v>0</v>
      </c>
      <c r="AM213" s="32">
        <v>0</v>
      </c>
      <c r="AN213" s="32">
        <v>0</v>
      </c>
      <c r="AO213" s="32">
        <v>0</v>
      </c>
      <c r="AP213" s="32">
        <v>0</v>
      </c>
      <c r="AQ213" s="32">
        <v>0</v>
      </c>
      <c r="AR213" s="32">
        <v>0</v>
      </c>
      <c r="AS213" s="32">
        <v>0</v>
      </c>
      <c r="AT213" s="32">
        <v>0</v>
      </c>
      <c r="AU213" s="32">
        <v>0</v>
      </c>
      <c r="AV213" s="32">
        <v>0</v>
      </c>
      <c r="AW213" s="32">
        <v>0</v>
      </c>
      <c r="AX213" s="32">
        <v>0</v>
      </c>
      <c r="AY213" s="32">
        <v>0</v>
      </c>
      <c r="AZ213" s="32">
        <v>0</v>
      </c>
      <c r="BA213" s="32">
        <v>0</v>
      </c>
      <c r="BB213" s="32">
        <v>0</v>
      </c>
      <c r="BC213" s="32">
        <v>0</v>
      </c>
      <c r="BD213" s="32">
        <v>0</v>
      </c>
      <c r="BE213" s="32">
        <v>0</v>
      </c>
      <c r="BF213" s="32">
        <v>0</v>
      </c>
      <c r="BG213" s="32">
        <v>0</v>
      </c>
      <c r="BH213" s="32">
        <v>0</v>
      </c>
      <c r="BI213" s="32">
        <v>0</v>
      </c>
      <c r="BJ213" s="32">
        <v>0</v>
      </c>
      <c r="BK213" s="32">
        <v>0</v>
      </c>
      <c r="BL213" s="32">
        <v>0</v>
      </c>
      <c r="BM213" s="32">
        <v>0</v>
      </c>
      <c r="BN213" s="32">
        <v>0</v>
      </c>
      <c r="BO213" s="32">
        <v>0</v>
      </c>
      <c r="BP213" s="32">
        <v>0</v>
      </c>
      <c r="BQ213" s="32">
        <v>0</v>
      </c>
      <c r="BR213" s="32">
        <v>0</v>
      </c>
      <c r="BS213" s="32">
        <v>0</v>
      </c>
      <c r="BT213" s="32">
        <v>0</v>
      </c>
      <c r="BU213" s="32">
        <v>0</v>
      </c>
      <c r="BV213" s="32">
        <v>0</v>
      </c>
      <c r="BW213" s="32">
        <v>0</v>
      </c>
      <c r="BX213" s="32">
        <v>0</v>
      </c>
      <c r="BY213" s="32">
        <v>0</v>
      </c>
      <c r="BZ213" s="32">
        <v>0</v>
      </c>
      <c r="CA213" s="32">
        <v>0</v>
      </c>
      <c r="CB213" s="32">
        <v>0</v>
      </c>
      <c r="CC213" s="32">
        <v>0</v>
      </c>
      <c r="CD213" s="32">
        <v>0</v>
      </c>
      <c r="CE213" s="32">
        <v>0</v>
      </c>
      <c r="CF213" s="32">
        <v>0</v>
      </c>
      <c r="CG213" s="33">
        <v>0</v>
      </c>
      <c r="CH213" s="34">
        <v>0</v>
      </c>
      <c r="CI213" s="28"/>
      <c r="CJ213" s="16"/>
      <c r="CK213" s="16"/>
    </row>
    <row r="214" spans="1:89" x14ac:dyDescent="0.25">
      <c r="A214" s="9" t="s">
        <v>11</v>
      </c>
      <c r="B214" s="9" t="s">
        <v>20</v>
      </c>
      <c r="C214" s="19">
        <v>0</v>
      </c>
      <c r="D214" s="19" t="s">
        <v>210</v>
      </c>
      <c r="E214" s="19">
        <v>0</v>
      </c>
      <c r="F214" s="19">
        <v>1</v>
      </c>
      <c r="G214" s="19">
        <v>0</v>
      </c>
      <c r="H214" s="19">
        <v>1</v>
      </c>
      <c r="I214" s="19">
        <v>1</v>
      </c>
      <c r="J214" s="19">
        <v>3</v>
      </c>
      <c r="K214" s="19">
        <v>2</v>
      </c>
      <c r="L214" s="19">
        <v>0</v>
      </c>
      <c r="M214" s="19">
        <v>2</v>
      </c>
      <c r="N214" s="19">
        <v>1</v>
      </c>
      <c r="O214" s="19">
        <v>0</v>
      </c>
      <c r="P214" s="19">
        <v>0</v>
      </c>
      <c r="Q214" s="19">
        <v>3</v>
      </c>
      <c r="R214" s="19">
        <v>2</v>
      </c>
      <c r="S214" s="19">
        <v>1</v>
      </c>
      <c r="T214" s="19">
        <v>0</v>
      </c>
      <c r="U214" s="29">
        <v>2</v>
      </c>
      <c r="V214" s="29">
        <v>0</v>
      </c>
      <c r="W214" s="29">
        <v>2</v>
      </c>
      <c r="X214" s="29">
        <v>0</v>
      </c>
      <c r="Y214" s="29">
        <v>0</v>
      </c>
      <c r="Z214" s="29">
        <v>0</v>
      </c>
      <c r="AA214" s="29">
        <v>0</v>
      </c>
      <c r="AB214" s="29">
        <v>3</v>
      </c>
      <c r="AC214" s="29">
        <v>2</v>
      </c>
      <c r="AD214" s="29">
        <v>0</v>
      </c>
      <c r="AE214" s="29">
        <v>1</v>
      </c>
      <c r="AF214" s="29">
        <v>0</v>
      </c>
      <c r="AG214" s="29">
        <v>0</v>
      </c>
      <c r="AH214" s="29">
        <v>0</v>
      </c>
      <c r="AI214" s="29">
        <v>0</v>
      </c>
      <c r="AJ214" s="29">
        <v>1</v>
      </c>
      <c r="AK214" s="29">
        <v>1</v>
      </c>
      <c r="AL214" s="29">
        <v>0</v>
      </c>
      <c r="AM214" s="29">
        <v>0</v>
      </c>
      <c r="AN214" s="29">
        <v>0</v>
      </c>
      <c r="AO214" s="29">
        <v>8</v>
      </c>
      <c r="AP214" s="29">
        <v>3</v>
      </c>
      <c r="AQ214" s="29">
        <v>0</v>
      </c>
      <c r="AR214" s="29">
        <v>1</v>
      </c>
      <c r="AS214" s="29">
        <v>2</v>
      </c>
      <c r="AT214" s="29">
        <v>0</v>
      </c>
      <c r="AU214" s="29">
        <v>1</v>
      </c>
      <c r="AV214" s="29">
        <v>0</v>
      </c>
      <c r="AW214" s="29">
        <v>1</v>
      </c>
      <c r="AX214" s="29">
        <v>0</v>
      </c>
      <c r="AY214" s="29">
        <v>2</v>
      </c>
      <c r="AZ214" s="29">
        <v>0</v>
      </c>
      <c r="BA214" s="29">
        <v>0</v>
      </c>
      <c r="BB214" s="29">
        <v>0</v>
      </c>
      <c r="BC214" s="29">
        <v>2</v>
      </c>
      <c r="BD214" s="29">
        <v>0</v>
      </c>
      <c r="BE214" s="29">
        <v>0</v>
      </c>
      <c r="BF214" s="29">
        <v>0</v>
      </c>
      <c r="BG214" s="29">
        <v>7</v>
      </c>
      <c r="BH214" s="29">
        <v>1</v>
      </c>
      <c r="BI214" s="29">
        <v>0</v>
      </c>
      <c r="BJ214" s="29">
        <v>117</v>
      </c>
      <c r="BK214" s="29">
        <v>0</v>
      </c>
      <c r="BL214" s="29">
        <v>1</v>
      </c>
      <c r="BM214" s="29">
        <v>0</v>
      </c>
      <c r="BN214" s="29">
        <v>1</v>
      </c>
      <c r="BO214" s="29">
        <v>0</v>
      </c>
      <c r="BP214" s="29">
        <v>0</v>
      </c>
      <c r="BQ214" s="29">
        <v>0</v>
      </c>
      <c r="BR214" s="29">
        <v>1</v>
      </c>
      <c r="BS214" s="29">
        <v>2</v>
      </c>
      <c r="BT214" s="29">
        <v>22</v>
      </c>
      <c r="BU214" s="29">
        <v>0</v>
      </c>
      <c r="BV214" s="29">
        <v>3</v>
      </c>
      <c r="BW214" s="29">
        <v>3</v>
      </c>
      <c r="BX214" s="29">
        <v>0</v>
      </c>
      <c r="BY214" s="29">
        <v>10</v>
      </c>
      <c r="BZ214" s="29">
        <v>0</v>
      </c>
      <c r="CA214" s="29">
        <v>2</v>
      </c>
      <c r="CB214" s="29">
        <v>7</v>
      </c>
      <c r="CC214" s="29">
        <v>0</v>
      </c>
      <c r="CD214" s="29">
        <v>0</v>
      </c>
      <c r="CE214" s="29">
        <v>0</v>
      </c>
      <c r="CF214" s="29">
        <v>0</v>
      </c>
      <c r="CG214" s="11">
        <v>1</v>
      </c>
      <c r="CH214" s="30">
        <v>227</v>
      </c>
      <c r="CI214" s="28"/>
      <c r="CJ214" s="16"/>
      <c r="CK214" s="16"/>
    </row>
    <row r="215" spans="1:89" x14ac:dyDescent="0.25">
      <c r="A215" s="31"/>
      <c r="B215" s="31" t="s">
        <v>21</v>
      </c>
      <c r="C215" s="31">
        <v>0</v>
      </c>
      <c r="D215" s="31" t="s">
        <v>210</v>
      </c>
      <c r="E215" s="31">
        <v>0</v>
      </c>
      <c r="F215" s="31">
        <v>0</v>
      </c>
      <c r="G215" s="31">
        <v>0</v>
      </c>
      <c r="H215" s="31">
        <v>13</v>
      </c>
      <c r="I215" s="31">
        <v>0</v>
      </c>
      <c r="J215" s="31">
        <v>0</v>
      </c>
      <c r="K215" s="31">
        <v>0</v>
      </c>
      <c r="L215" s="31">
        <v>0</v>
      </c>
      <c r="M215" s="31">
        <v>1</v>
      </c>
      <c r="N215" s="31">
        <v>0</v>
      </c>
      <c r="O215" s="31">
        <v>1</v>
      </c>
      <c r="P215" s="31">
        <v>0</v>
      </c>
      <c r="Q215" s="31">
        <v>0</v>
      </c>
      <c r="R215" s="31">
        <v>0</v>
      </c>
      <c r="S215" s="31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1</v>
      </c>
      <c r="Y215" s="32">
        <v>0</v>
      </c>
      <c r="Z215" s="32">
        <v>0</v>
      </c>
      <c r="AA215" s="32">
        <v>0</v>
      </c>
      <c r="AB215" s="32">
        <v>0</v>
      </c>
      <c r="AC215" s="32">
        <v>0</v>
      </c>
      <c r="AD215" s="32">
        <v>0</v>
      </c>
      <c r="AE215" s="32">
        <v>0</v>
      </c>
      <c r="AF215" s="32">
        <v>0</v>
      </c>
      <c r="AG215" s="32">
        <v>0</v>
      </c>
      <c r="AH215" s="32">
        <v>1</v>
      </c>
      <c r="AI215" s="32">
        <v>0</v>
      </c>
      <c r="AJ215" s="32">
        <v>0</v>
      </c>
      <c r="AK215" s="32">
        <v>0</v>
      </c>
      <c r="AL215" s="32">
        <v>0</v>
      </c>
      <c r="AM215" s="32">
        <v>0</v>
      </c>
      <c r="AN215" s="32">
        <v>0</v>
      </c>
      <c r="AO215" s="32">
        <v>6</v>
      </c>
      <c r="AP215" s="32">
        <v>0</v>
      </c>
      <c r="AQ215" s="32">
        <v>1</v>
      </c>
      <c r="AR215" s="32">
        <v>2</v>
      </c>
      <c r="AS215" s="32">
        <v>0</v>
      </c>
      <c r="AT215" s="32">
        <v>1</v>
      </c>
      <c r="AU215" s="32">
        <v>0</v>
      </c>
      <c r="AV215" s="32">
        <v>0</v>
      </c>
      <c r="AW215" s="32">
        <v>0</v>
      </c>
      <c r="AX215" s="32">
        <v>0</v>
      </c>
      <c r="AY215" s="32">
        <v>0</v>
      </c>
      <c r="AZ215" s="32">
        <v>0</v>
      </c>
      <c r="BA215" s="32">
        <v>0</v>
      </c>
      <c r="BB215" s="32">
        <v>0</v>
      </c>
      <c r="BC215" s="32">
        <v>0</v>
      </c>
      <c r="BD215" s="32">
        <v>0</v>
      </c>
      <c r="BE215" s="32">
        <v>0</v>
      </c>
      <c r="BF215" s="32">
        <v>0</v>
      </c>
      <c r="BG215" s="32">
        <v>0</v>
      </c>
      <c r="BH215" s="32">
        <v>0</v>
      </c>
      <c r="BI215" s="32">
        <v>0</v>
      </c>
      <c r="BJ215" s="32">
        <v>60</v>
      </c>
      <c r="BK215" s="32">
        <v>0</v>
      </c>
      <c r="BL215" s="32">
        <v>0</v>
      </c>
      <c r="BM215" s="32">
        <v>0</v>
      </c>
      <c r="BN215" s="32">
        <v>0</v>
      </c>
      <c r="BO215" s="32">
        <v>0</v>
      </c>
      <c r="BP215" s="32">
        <v>0</v>
      </c>
      <c r="BQ215" s="32">
        <v>0</v>
      </c>
      <c r="BR215" s="32">
        <v>0</v>
      </c>
      <c r="BS215" s="32">
        <v>0</v>
      </c>
      <c r="BT215" s="32">
        <v>48</v>
      </c>
      <c r="BU215" s="32">
        <v>0</v>
      </c>
      <c r="BV215" s="32">
        <v>1</v>
      </c>
      <c r="BW215" s="32">
        <v>0</v>
      </c>
      <c r="BX215" s="32">
        <v>0</v>
      </c>
      <c r="BY215" s="32">
        <v>1</v>
      </c>
      <c r="BZ215" s="32">
        <v>0</v>
      </c>
      <c r="CA215" s="32">
        <v>0</v>
      </c>
      <c r="CB215" s="32">
        <v>3</v>
      </c>
      <c r="CC215" s="32">
        <v>0</v>
      </c>
      <c r="CD215" s="32">
        <v>0</v>
      </c>
      <c r="CE215" s="32">
        <v>0</v>
      </c>
      <c r="CF215" s="32">
        <v>0</v>
      </c>
      <c r="CG215" s="33">
        <v>0</v>
      </c>
      <c r="CH215" s="34">
        <v>140</v>
      </c>
      <c r="CI215" s="28"/>
      <c r="CJ215" s="16"/>
      <c r="CK215" s="16"/>
    </row>
    <row r="216" spans="1:89" x14ac:dyDescent="0.25">
      <c r="A216" s="9" t="s">
        <v>196</v>
      </c>
      <c r="B216" s="9" t="s">
        <v>20</v>
      </c>
      <c r="C216" s="19">
        <v>0</v>
      </c>
      <c r="D216" s="19" t="s">
        <v>210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1</v>
      </c>
      <c r="V216" s="19">
        <v>0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">
        <v>0</v>
      </c>
      <c r="AP216" s="19">
        <v>0</v>
      </c>
      <c r="AQ216" s="19">
        <v>0</v>
      </c>
      <c r="AR216" s="19">
        <v>0</v>
      </c>
      <c r="AS216" s="19">
        <v>0</v>
      </c>
      <c r="AT216" s="19">
        <v>0</v>
      </c>
      <c r="AU216" s="19">
        <v>0</v>
      </c>
      <c r="AV216" s="19">
        <v>0</v>
      </c>
      <c r="AW216" s="19">
        <v>0</v>
      </c>
      <c r="AX216" s="19">
        <v>0</v>
      </c>
      <c r="AY216" s="19">
        <v>0</v>
      </c>
      <c r="AZ216" s="19">
        <v>0</v>
      </c>
      <c r="BA216" s="19">
        <v>0</v>
      </c>
      <c r="BB216" s="19">
        <v>0</v>
      </c>
      <c r="BC216" s="19">
        <v>0</v>
      </c>
      <c r="BD216" s="19">
        <v>0</v>
      </c>
      <c r="BE216" s="19">
        <v>0</v>
      </c>
      <c r="BF216" s="19">
        <v>0</v>
      </c>
      <c r="BG216" s="19">
        <v>0</v>
      </c>
      <c r="BH216" s="19">
        <v>0</v>
      </c>
      <c r="BI216" s="19">
        <v>0</v>
      </c>
      <c r="BJ216" s="19">
        <v>0</v>
      </c>
      <c r="BK216" s="19">
        <v>0</v>
      </c>
      <c r="BL216" s="19">
        <v>0</v>
      </c>
      <c r="BM216" s="19">
        <v>0</v>
      </c>
      <c r="BN216" s="19">
        <v>0</v>
      </c>
      <c r="BO216" s="19">
        <v>0</v>
      </c>
      <c r="BP216" s="19">
        <v>0</v>
      </c>
      <c r="BQ216" s="19">
        <v>0</v>
      </c>
      <c r="BR216" s="19">
        <v>0</v>
      </c>
      <c r="BS216" s="19">
        <v>0</v>
      </c>
      <c r="BT216" s="19">
        <v>0</v>
      </c>
      <c r="BU216" s="19">
        <v>0</v>
      </c>
      <c r="BV216" s="19">
        <v>0</v>
      </c>
      <c r="BW216" s="19">
        <v>0</v>
      </c>
      <c r="BX216" s="19">
        <v>0</v>
      </c>
      <c r="BY216" s="19">
        <v>0</v>
      </c>
      <c r="BZ216" s="19">
        <v>0</v>
      </c>
      <c r="CA216" s="19">
        <v>0</v>
      </c>
      <c r="CB216" s="19">
        <v>0</v>
      </c>
      <c r="CC216" s="19">
        <v>0</v>
      </c>
      <c r="CD216" s="19">
        <v>0</v>
      </c>
      <c r="CE216" s="19">
        <v>0</v>
      </c>
      <c r="CF216" s="19">
        <v>0</v>
      </c>
      <c r="CG216" s="11">
        <v>0</v>
      </c>
      <c r="CH216" s="30">
        <v>1</v>
      </c>
      <c r="CI216" s="28"/>
      <c r="CJ216" s="16"/>
      <c r="CK216" s="16"/>
    </row>
    <row r="217" spans="1:89" x14ac:dyDescent="0.25">
      <c r="A217" s="31"/>
      <c r="B217" s="31" t="s">
        <v>21</v>
      </c>
      <c r="C217" s="31">
        <v>0</v>
      </c>
      <c r="D217" s="31" t="s">
        <v>210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0</v>
      </c>
      <c r="AC217" s="31">
        <v>0</v>
      </c>
      <c r="AD217" s="31">
        <v>0</v>
      </c>
      <c r="AE217" s="31">
        <v>0</v>
      </c>
      <c r="AF217" s="31">
        <v>0</v>
      </c>
      <c r="AG217" s="31">
        <v>0</v>
      </c>
      <c r="AH217" s="31">
        <v>0</v>
      </c>
      <c r="AI217" s="31">
        <v>0</v>
      </c>
      <c r="AJ217" s="31">
        <v>0</v>
      </c>
      <c r="AK217" s="31">
        <v>0</v>
      </c>
      <c r="AL217" s="31">
        <v>0</v>
      </c>
      <c r="AM217" s="31">
        <v>0</v>
      </c>
      <c r="AN217" s="31">
        <v>0</v>
      </c>
      <c r="AO217" s="31">
        <v>0</v>
      </c>
      <c r="AP217" s="31">
        <v>0</v>
      </c>
      <c r="AQ217" s="31">
        <v>0</v>
      </c>
      <c r="AR217" s="31">
        <v>0</v>
      </c>
      <c r="AS217" s="31">
        <v>0</v>
      </c>
      <c r="AT217" s="31">
        <v>0</v>
      </c>
      <c r="AU217" s="31">
        <v>0</v>
      </c>
      <c r="AV217" s="31">
        <v>0</v>
      </c>
      <c r="AW217" s="31">
        <v>0</v>
      </c>
      <c r="AX217" s="31">
        <v>0</v>
      </c>
      <c r="AY217" s="31">
        <v>0</v>
      </c>
      <c r="AZ217" s="31">
        <v>0</v>
      </c>
      <c r="BA217" s="31">
        <v>0</v>
      </c>
      <c r="BB217" s="31">
        <v>0</v>
      </c>
      <c r="BC217" s="31">
        <v>0</v>
      </c>
      <c r="BD217" s="31">
        <v>0</v>
      </c>
      <c r="BE217" s="31">
        <v>0</v>
      </c>
      <c r="BF217" s="31">
        <v>0</v>
      </c>
      <c r="BG217" s="31">
        <v>0</v>
      </c>
      <c r="BH217" s="31">
        <v>0</v>
      </c>
      <c r="BI217" s="31">
        <v>0</v>
      </c>
      <c r="BJ217" s="31">
        <v>6</v>
      </c>
      <c r="BK217" s="31">
        <v>0</v>
      </c>
      <c r="BL217" s="31">
        <v>0</v>
      </c>
      <c r="BM217" s="31">
        <v>0</v>
      </c>
      <c r="BN217" s="31">
        <v>0</v>
      </c>
      <c r="BO217" s="31">
        <v>0</v>
      </c>
      <c r="BP217" s="31">
        <v>0</v>
      </c>
      <c r="BQ217" s="31">
        <v>0</v>
      </c>
      <c r="BR217" s="31">
        <v>0</v>
      </c>
      <c r="BS217" s="31">
        <v>0</v>
      </c>
      <c r="BT217" s="31">
        <v>0</v>
      </c>
      <c r="BU217" s="31">
        <v>0</v>
      </c>
      <c r="BV217" s="31">
        <v>0</v>
      </c>
      <c r="BW217" s="31">
        <v>0</v>
      </c>
      <c r="BX217" s="31">
        <v>0</v>
      </c>
      <c r="BY217" s="31">
        <v>0</v>
      </c>
      <c r="BZ217" s="31">
        <v>0</v>
      </c>
      <c r="CA217" s="31">
        <v>0</v>
      </c>
      <c r="CB217" s="31">
        <v>0</v>
      </c>
      <c r="CC217" s="31">
        <v>0</v>
      </c>
      <c r="CD217" s="31">
        <v>0</v>
      </c>
      <c r="CE217" s="31">
        <v>0</v>
      </c>
      <c r="CF217" s="31">
        <v>0</v>
      </c>
      <c r="CG217" s="33">
        <v>0</v>
      </c>
      <c r="CH217" s="34">
        <v>6</v>
      </c>
      <c r="CI217" s="28"/>
      <c r="CJ217" s="16"/>
      <c r="CK217" s="16"/>
    </row>
    <row r="218" spans="1:89" x14ac:dyDescent="0.25">
      <c r="A218" s="9" t="s">
        <v>12</v>
      </c>
      <c r="B218" s="9" t="s">
        <v>20</v>
      </c>
      <c r="C218" s="19">
        <v>0</v>
      </c>
      <c r="D218" s="19" t="s">
        <v>210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1</v>
      </c>
      <c r="K218" s="19">
        <v>0</v>
      </c>
      <c r="L218" s="19">
        <v>0</v>
      </c>
      <c r="M218" s="19">
        <v>1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1</v>
      </c>
      <c r="T218" s="1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29">
        <v>0</v>
      </c>
      <c r="AB218" s="29">
        <v>1</v>
      </c>
      <c r="AC218" s="29">
        <v>0</v>
      </c>
      <c r="AD218" s="29">
        <v>0</v>
      </c>
      <c r="AE218" s="29">
        <v>0</v>
      </c>
      <c r="AF218" s="29">
        <v>0</v>
      </c>
      <c r="AG218" s="29">
        <v>0</v>
      </c>
      <c r="AH218" s="29">
        <v>0</v>
      </c>
      <c r="AI218" s="29">
        <v>0</v>
      </c>
      <c r="AJ218" s="29">
        <v>0</v>
      </c>
      <c r="AK218" s="29">
        <v>1</v>
      </c>
      <c r="AL218" s="29">
        <v>0</v>
      </c>
      <c r="AM218" s="29">
        <v>0</v>
      </c>
      <c r="AN218" s="29">
        <v>0</v>
      </c>
      <c r="AO218" s="29">
        <v>0</v>
      </c>
      <c r="AP218" s="29">
        <v>0</v>
      </c>
      <c r="AQ218" s="29">
        <v>0</v>
      </c>
      <c r="AR218" s="29">
        <v>0</v>
      </c>
      <c r="AS218" s="29">
        <v>0</v>
      </c>
      <c r="AT218" s="29">
        <v>0</v>
      </c>
      <c r="AU218" s="29">
        <v>0</v>
      </c>
      <c r="AV218" s="29">
        <v>0</v>
      </c>
      <c r="AW218" s="29">
        <v>0</v>
      </c>
      <c r="AX218" s="29">
        <v>0</v>
      </c>
      <c r="AY218" s="29">
        <v>0</v>
      </c>
      <c r="AZ218" s="29">
        <v>0</v>
      </c>
      <c r="BA218" s="29">
        <v>0</v>
      </c>
      <c r="BB218" s="29">
        <v>0</v>
      </c>
      <c r="BC218" s="29">
        <v>0</v>
      </c>
      <c r="BD218" s="29">
        <v>0</v>
      </c>
      <c r="BE218" s="29">
        <v>0</v>
      </c>
      <c r="BF218" s="29">
        <v>0</v>
      </c>
      <c r="BG218" s="29">
        <v>0</v>
      </c>
      <c r="BH218" s="29">
        <v>0</v>
      </c>
      <c r="BI218" s="29">
        <v>0</v>
      </c>
      <c r="BJ218" s="29">
        <v>15</v>
      </c>
      <c r="BK218" s="29">
        <v>0</v>
      </c>
      <c r="BL218" s="29">
        <v>0</v>
      </c>
      <c r="BM218" s="29">
        <v>0</v>
      </c>
      <c r="BN218" s="29">
        <v>0</v>
      </c>
      <c r="BO218" s="29">
        <v>1</v>
      </c>
      <c r="BP218" s="29">
        <v>0</v>
      </c>
      <c r="BQ218" s="29">
        <v>0</v>
      </c>
      <c r="BR218" s="29">
        <v>0</v>
      </c>
      <c r="BS218" s="29">
        <v>1</v>
      </c>
      <c r="BT218" s="29">
        <v>1</v>
      </c>
      <c r="BU218" s="29">
        <v>0</v>
      </c>
      <c r="BV218" s="29">
        <v>1</v>
      </c>
      <c r="BW218" s="29">
        <v>0</v>
      </c>
      <c r="BX218" s="29">
        <v>0</v>
      </c>
      <c r="BY218" s="29">
        <v>0</v>
      </c>
      <c r="BZ218" s="29">
        <v>0</v>
      </c>
      <c r="CA218" s="29">
        <v>0</v>
      </c>
      <c r="CB218" s="29">
        <v>6</v>
      </c>
      <c r="CC218" s="29">
        <v>0</v>
      </c>
      <c r="CD218" s="29">
        <v>0</v>
      </c>
      <c r="CE218" s="29">
        <v>0</v>
      </c>
      <c r="CF218" s="29">
        <v>0</v>
      </c>
      <c r="CG218" s="11">
        <v>0</v>
      </c>
      <c r="CH218" s="30">
        <v>30</v>
      </c>
      <c r="CI218" s="28"/>
      <c r="CJ218" s="16"/>
      <c r="CK218" s="16"/>
    </row>
    <row r="219" spans="1:89" x14ac:dyDescent="0.25">
      <c r="A219" s="31"/>
      <c r="B219" s="31" t="s">
        <v>21</v>
      </c>
      <c r="C219" s="31">
        <v>0</v>
      </c>
      <c r="D219" s="31" t="s">
        <v>210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2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2">
        <v>0</v>
      </c>
      <c r="AA219" s="32">
        <v>0</v>
      </c>
      <c r="AB219" s="32">
        <v>0</v>
      </c>
      <c r="AC219" s="32">
        <v>0</v>
      </c>
      <c r="AD219" s="32">
        <v>0</v>
      </c>
      <c r="AE219" s="32">
        <v>0</v>
      </c>
      <c r="AF219" s="32">
        <v>0</v>
      </c>
      <c r="AG219" s="32">
        <v>0</v>
      </c>
      <c r="AH219" s="32">
        <v>1</v>
      </c>
      <c r="AI219" s="32">
        <v>0</v>
      </c>
      <c r="AJ219" s="32">
        <v>0</v>
      </c>
      <c r="AK219" s="32">
        <v>0</v>
      </c>
      <c r="AL219" s="32">
        <v>0</v>
      </c>
      <c r="AM219" s="32">
        <v>0</v>
      </c>
      <c r="AN219" s="32">
        <v>0</v>
      </c>
      <c r="AO219" s="32">
        <v>0</v>
      </c>
      <c r="AP219" s="32">
        <v>0</v>
      </c>
      <c r="AQ219" s="32">
        <v>0</v>
      </c>
      <c r="AR219" s="32">
        <v>0</v>
      </c>
      <c r="AS219" s="32">
        <v>0</v>
      </c>
      <c r="AT219" s="32">
        <v>0</v>
      </c>
      <c r="AU219" s="32">
        <v>0</v>
      </c>
      <c r="AV219" s="32">
        <v>0</v>
      </c>
      <c r="AW219" s="32">
        <v>0</v>
      </c>
      <c r="AX219" s="32">
        <v>0</v>
      </c>
      <c r="AY219" s="32">
        <v>0</v>
      </c>
      <c r="AZ219" s="32">
        <v>0</v>
      </c>
      <c r="BA219" s="32">
        <v>1</v>
      </c>
      <c r="BB219" s="32">
        <v>0</v>
      </c>
      <c r="BC219" s="32">
        <v>0</v>
      </c>
      <c r="BD219" s="32">
        <v>0</v>
      </c>
      <c r="BE219" s="32">
        <v>0</v>
      </c>
      <c r="BF219" s="32">
        <v>0</v>
      </c>
      <c r="BG219" s="32">
        <v>0</v>
      </c>
      <c r="BH219" s="32">
        <v>0</v>
      </c>
      <c r="BI219" s="32">
        <v>0</v>
      </c>
      <c r="BJ219" s="32">
        <v>25</v>
      </c>
      <c r="BK219" s="32">
        <v>0</v>
      </c>
      <c r="BL219" s="32">
        <v>0</v>
      </c>
      <c r="BM219" s="32">
        <v>0</v>
      </c>
      <c r="BN219" s="32">
        <v>0</v>
      </c>
      <c r="BO219" s="32">
        <v>0</v>
      </c>
      <c r="BP219" s="32">
        <v>0</v>
      </c>
      <c r="BQ219" s="32">
        <v>0</v>
      </c>
      <c r="BR219" s="32">
        <v>0</v>
      </c>
      <c r="BS219" s="32">
        <v>0</v>
      </c>
      <c r="BT219" s="32">
        <v>18</v>
      </c>
      <c r="BU219" s="32">
        <v>0</v>
      </c>
      <c r="BV219" s="32">
        <v>0</v>
      </c>
      <c r="BW219" s="32">
        <v>0</v>
      </c>
      <c r="BX219" s="32">
        <v>0</v>
      </c>
      <c r="BY219" s="32">
        <v>0</v>
      </c>
      <c r="BZ219" s="32">
        <v>0</v>
      </c>
      <c r="CA219" s="32">
        <v>0</v>
      </c>
      <c r="CB219" s="32">
        <v>0</v>
      </c>
      <c r="CC219" s="32">
        <v>0</v>
      </c>
      <c r="CD219" s="32">
        <v>0</v>
      </c>
      <c r="CE219" s="32">
        <v>0</v>
      </c>
      <c r="CF219" s="32">
        <v>0</v>
      </c>
      <c r="CG219" s="33">
        <v>0</v>
      </c>
      <c r="CH219" s="34">
        <v>47</v>
      </c>
      <c r="CI219" s="28"/>
      <c r="CJ219" s="16"/>
      <c r="CK219" s="16"/>
    </row>
    <row r="220" spans="1:89" x14ac:dyDescent="0.25">
      <c r="A220" s="9" t="s">
        <v>15</v>
      </c>
      <c r="B220" s="9" t="s">
        <v>20</v>
      </c>
      <c r="C220" s="19">
        <v>0</v>
      </c>
      <c r="D220" s="19" t="s">
        <v>210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1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29">
        <v>0</v>
      </c>
      <c r="V220" s="29">
        <v>0</v>
      </c>
      <c r="W220" s="29">
        <v>0</v>
      </c>
      <c r="X220" s="29">
        <v>0</v>
      </c>
      <c r="Y220" s="29">
        <v>0</v>
      </c>
      <c r="Z220" s="29">
        <v>0</v>
      </c>
      <c r="AA220" s="29">
        <v>0</v>
      </c>
      <c r="AB220" s="29">
        <v>0</v>
      </c>
      <c r="AC220" s="29">
        <v>0</v>
      </c>
      <c r="AD220" s="29">
        <v>0</v>
      </c>
      <c r="AE220" s="29">
        <v>0</v>
      </c>
      <c r="AF220" s="29">
        <v>0</v>
      </c>
      <c r="AG220" s="29">
        <v>0</v>
      </c>
      <c r="AH220" s="29">
        <v>0</v>
      </c>
      <c r="AI220" s="29">
        <v>0</v>
      </c>
      <c r="AJ220" s="29">
        <v>0</v>
      </c>
      <c r="AK220" s="29">
        <v>0</v>
      </c>
      <c r="AL220" s="29">
        <v>0</v>
      </c>
      <c r="AM220" s="29">
        <v>0</v>
      </c>
      <c r="AN220" s="29">
        <v>0</v>
      </c>
      <c r="AO220" s="29">
        <v>0</v>
      </c>
      <c r="AP220" s="29">
        <v>0</v>
      </c>
      <c r="AQ220" s="29">
        <v>0</v>
      </c>
      <c r="AR220" s="29">
        <v>0</v>
      </c>
      <c r="AS220" s="29">
        <v>0</v>
      </c>
      <c r="AT220" s="29">
        <v>0</v>
      </c>
      <c r="AU220" s="29">
        <v>0</v>
      </c>
      <c r="AV220" s="29">
        <v>0</v>
      </c>
      <c r="AW220" s="29">
        <v>0</v>
      </c>
      <c r="AX220" s="29">
        <v>0</v>
      </c>
      <c r="AY220" s="29">
        <v>0</v>
      </c>
      <c r="AZ220" s="29">
        <v>0</v>
      </c>
      <c r="BA220" s="29">
        <v>0</v>
      </c>
      <c r="BB220" s="29">
        <v>0</v>
      </c>
      <c r="BC220" s="29">
        <v>0</v>
      </c>
      <c r="BD220" s="29">
        <v>0</v>
      </c>
      <c r="BE220" s="29">
        <v>0</v>
      </c>
      <c r="BF220" s="29">
        <v>0</v>
      </c>
      <c r="BG220" s="29">
        <v>0</v>
      </c>
      <c r="BH220" s="29">
        <v>0</v>
      </c>
      <c r="BI220" s="29">
        <v>0</v>
      </c>
      <c r="BJ220" s="29">
        <v>4</v>
      </c>
      <c r="BK220" s="29">
        <v>0</v>
      </c>
      <c r="BL220" s="29">
        <v>0</v>
      </c>
      <c r="BM220" s="29">
        <v>0</v>
      </c>
      <c r="BN220" s="29">
        <v>0</v>
      </c>
      <c r="BO220" s="29">
        <v>0</v>
      </c>
      <c r="BP220" s="29">
        <v>0</v>
      </c>
      <c r="BQ220" s="29">
        <v>0</v>
      </c>
      <c r="BR220" s="29">
        <v>0</v>
      </c>
      <c r="BS220" s="29">
        <v>0</v>
      </c>
      <c r="BT220" s="29">
        <v>0</v>
      </c>
      <c r="BU220" s="29">
        <v>0</v>
      </c>
      <c r="BV220" s="29">
        <v>0</v>
      </c>
      <c r="BW220" s="29">
        <v>0</v>
      </c>
      <c r="BX220" s="29">
        <v>0</v>
      </c>
      <c r="BY220" s="29">
        <v>2</v>
      </c>
      <c r="BZ220" s="29">
        <v>0</v>
      </c>
      <c r="CA220" s="29">
        <v>0</v>
      </c>
      <c r="CB220" s="29">
        <v>0</v>
      </c>
      <c r="CC220" s="29">
        <v>1</v>
      </c>
      <c r="CD220" s="29">
        <v>0</v>
      </c>
      <c r="CE220" s="29">
        <v>0</v>
      </c>
      <c r="CF220" s="29">
        <v>0</v>
      </c>
      <c r="CG220" s="11">
        <v>0</v>
      </c>
      <c r="CH220" s="30">
        <v>8</v>
      </c>
      <c r="CI220" s="28"/>
      <c r="CJ220" s="16"/>
      <c r="CK220" s="16"/>
    </row>
    <row r="221" spans="1:89" x14ac:dyDescent="0.25">
      <c r="A221" s="31"/>
      <c r="B221" s="31" t="s">
        <v>21</v>
      </c>
      <c r="C221" s="31">
        <v>0</v>
      </c>
      <c r="D221" s="31" t="s">
        <v>210</v>
      </c>
      <c r="E221" s="31">
        <v>0</v>
      </c>
      <c r="F221" s="31">
        <v>0</v>
      </c>
      <c r="G221" s="31">
        <v>0</v>
      </c>
      <c r="H221" s="31">
        <v>2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32">
        <v>0</v>
      </c>
      <c r="Z221" s="32">
        <v>0</v>
      </c>
      <c r="AA221" s="32">
        <v>0</v>
      </c>
      <c r="AB221" s="32">
        <v>0</v>
      </c>
      <c r="AC221" s="32">
        <v>0</v>
      </c>
      <c r="AD221" s="32">
        <v>0</v>
      </c>
      <c r="AE221" s="32">
        <v>0</v>
      </c>
      <c r="AF221" s="32">
        <v>0</v>
      </c>
      <c r="AG221" s="32">
        <v>0</v>
      </c>
      <c r="AH221" s="32">
        <v>0</v>
      </c>
      <c r="AI221" s="32">
        <v>0</v>
      </c>
      <c r="AJ221" s="32">
        <v>0</v>
      </c>
      <c r="AK221" s="32">
        <v>0</v>
      </c>
      <c r="AL221" s="32">
        <v>0</v>
      </c>
      <c r="AM221" s="32">
        <v>0</v>
      </c>
      <c r="AN221" s="32">
        <v>0</v>
      </c>
      <c r="AO221" s="32">
        <v>0</v>
      </c>
      <c r="AP221" s="32">
        <v>0</v>
      </c>
      <c r="AQ221" s="32">
        <v>0</v>
      </c>
      <c r="AR221" s="32">
        <v>0</v>
      </c>
      <c r="AS221" s="32">
        <v>0</v>
      </c>
      <c r="AT221" s="32">
        <v>0</v>
      </c>
      <c r="AU221" s="32">
        <v>0</v>
      </c>
      <c r="AV221" s="32">
        <v>0</v>
      </c>
      <c r="AW221" s="32">
        <v>0</v>
      </c>
      <c r="AX221" s="32">
        <v>0</v>
      </c>
      <c r="AY221" s="32">
        <v>0</v>
      </c>
      <c r="AZ221" s="32">
        <v>0</v>
      </c>
      <c r="BA221" s="32">
        <v>0</v>
      </c>
      <c r="BB221" s="32">
        <v>0</v>
      </c>
      <c r="BC221" s="32">
        <v>0</v>
      </c>
      <c r="BD221" s="32">
        <v>0</v>
      </c>
      <c r="BE221" s="32">
        <v>0</v>
      </c>
      <c r="BF221" s="32">
        <v>0</v>
      </c>
      <c r="BG221" s="32">
        <v>0</v>
      </c>
      <c r="BH221" s="32">
        <v>0</v>
      </c>
      <c r="BI221" s="32">
        <v>0</v>
      </c>
      <c r="BJ221" s="32">
        <v>4</v>
      </c>
      <c r="BK221" s="32">
        <v>0</v>
      </c>
      <c r="BL221" s="32">
        <v>0</v>
      </c>
      <c r="BM221" s="32">
        <v>0</v>
      </c>
      <c r="BN221" s="32">
        <v>0</v>
      </c>
      <c r="BO221" s="32">
        <v>0</v>
      </c>
      <c r="BP221" s="32">
        <v>0</v>
      </c>
      <c r="BQ221" s="32">
        <v>0</v>
      </c>
      <c r="BR221" s="32">
        <v>0</v>
      </c>
      <c r="BS221" s="32">
        <v>0</v>
      </c>
      <c r="BT221" s="32">
        <v>6</v>
      </c>
      <c r="BU221" s="32">
        <v>0</v>
      </c>
      <c r="BV221" s="32">
        <v>0</v>
      </c>
      <c r="BW221" s="32">
        <v>0</v>
      </c>
      <c r="BX221" s="32">
        <v>0</v>
      </c>
      <c r="BY221" s="32">
        <v>0</v>
      </c>
      <c r="BZ221" s="32">
        <v>0</v>
      </c>
      <c r="CA221" s="32">
        <v>0</v>
      </c>
      <c r="CB221" s="32">
        <v>0</v>
      </c>
      <c r="CC221" s="32">
        <v>0</v>
      </c>
      <c r="CD221" s="32">
        <v>0</v>
      </c>
      <c r="CE221" s="32">
        <v>0</v>
      </c>
      <c r="CF221" s="32">
        <v>0</v>
      </c>
      <c r="CG221" s="33">
        <v>0</v>
      </c>
      <c r="CH221" s="34">
        <v>12</v>
      </c>
      <c r="CI221" s="28"/>
      <c r="CJ221" s="16"/>
      <c r="CK221" s="16"/>
    </row>
    <row r="222" spans="1:89" x14ac:dyDescent="0.25">
      <c r="A222" s="9" t="s">
        <v>14</v>
      </c>
      <c r="B222" s="9" t="s">
        <v>20</v>
      </c>
      <c r="C222" s="19">
        <v>0</v>
      </c>
      <c r="D222" s="19" t="s">
        <v>210</v>
      </c>
      <c r="E222" s="19">
        <v>0</v>
      </c>
      <c r="F222" s="19">
        <v>1</v>
      </c>
      <c r="G222" s="19">
        <v>0</v>
      </c>
      <c r="H222" s="19">
        <v>1</v>
      </c>
      <c r="I222" s="19">
        <v>0</v>
      </c>
      <c r="J222" s="19">
        <v>0</v>
      </c>
      <c r="K222" s="19">
        <v>1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29">
        <v>1</v>
      </c>
      <c r="V222" s="29">
        <v>0</v>
      </c>
      <c r="W222" s="29">
        <v>0</v>
      </c>
      <c r="X222" s="29">
        <v>0</v>
      </c>
      <c r="Y222" s="29">
        <v>0</v>
      </c>
      <c r="Z222" s="29">
        <v>0</v>
      </c>
      <c r="AA222" s="29">
        <v>0</v>
      </c>
      <c r="AB222" s="29">
        <v>0</v>
      </c>
      <c r="AC222" s="29">
        <v>0</v>
      </c>
      <c r="AD222" s="29">
        <v>0</v>
      </c>
      <c r="AE222" s="29">
        <v>0</v>
      </c>
      <c r="AF222" s="29">
        <v>0</v>
      </c>
      <c r="AG222" s="29">
        <v>0</v>
      </c>
      <c r="AH222" s="29">
        <v>0</v>
      </c>
      <c r="AI222" s="29">
        <v>0</v>
      </c>
      <c r="AJ222" s="29">
        <v>0</v>
      </c>
      <c r="AK222" s="29">
        <v>0</v>
      </c>
      <c r="AL222" s="29">
        <v>0</v>
      </c>
      <c r="AM222" s="29">
        <v>0</v>
      </c>
      <c r="AN222" s="29">
        <v>0</v>
      </c>
      <c r="AO222" s="29">
        <v>0</v>
      </c>
      <c r="AP222" s="29">
        <v>0</v>
      </c>
      <c r="AQ222" s="29">
        <v>0</v>
      </c>
      <c r="AR222" s="29">
        <v>0</v>
      </c>
      <c r="AS222" s="29">
        <v>0</v>
      </c>
      <c r="AT222" s="29">
        <v>0</v>
      </c>
      <c r="AU222" s="29">
        <v>1</v>
      </c>
      <c r="AV222" s="29">
        <v>0</v>
      </c>
      <c r="AW222" s="29">
        <v>0</v>
      </c>
      <c r="AX222" s="29">
        <v>0</v>
      </c>
      <c r="AY222" s="29">
        <v>0</v>
      </c>
      <c r="AZ222" s="29">
        <v>0</v>
      </c>
      <c r="BA222" s="29">
        <v>0</v>
      </c>
      <c r="BB222" s="29">
        <v>0</v>
      </c>
      <c r="BC222" s="29">
        <v>0</v>
      </c>
      <c r="BD222" s="29">
        <v>0</v>
      </c>
      <c r="BE222" s="29">
        <v>0</v>
      </c>
      <c r="BF222" s="29">
        <v>0</v>
      </c>
      <c r="BG222" s="29">
        <v>0</v>
      </c>
      <c r="BH222" s="29">
        <v>1</v>
      </c>
      <c r="BI222" s="29">
        <v>0</v>
      </c>
      <c r="BJ222" s="29">
        <v>4</v>
      </c>
      <c r="BK222" s="29">
        <v>0</v>
      </c>
      <c r="BL222" s="29">
        <v>0</v>
      </c>
      <c r="BM222" s="29">
        <v>0</v>
      </c>
      <c r="BN222" s="29">
        <v>0</v>
      </c>
      <c r="BO222" s="29">
        <v>0</v>
      </c>
      <c r="BP222" s="29">
        <v>0</v>
      </c>
      <c r="BQ222" s="29">
        <v>0</v>
      </c>
      <c r="BR222" s="29">
        <v>1</v>
      </c>
      <c r="BS222" s="29">
        <v>0</v>
      </c>
      <c r="BT222" s="29">
        <v>0</v>
      </c>
      <c r="BU222" s="29">
        <v>0</v>
      </c>
      <c r="BV222" s="29">
        <v>1</v>
      </c>
      <c r="BW222" s="29">
        <v>0</v>
      </c>
      <c r="BX222" s="29">
        <v>0</v>
      </c>
      <c r="BY222" s="29">
        <v>1</v>
      </c>
      <c r="BZ222" s="29">
        <v>0</v>
      </c>
      <c r="CA222" s="29">
        <v>0</v>
      </c>
      <c r="CB222" s="29">
        <v>0</v>
      </c>
      <c r="CC222" s="29">
        <v>0</v>
      </c>
      <c r="CD222" s="29">
        <v>0</v>
      </c>
      <c r="CE222" s="29">
        <v>0</v>
      </c>
      <c r="CF222" s="29">
        <v>0</v>
      </c>
      <c r="CG222" s="11">
        <v>0</v>
      </c>
      <c r="CH222" s="30">
        <v>13</v>
      </c>
      <c r="CI222" s="28"/>
      <c r="CJ222" s="16"/>
      <c r="CK222" s="16"/>
    </row>
    <row r="223" spans="1:89" x14ac:dyDescent="0.25">
      <c r="A223" s="31"/>
      <c r="B223" s="31" t="s">
        <v>21</v>
      </c>
      <c r="C223" s="31">
        <v>0</v>
      </c>
      <c r="D223" s="31" t="s">
        <v>210</v>
      </c>
      <c r="E223" s="31">
        <v>0</v>
      </c>
      <c r="F223" s="31">
        <v>0</v>
      </c>
      <c r="G223" s="31">
        <v>0</v>
      </c>
      <c r="H223" s="31">
        <v>1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32">
        <v>0</v>
      </c>
      <c r="AC223" s="32">
        <v>0</v>
      </c>
      <c r="AD223" s="32">
        <v>0</v>
      </c>
      <c r="AE223" s="32">
        <v>0</v>
      </c>
      <c r="AF223" s="32">
        <v>0</v>
      </c>
      <c r="AG223" s="32">
        <v>0</v>
      </c>
      <c r="AH223" s="32">
        <v>0</v>
      </c>
      <c r="AI223" s="32">
        <v>0</v>
      </c>
      <c r="AJ223" s="32">
        <v>0</v>
      </c>
      <c r="AK223" s="32">
        <v>0</v>
      </c>
      <c r="AL223" s="32">
        <v>0</v>
      </c>
      <c r="AM223" s="32">
        <v>0</v>
      </c>
      <c r="AN223" s="32">
        <v>0</v>
      </c>
      <c r="AO223" s="32">
        <v>1</v>
      </c>
      <c r="AP223" s="32">
        <v>0</v>
      </c>
      <c r="AQ223" s="32">
        <v>0</v>
      </c>
      <c r="AR223" s="32">
        <v>0</v>
      </c>
      <c r="AS223" s="32">
        <v>0</v>
      </c>
      <c r="AT223" s="32">
        <v>0</v>
      </c>
      <c r="AU223" s="32">
        <v>0</v>
      </c>
      <c r="AV223" s="32">
        <v>0</v>
      </c>
      <c r="AW223" s="32">
        <v>0</v>
      </c>
      <c r="AX223" s="32">
        <v>0</v>
      </c>
      <c r="AY223" s="32">
        <v>0</v>
      </c>
      <c r="AZ223" s="32">
        <v>0</v>
      </c>
      <c r="BA223" s="32">
        <v>0</v>
      </c>
      <c r="BB223" s="32">
        <v>0</v>
      </c>
      <c r="BC223" s="32">
        <v>1</v>
      </c>
      <c r="BD223" s="32">
        <v>0</v>
      </c>
      <c r="BE223" s="32">
        <v>0</v>
      </c>
      <c r="BF223" s="32">
        <v>0</v>
      </c>
      <c r="BG223" s="32">
        <v>0</v>
      </c>
      <c r="BH223" s="32">
        <v>0</v>
      </c>
      <c r="BI223" s="32">
        <v>0</v>
      </c>
      <c r="BJ223" s="32">
        <v>12</v>
      </c>
      <c r="BK223" s="32">
        <v>0</v>
      </c>
      <c r="BL223" s="32">
        <v>0</v>
      </c>
      <c r="BM223" s="32">
        <v>0</v>
      </c>
      <c r="BN223" s="32">
        <v>0</v>
      </c>
      <c r="BO223" s="32">
        <v>0</v>
      </c>
      <c r="BP223" s="32">
        <v>0</v>
      </c>
      <c r="BQ223" s="32">
        <v>0</v>
      </c>
      <c r="BR223" s="32">
        <v>0</v>
      </c>
      <c r="BS223" s="32">
        <v>0</v>
      </c>
      <c r="BT223" s="32">
        <v>2</v>
      </c>
      <c r="BU223" s="32">
        <v>0</v>
      </c>
      <c r="BV223" s="32">
        <v>0</v>
      </c>
      <c r="BW223" s="32">
        <v>0</v>
      </c>
      <c r="BX223" s="32">
        <v>0</v>
      </c>
      <c r="BY223" s="32">
        <v>0</v>
      </c>
      <c r="BZ223" s="32">
        <v>0</v>
      </c>
      <c r="CA223" s="32">
        <v>0</v>
      </c>
      <c r="CB223" s="32">
        <v>1</v>
      </c>
      <c r="CC223" s="32">
        <v>0</v>
      </c>
      <c r="CD223" s="32">
        <v>0</v>
      </c>
      <c r="CE223" s="32">
        <v>0</v>
      </c>
      <c r="CF223" s="32">
        <v>0</v>
      </c>
      <c r="CG223" s="33">
        <v>0</v>
      </c>
      <c r="CH223" s="34">
        <v>18</v>
      </c>
      <c r="CI223" s="28"/>
      <c r="CJ223" s="16"/>
      <c r="CK223" s="16"/>
    </row>
    <row r="224" spans="1:89" x14ac:dyDescent="0.25">
      <c r="A224" s="9" t="s">
        <v>34</v>
      </c>
      <c r="B224" s="9" t="s">
        <v>20</v>
      </c>
      <c r="C224" s="19">
        <v>0</v>
      </c>
      <c r="D224" s="19" t="s">
        <v>210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29">
        <v>1</v>
      </c>
      <c r="V224" s="29">
        <v>0</v>
      </c>
      <c r="W224" s="29">
        <v>0</v>
      </c>
      <c r="X224" s="29">
        <v>0</v>
      </c>
      <c r="Y224" s="29">
        <v>0</v>
      </c>
      <c r="Z224" s="29">
        <v>0</v>
      </c>
      <c r="AA224" s="29">
        <v>0</v>
      </c>
      <c r="AB224" s="29">
        <v>0</v>
      </c>
      <c r="AC224" s="29">
        <v>0</v>
      </c>
      <c r="AD224" s="29">
        <v>0</v>
      </c>
      <c r="AE224" s="29">
        <v>0</v>
      </c>
      <c r="AF224" s="29">
        <v>0</v>
      </c>
      <c r="AG224" s="29">
        <v>0</v>
      </c>
      <c r="AH224" s="29">
        <v>0</v>
      </c>
      <c r="AI224" s="29">
        <v>0</v>
      </c>
      <c r="AJ224" s="29">
        <v>0</v>
      </c>
      <c r="AK224" s="29">
        <v>0</v>
      </c>
      <c r="AL224" s="29">
        <v>0</v>
      </c>
      <c r="AM224" s="29">
        <v>0</v>
      </c>
      <c r="AN224" s="29">
        <v>0</v>
      </c>
      <c r="AO224" s="29">
        <v>0</v>
      </c>
      <c r="AP224" s="29">
        <v>0</v>
      </c>
      <c r="AQ224" s="29">
        <v>0</v>
      </c>
      <c r="AR224" s="29">
        <v>0</v>
      </c>
      <c r="AS224" s="29">
        <v>1</v>
      </c>
      <c r="AT224" s="29">
        <v>0</v>
      </c>
      <c r="AU224" s="29">
        <v>1</v>
      </c>
      <c r="AV224" s="29">
        <v>0</v>
      </c>
      <c r="AW224" s="29">
        <v>0</v>
      </c>
      <c r="AX224" s="29">
        <v>0</v>
      </c>
      <c r="AY224" s="29">
        <v>0</v>
      </c>
      <c r="AZ224" s="29">
        <v>0</v>
      </c>
      <c r="BA224" s="29">
        <v>0</v>
      </c>
      <c r="BB224" s="29">
        <v>0</v>
      </c>
      <c r="BC224" s="29">
        <v>0</v>
      </c>
      <c r="BD224" s="29">
        <v>0</v>
      </c>
      <c r="BE224" s="29">
        <v>0</v>
      </c>
      <c r="BF224" s="29">
        <v>0</v>
      </c>
      <c r="BG224" s="29">
        <v>0</v>
      </c>
      <c r="BH224" s="29">
        <v>0</v>
      </c>
      <c r="BI224" s="29">
        <v>0</v>
      </c>
      <c r="BJ224" s="29">
        <v>5</v>
      </c>
      <c r="BK224" s="29">
        <v>0</v>
      </c>
      <c r="BL224" s="29">
        <v>0</v>
      </c>
      <c r="BM224" s="29">
        <v>0</v>
      </c>
      <c r="BN224" s="29">
        <v>1</v>
      </c>
      <c r="BO224" s="29">
        <v>0</v>
      </c>
      <c r="BP224" s="29">
        <v>0</v>
      </c>
      <c r="BQ224" s="29">
        <v>0</v>
      </c>
      <c r="BR224" s="29">
        <v>0</v>
      </c>
      <c r="BS224" s="29">
        <v>0</v>
      </c>
      <c r="BT224" s="29">
        <v>2</v>
      </c>
      <c r="BU224" s="29">
        <v>0</v>
      </c>
      <c r="BV224" s="29">
        <v>1</v>
      </c>
      <c r="BW224" s="29">
        <v>0</v>
      </c>
      <c r="BX224" s="29">
        <v>0</v>
      </c>
      <c r="BY224" s="29">
        <v>0</v>
      </c>
      <c r="BZ224" s="29">
        <v>0</v>
      </c>
      <c r="CA224" s="29">
        <v>0</v>
      </c>
      <c r="CB224" s="29">
        <v>0</v>
      </c>
      <c r="CC224" s="29">
        <v>0</v>
      </c>
      <c r="CD224" s="29">
        <v>0</v>
      </c>
      <c r="CE224" s="29">
        <v>0</v>
      </c>
      <c r="CF224" s="29">
        <v>0</v>
      </c>
      <c r="CG224" s="11">
        <v>0</v>
      </c>
      <c r="CH224" s="30">
        <v>12</v>
      </c>
      <c r="CI224" s="28"/>
      <c r="CJ224" s="16"/>
      <c r="CK224" s="16"/>
    </row>
    <row r="225" spans="1:89" x14ac:dyDescent="0.25">
      <c r="A225" s="31"/>
      <c r="B225" s="31" t="s">
        <v>21</v>
      </c>
      <c r="C225" s="31">
        <v>0</v>
      </c>
      <c r="D225" s="31" t="s">
        <v>210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1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32">
        <v>0</v>
      </c>
      <c r="Z225" s="32">
        <v>0</v>
      </c>
      <c r="AA225" s="32">
        <v>0</v>
      </c>
      <c r="AB225" s="32">
        <v>0</v>
      </c>
      <c r="AC225" s="32">
        <v>0</v>
      </c>
      <c r="AD225" s="32">
        <v>0</v>
      </c>
      <c r="AE225" s="32">
        <v>0</v>
      </c>
      <c r="AF225" s="32">
        <v>0</v>
      </c>
      <c r="AG225" s="32">
        <v>0</v>
      </c>
      <c r="AH225" s="32">
        <v>0</v>
      </c>
      <c r="AI225" s="32">
        <v>0</v>
      </c>
      <c r="AJ225" s="32">
        <v>0</v>
      </c>
      <c r="AK225" s="32">
        <v>0</v>
      </c>
      <c r="AL225" s="32">
        <v>0</v>
      </c>
      <c r="AM225" s="32">
        <v>0</v>
      </c>
      <c r="AN225" s="32">
        <v>0</v>
      </c>
      <c r="AO225" s="32">
        <v>0</v>
      </c>
      <c r="AP225" s="32">
        <v>0</v>
      </c>
      <c r="AQ225" s="32">
        <v>0</v>
      </c>
      <c r="AR225" s="32">
        <v>0</v>
      </c>
      <c r="AS225" s="32">
        <v>1</v>
      </c>
      <c r="AT225" s="32">
        <v>0</v>
      </c>
      <c r="AU225" s="32">
        <v>0</v>
      </c>
      <c r="AV225" s="32">
        <v>0</v>
      </c>
      <c r="AW225" s="32">
        <v>0</v>
      </c>
      <c r="AX225" s="32">
        <v>0</v>
      </c>
      <c r="AY225" s="32">
        <v>0</v>
      </c>
      <c r="AZ225" s="32">
        <v>0</v>
      </c>
      <c r="BA225" s="32">
        <v>0</v>
      </c>
      <c r="BB225" s="32">
        <v>0</v>
      </c>
      <c r="BC225" s="32">
        <v>0</v>
      </c>
      <c r="BD225" s="32">
        <v>0</v>
      </c>
      <c r="BE225" s="32">
        <v>0</v>
      </c>
      <c r="BF225" s="32">
        <v>0</v>
      </c>
      <c r="BG225" s="32">
        <v>0</v>
      </c>
      <c r="BH225" s="32">
        <v>0</v>
      </c>
      <c r="BI225" s="32">
        <v>0</v>
      </c>
      <c r="BJ225" s="32">
        <v>16</v>
      </c>
      <c r="BK225" s="32">
        <v>0</v>
      </c>
      <c r="BL225" s="32">
        <v>0</v>
      </c>
      <c r="BM225" s="32">
        <v>0</v>
      </c>
      <c r="BN225" s="32">
        <v>0</v>
      </c>
      <c r="BO225" s="32">
        <v>0</v>
      </c>
      <c r="BP225" s="32">
        <v>0</v>
      </c>
      <c r="BQ225" s="32">
        <v>0</v>
      </c>
      <c r="BR225" s="32">
        <v>0</v>
      </c>
      <c r="BS225" s="32">
        <v>0</v>
      </c>
      <c r="BT225" s="32">
        <v>9</v>
      </c>
      <c r="BU225" s="32">
        <v>0</v>
      </c>
      <c r="BV225" s="32">
        <v>0</v>
      </c>
      <c r="BW225" s="32">
        <v>1</v>
      </c>
      <c r="BX225" s="32">
        <v>0</v>
      </c>
      <c r="BY225" s="32">
        <v>0</v>
      </c>
      <c r="BZ225" s="32">
        <v>0</v>
      </c>
      <c r="CA225" s="32">
        <v>0</v>
      </c>
      <c r="CB225" s="32">
        <v>0</v>
      </c>
      <c r="CC225" s="32">
        <v>0</v>
      </c>
      <c r="CD225" s="32">
        <v>0</v>
      </c>
      <c r="CE225" s="32">
        <v>0</v>
      </c>
      <c r="CF225" s="32">
        <v>0</v>
      </c>
      <c r="CG225" s="33">
        <v>0</v>
      </c>
      <c r="CH225" s="34">
        <v>28</v>
      </c>
      <c r="CI225" s="28"/>
      <c r="CJ225" s="16"/>
      <c r="CK225" s="16"/>
    </row>
    <row r="226" spans="1:89" x14ac:dyDescent="0.25">
      <c r="A226" s="9" t="s">
        <v>33</v>
      </c>
      <c r="B226" s="9" t="s">
        <v>20</v>
      </c>
      <c r="C226" s="19">
        <v>0</v>
      </c>
      <c r="D226" s="19" t="s">
        <v>210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0</v>
      </c>
      <c r="AA226" s="29">
        <v>0</v>
      </c>
      <c r="AB226" s="29">
        <v>0</v>
      </c>
      <c r="AC226" s="29">
        <v>0</v>
      </c>
      <c r="AD226" s="29">
        <v>0</v>
      </c>
      <c r="AE226" s="29">
        <v>0</v>
      </c>
      <c r="AF226" s="29">
        <v>0</v>
      </c>
      <c r="AG226" s="29">
        <v>0</v>
      </c>
      <c r="AH226" s="29">
        <v>0</v>
      </c>
      <c r="AI226" s="29">
        <v>0</v>
      </c>
      <c r="AJ226" s="29">
        <v>0</v>
      </c>
      <c r="AK226" s="29">
        <v>0</v>
      </c>
      <c r="AL226" s="29">
        <v>0</v>
      </c>
      <c r="AM226" s="29">
        <v>0</v>
      </c>
      <c r="AN226" s="29">
        <v>0</v>
      </c>
      <c r="AO226" s="29">
        <v>0</v>
      </c>
      <c r="AP226" s="29">
        <v>0</v>
      </c>
      <c r="AQ226" s="29">
        <v>0</v>
      </c>
      <c r="AR226" s="29">
        <v>0</v>
      </c>
      <c r="AS226" s="29">
        <v>0</v>
      </c>
      <c r="AT226" s="29">
        <v>0</v>
      </c>
      <c r="AU226" s="29">
        <v>0</v>
      </c>
      <c r="AV226" s="29">
        <v>0</v>
      </c>
      <c r="AW226" s="29">
        <v>0</v>
      </c>
      <c r="AX226" s="29">
        <v>0</v>
      </c>
      <c r="AY226" s="29">
        <v>0</v>
      </c>
      <c r="AZ226" s="29">
        <v>0</v>
      </c>
      <c r="BA226" s="29">
        <v>0</v>
      </c>
      <c r="BB226" s="29">
        <v>0</v>
      </c>
      <c r="BC226" s="29">
        <v>0</v>
      </c>
      <c r="BD226" s="29">
        <v>0</v>
      </c>
      <c r="BE226" s="29">
        <v>0</v>
      </c>
      <c r="BF226" s="29">
        <v>0</v>
      </c>
      <c r="BG226" s="29">
        <v>0</v>
      </c>
      <c r="BH226" s="29">
        <v>0</v>
      </c>
      <c r="BI226" s="29">
        <v>0</v>
      </c>
      <c r="BJ226" s="29">
        <v>0</v>
      </c>
      <c r="BK226" s="29">
        <v>0</v>
      </c>
      <c r="BL226" s="29">
        <v>0</v>
      </c>
      <c r="BM226" s="29">
        <v>0</v>
      </c>
      <c r="BN226" s="29">
        <v>0</v>
      </c>
      <c r="BO226" s="29">
        <v>0</v>
      </c>
      <c r="BP226" s="29">
        <v>0</v>
      </c>
      <c r="BQ226" s="29">
        <v>0</v>
      </c>
      <c r="BR226" s="29">
        <v>0</v>
      </c>
      <c r="BS226" s="29">
        <v>0</v>
      </c>
      <c r="BT226" s="29">
        <v>0</v>
      </c>
      <c r="BU226" s="29">
        <v>0</v>
      </c>
      <c r="BV226" s="29">
        <v>0</v>
      </c>
      <c r="BW226" s="29">
        <v>0</v>
      </c>
      <c r="BX226" s="29">
        <v>0</v>
      </c>
      <c r="BY226" s="29">
        <v>0</v>
      </c>
      <c r="BZ226" s="29">
        <v>0</v>
      </c>
      <c r="CA226" s="29">
        <v>0</v>
      </c>
      <c r="CB226" s="29">
        <v>0</v>
      </c>
      <c r="CC226" s="29">
        <v>0</v>
      </c>
      <c r="CD226" s="29">
        <v>0</v>
      </c>
      <c r="CE226" s="29">
        <v>0</v>
      </c>
      <c r="CF226" s="29">
        <v>0</v>
      </c>
      <c r="CG226" s="11">
        <v>0</v>
      </c>
      <c r="CH226" s="30">
        <v>0</v>
      </c>
      <c r="CI226" s="28"/>
      <c r="CJ226" s="16"/>
      <c r="CK226" s="16"/>
    </row>
    <row r="227" spans="1:89" x14ac:dyDescent="0.25">
      <c r="A227" s="31"/>
      <c r="B227" s="31" t="s">
        <v>21</v>
      </c>
      <c r="C227" s="31">
        <v>0</v>
      </c>
      <c r="D227" s="31" t="s">
        <v>210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32">
        <v>0</v>
      </c>
      <c r="Z227" s="32">
        <v>0</v>
      </c>
      <c r="AA227" s="32">
        <v>0</v>
      </c>
      <c r="AB227" s="32">
        <v>0</v>
      </c>
      <c r="AC227" s="32">
        <v>0</v>
      </c>
      <c r="AD227" s="32">
        <v>0</v>
      </c>
      <c r="AE227" s="32">
        <v>0</v>
      </c>
      <c r="AF227" s="32">
        <v>0</v>
      </c>
      <c r="AG227" s="32">
        <v>0</v>
      </c>
      <c r="AH227" s="32">
        <v>0</v>
      </c>
      <c r="AI227" s="32">
        <v>0</v>
      </c>
      <c r="AJ227" s="32">
        <v>0</v>
      </c>
      <c r="AK227" s="32">
        <v>0</v>
      </c>
      <c r="AL227" s="32">
        <v>0</v>
      </c>
      <c r="AM227" s="32">
        <v>0</v>
      </c>
      <c r="AN227" s="32">
        <v>0</v>
      </c>
      <c r="AO227" s="32">
        <v>0</v>
      </c>
      <c r="AP227" s="32">
        <v>0</v>
      </c>
      <c r="AQ227" s="32">
        <v>0</v>
      </c>
      <c r="AR227" s="32">
        <v>0</v>
      </c>
      <c r="AS227" s="32">
        <v>0</v>
      </c>
      <c r="AT227" s="32">
        <v>0</v>
      </c>
      <c r="AU227" s="32">
        <v>0</v>
      </c>
      <c r="AV227" s="32">
        <v>0</v>
      </c>
      <c r="AW227" s="32">
        <v>0</v>
      </c>
      <c r="AX227" s="32">
        <v>0</v>
      </c>
      <c r="AY227" s="32">
        <v>0</v>
      </c>
      <c r="AZ227" s="32">
        <v>0</v>
      </c>
      <c r="BA227" s="32">
        <v>0</v>
      </c>
      <c r="BB227" s="32">
        <v>0</v>
      </c>
      <c r="BC227" s="32">
        <v>0</v>
      </c>
      <c r="BD227" s="32">
        <v>0</v>
      </c>
      <c r="BE227" s="32">
        <v>0</v>
      </c>
      <c r="BF227" s="32">
        <v>0</v>
      </c>
      <c r="BG227" s="32">
        <v>0</v>
      </c>
      <c r="BH227" s="32">
        <v>0</v>
      </c>
      <c r="BI227" s="32">
        <v>0</v>
      </c>
      <c r="BJ227" s="32">
        <v>0</v>
      </c>
      <c r="BK227" s="32">
        <v>0</v>
      </c>
      <c r="BL227" s="32">
        <v>0</v>
      </c>
      <c r="BM227" s="32">
        <v>0</v>
      </c>
      <c r="BN227" s="32">
        <v>0</v>
      </c>
      <c r="BO227" s="32">
        <v>0</v>
      </c>
      <c r="BP227" s="32">
        <v>0</v>
      </c>
      <c r="BQ227" s="32">
        <v>0</v>
      </c>
      <c r="BR227" s="32">
        <v>0</v>
      </c>
      <c r="BS227" s="32">
        <v>0</v>
      </c>
      <c r="BT227" s="32">
        <v>0</v>
      </c>
      <c r="BU227" s="32">
        <v>0</v>
      </c>
      <c r="BV227" s="32">
        <v>0</v>
      </c>
      <c r="BW227" s="32">
        <v>0</v>
      </c>
      <c r="BX227" s="32">
        <v>0</v>
      </c>
      <c r="BY227" s="32">
        <v>0</v>
      </c>
      <c r="BZ227" s="32">
        <v>0</v>
      </c>
      <c r="CA227" s="32">
        <v>0</v>
      </c>
      <c r="CB227" s="32">
        <v>0</v>
      </c>
      <c r="CC227" s="32">
        <v>0</v>
      </c>
      <c r="CD227" s="32">
        <v>0</v>
      </c>
      <c r="CE227" s="32">
        <v>0</v>
      </c>
      <c r="CF227" s="32">
        <v>0</v>
      </c>
      <c r="CG227" s="33">
        <v>0</v>
      </c>
      <c r="CH227" s="34">
        <v>0</v>
      </c>
      <c r="CI227" s="28"/>
      <c r="CJ227" s="16"/>
      <c r="CK227" s="16"/>
    </row>
    <row r="228" spans="1:89" x14ac:dyDescent="0.25">
      <c r="A228" s="9" t="s">
        <v>35</v>
      </c>
      <c r="B228" s="9" t="s">
        <v>20</v>
      </c>
      <c r="C228" s="19">
        <v>0</v>
      </c>
      <c r="D228" s="19" t="s">
        <v>210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29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29">
        <v>0</v>
      </c>
      <c r="AB228" s="29">
        <v>0</v>
      </c>
      <c r="AC228" s="29">
        <v>0</v>
      </c>
      <c r="AD228" s="29">
        <v>0</v>
      </c>
      <c r="AE228" s="29">
        <v>0</v>
      </c>
      <c r="AF228" s="29">
        <v>0</v>
      </c>
      <c r="AG228" s="29">
        <v>0</v>
      </c>
      <c r="AH228" s="29">
        <v>0</v>
      </c>
      <c r="AI228" s="29">
        <v>0</v>
      </c>
      <c r="AJ228" s="29">
        <v>0</v>
      </c>
      <c r="AK228" s="29">
        <v>0</v>
      </c>
      <c r="AL228" s="29">
        <v>0</v>
      </c>
      <c r="AM228" s="29">
        <v>0</v>
      </c>
      <c r="AN228" s="29">
        <v>0</v>
      </c>
      <c r="AO228" s="29">
        <v>0</v>
      </c>
      <c r="AP228" s="29">
        <v>0</v>
      </c>
      <c r="AQ228" s="29">
        <v>0</v>
      </c>
      <c r="AR228" s="29">
        <v>0</v>
      </c>
      <c r="AS228" s="29">
        <v>0</v>
      </c>
      <c r="AT228" s="29">
        <v>0</v>
      </c>
      <c r="AU228" s="29">
        <v>0</v>
      </c>
      <c r="AV228" s="29">
        <v>0</v>
      </c>
      <c r="AW228" s="29">
        <v>0</v>
      </c>
      <c r="AX228" s="29">
        <v>0</v>
      </c>
      <c r="AY228" s="29">
        <v>0</v>
      </c>
      <c r="AZ228" s="29">
        <v>0</v>
      </c>
      <c r="BA228" s="29">
        <v>0</v>
      </c>
      <c r="BB228" s="29">
        <v>0</v>
      </c>
      <c r="BC228" s="29">
        <v>0</v>
      </c>
      <c r="BD228" s="29">
        <v>0</v>
      </c>
      <c r="BE228" s="29">
        <v>0</v>
      </c>
      <c r="BF228" s="29">
        <v>0</v>
      </c>
      <c r="BG228" s="29">
        <v>0</v>
      </c>
      <c r="BH228" s="29">
        <v>0</v>
      </c>
      <c r="BI228" s="29">
        <v>0</v>
      </c>
      <c r="BJ228" s="29">
        <v>0</v>
      </c>
      <c r="BK228" s="29">
        <v>0</v>
      </c>
      <c r="BL228" s="29">
        <v>0</v>
      </c>
      <c r="BM228" s="29">
        <v>0</v>
      </c>
      <c r="BN228" s="29">
        <v>0</v>
      </c>
      <c r="BO228" s="29">
        <v>0</v>
      </c>
      <c r="BP228" s="29">
        <v>0</v>
      </c>
      <c r="BQ228" s="29">
        <v>0</v>
      </c>
      <c r="BR228" s="29">
        <v>0</v>
      </c>
      <c r="BS228" s="29">
        <v>0</v>
      </c>
      <c r="BT228" s="29">
        <v>0</v>
      </c>
      <c r="BU228" s="29">
        <v>0</v>
      </c>
      <c r="BV228" s="29">
        <v>0</v>
      </c>
      <c r="BW228" s="29">
        <v>0</v>
      </c>
      <c r="BX228" s="29">
        <v>0</v>
      </c>
      <c r="BY228" s="29">
        <v>0</v>
      </c>
      <c r="BZ228" s="29">
        <v>0</v>
      </c>
      <c r="CA228" s="29">
        <v>0</v>
      </c>
      <c r="CB228" s="29">
        <v>0</v>
      </c>
      <c r="CC228" s="29">
        <v>0</v>
      </c>
      <c r="CD228" s="29">
        <v>8</v>
      </c>
      <c r="CE228" s="29">
        <v>0</v>
      </c>
      <c r="CF228" s="29">
        <v>0</v>
      </c>
      <c r="CG228" s="11">
        <v>0</v>
      </c>
      <c r="CH228" s="30">
        <v>8</v>
      </c>
      <c r="CI228" s="28"/>
      <c r="CJ228" s="16"/>
      <c r="CK228" s="16"/>
    </row>
    <row r="229" spans="1:89" x14ac:dyDescent="0.25">
      <c r="A229" s="31"/>
      <c r="B229" s="31" t="s">
        <v>21</v>
      </c>
      <c r="C229" s="31">
        <v>0</v>
      </c>
      <c r="D229" s="31" t="s">
        <v>210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32">
        <v>0</v>
      </c>
      <c r="Z229" s="32">
        <v>0</v>
      </c>
      <c r="AA229" s="32">
        <v>0</v>
      </c>
      <c r="AB229" s="32">
        <v>0</v>
      </c>
      <c r="AC229" s="32">
        <v>0</v>
      </c>
      <c r="AD229" s="32">
        <v>0</v>
      </c>
      <c r="AE229" s="32">
        <v>0</v>
      </c>
      <c r="AF229" s="32">
        <v>0</v>
      </c>
      <c r="AG229" s="32">
        <v>0</v>
      </c>
      <c r="AH229" s="32">
        <v>0</v>
      </c>
      <c r="AI229" s="32">
        <v>0</v>
      </c>
      <c r="AJ229" s="32">
        <v>0</v>
      </c>
      <c r="AK229" s="32">
        <v>0</v>
      </c>
      <c r="AL229" s="32">
        <v>0</v>
      </c>
      <c r="AM229" s="32">
        <v>0</v>
      </c>
      <c r="AN229" s="32">
        <v>0</v>
      </c>
      <c r="AO229" s="32">
        <v>0</v>
      </c>
      <c r="AP229" s="32">
        <v>0</v>
      </c>
      <c r="AQ229" s="32">
        <v>0</v>
      </c>
      <c r="AR229" s="32">
        <v>0</v>
      </c>
      <c r="AS229" s="32">
        <v>0</v>
      </c>
      <c r="AT229" s="32">
        <v>0</v>
      </c>
      <c r="AU229" s="32">
        <v>0</v>
      </c>
      <c r="AV229" s="32">
        <v>0</v>
      </c>
      <c r="AW229" s="32">
        <v>0</v>
      </c>
      <c r="AX229" s="32">
        <v>0</v>
      </c>
      <c r="AY229" s="32">
        <v>0</v>
      </c>
      <c r="AZ229" s="32">
        <v>0</v>
      </c>
      <c r="BA229" s="32">
        <v>0</v>
      </c>
      <c r="BB229" s="32">
        <v>0</v>
      </c>
      <c r="BC229" s="32">
        <v>0</v>
      </c>
      <c r="BD229" s="32">
        <v>0</v>
      </c>
      <c r="BE229" s="32">
        <v>0</v>
      </c>
      <c r="BF229" s="32">
        <v>0</v>
      </c>
      <c r="BG229" s="32">
        <v>0</v>
      </c>
      <c r="BH229" s="32">
        <v>0</v>
      </c>
      <c r="BI229" s="32">
        <v>0</v>
      </c>
      <c r="BJ229" s="32">
        <v>0</v>
      </c>
      <c r="BK229" s="32">
        <v>0</v>
      </c>
      <c r="BL229" s="32">
        <v>0</v>
      </c>
      <c r="BM229" s="32">
        <v>0</v>
      </c>
      <c r="BN229" s="32">
        <v>0</v>
      </c>
      <c r="BO229" s="32">
        <v>0</v>
      </c>
      <c r="BP229" s="32">
        <v>0</v>
      </c>
      <c r="BQ229" s="32">
        <v>0</v>
      </c>
      <c r="BR229" s="32">
        <v>0</v>
      </c>
      <c r="BS229" s="32">
        <v>0</v>
      </c>
      <c r="BT229" s="32">
        <v>0</v>
      </c>
      <c r="BU229" s="32">
        <v>0</v>
      </c>
      <c r="BV229" s="32">
        <v>0</v>
      </c>
      <c r="BW229" s="32">
        <v>0</v>
      </c>
      <c r="BX229" s="32">
        <v>0</v>
      </c>
      <c r="BY229" s="32">
        <v>0</v>
      </c>
      <c r="BZ229" s="32">
        <v>0</v>
      </c>
      <c r="CA229" s="32">
        <v>0</v>
      </c>
      <c r="CB229" s="32">
        <v>0</v>
      </c>
      <c r="CC229" s="32">
        <v>0</v>
      </c>
      <c r="CD229" s="32">
        <v>0</v>
      </c>
      <c r="CE229" s="32">
        <v>0</v>
      </c>
      <c r="CF229" s="32">
        <v>0</v>
      </c>
      <c r="CG229" s="33">
        <v>0</v>
      </c>
      <c r="CH229" s="34">
        <v>0</v>
      </c>
      <c r="CI229" s="28"/>
      <c r="CJ229" s="16"/>
      <c r="CK229" s="16"/>
    </row>
    <row r="230" spans="1:89" x14ac:dyDescent="0.25">
      <c r="A230" s="9" t="s">
        <v>36</v>
      </c>
      <c r="B230" s="9" t="s">
        <v>20</v>
      </c>
      <c r="C230" s="19">
        <v>0</v>
      </c>
      <c r="D230" s="19" t="s">
        <v>210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29">
        <v>0</v>
      </c>
      <c r="AB230" s="29">
        <v>0</v>
      </c>
      <c r="AC230" s="29">
        <v>0</v>
      </c>
      <c r="AD230" s="29">
        <v>0</v>
      </c>
      <c r="AE230" s="29">
        <v>0</v>
      </c>
      <c r="AF230" s="29">
        <v>0</v>
      </c>
      <c r="AG230" s="29">
        <v>0</v>
      </c>
      <c r="AH230" s="29">
        <v>0</v>
      </c>
      <c r="AI230" s="29">
        <v>0</v>
      </c>
      <c r="AJ230" s="29">
        <v>0</v>
      </c>
      <c r="AK230" s="29">
        <v>0</v>
      </c>
      <c r="AL230" s="29">
        <v>0</v>
      </c>
      <c r="AM230" s="29">
        <v>0</v>
      </c>
      <c r="AN230" s="29">
        <v>0</v>
      </c>
      <c r="AO230" s="29">
        <v>0</v>
      </c>
      <c r="AP230" s="29">
        <v>0</v>
      </c>
      <c r="AQ230" s="29">
        <v>0</v>
      </c>
      <c r="AR230" s="29">
        <v>0</v>
      </c>
      <c r="AS230" s="29">
        <v>0</v>
      </c>
      <c r="AT230" s="29">
        <v>0</v>
      </c>
      <c r="AU230" s="29">
        <v>0</v>
      </c>
      <c r="AV230" s="29">
        <v>0</v>
      </c>
      <c r="AW230" s="29">
        <v>0</v>
      </c>
      <c r="AX230" s="29">
        <v>0</v>
      </c>
      <c r="AY230" s="29">
        <v>0</v>
      </c>
      <c r="AZ230" s="29">
        <v>0</v>
      </c>
      <c r="BA230" s="29">
        <v>0</v>
      </c>
      <c r="BB230" s="29">
        <v>0</v>
      </c>
      <c r="BC230" s="29">
        <v>0</v>
      </c>
      <c r="BD230" s="29">
        <v>0</v>
      </c>
      <c r="BE230" s="29">
        <v>0</v>
      </c>
      <c r="BF230" s="29">
        <v>0</v>
      </c>
      <c r="BG230" s="29">
        <v>0</v>
      </c>
      <c r="BH230" s="29">
        <v>0</v>
      </c>
      <c r="BI230" s="29">
        <v>0</v>
      </c>
      <c r="BJ230" s="29">
        <v>0</v>
      </c>
      <c r="BK230" s="29">
        <v>0</v>
      </c>
      <c r="BL230" s="29">
        <v>0</v>
      </c>
      <c r="BM230" s="29">
        <v>0</v>
      </c>
      <c r="BN230" s="29">
        <v>0</v>
      </c>
      <c r="BO230" s="29">
        <v>0</v>
      </c>
      <c r="BP230" s="29">
        <v>0</v>
      </c>
      <c r="BQ230" s="29">
        <v>0</v>
      </c>
      <c r="BR230" s="29">
        <v>0</v>
      </c>
      <c r="BS230" s="29">
        <v>0</v>
      </c>
      <c r="BT230" s="29">
        <v>0</v>
      </c>
      <c r="BU230" s="29">
        <v>0</v>
      </c>
      <c r="BV230" s="29">
        <v>0</v>
      </c>
      <c r="BW230" s="29">
        <v>0</v>
      </c>
      <c r="BX230" s="29">
        <v>0</v>
      </c>
      <c r="BY230" s="29">
        <v>0</v>
      </c>
      <c r="BZ230" s="29">
        <v>0</v>
      </c>
      <c r="CA230" s="29">
        <v>0</v>
      </c>
      <c r="CB230" s="29">
        <v>0</v>
      </c>
      <c r="CC230" s="29">
        <v>0</v>
      </c>
      <c r="CD230" s="29">
        <v>0</v>
      </c>
      <c r="CE230" s="29">
        <v>0</v>
      </c>
      <c r="CF230" s="29">
        <v>0</v>
      </c>
      <c r="CG230" s="11">
        <v>0</v>
      </c>
      <c r="CH230" s="30">
        <v>0</v>
      </c>
      <c r="CI230" s="28"/>
      <c r="CJ230" s="16"/>
      <c r="CK230" s="16"/>
    </row>
    <row r="231" spans="1:89" x14ac:dyDescent="0.25">
      <c r="A231" s="31"/>
      <c r="B231" s="31" t="s">
        <v>21</v>
      </c>
      <c r="C231" s="31">
        <v>0</v>
      </c>
      <c r="D231" s="31" t="s">
        <v>210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32">
        <v>0</v>
      </c>
      <c r="AC231" s="32">
        <v>0</v>
      </c>
      <c r="AD231" s="32">
        <v>0</v>
      </c>
      <c r="AE231" s="32">
        <v>0</v>
      </c>
      <c r="AF231" s="32">
        <v>0</v>
      </c>
      <c r="AG231" s="32">
        <v>0</v>
      </c>
      <c r="AH231" s="32">
        <v>0</v>
      </c>
      <c r="AI231" s="32">
        <v>0</v>
      </c>
      <c r="AJ231" s="32">
        <v>0</v>
      </c>
      <c r="AK231" s="32">
        <v>0</v>
      </c>
      <c r="AL231" s="32">
        <v>0</v>
      </c>
      <c r="AM231" s="32">
        <v>0</v>
      </c>
      <c r="AN231" s="32">
        <v>0</v>
      </c>
      <c r="AO231" s="32">
        <v>0</v>
      </c>
      <c r="AP231" s="32">
        <v>0</v>
      </c>
      <c r="AQ231" s="32">
        <v>0</v>
      </c>
      <c r="AR231" s="32">
        <v>0</v>
      </c>
      <c r="AS231" s="32">
        <v>0</v>
      </c>
      <c r="AT231" s="32">
        <v>0</v>
      </c>
      <c r="AU231" s="32">
        <v>0</v>
      </c>
      <c r="AV231" s="32">
        <v>0</v>
      </c>
      <c r="AW231" s="32">
        <v>0</v>
      </c>
      <c r="AX231" s="32">
        <v>0</v>
      </c>
      <c r="AY231" s="32">
        <v>0</v>
      </c>
      <c r="AZ231" s="32">
        <v>0</v>
      </c>
      <c r="BA231" s="32">
        <v>0</v>
      </c>
      <c r="BB231" s="32">
        <v>0</v>
      </c>
      <c r="BC231" s="32">
        <v>0</v>
      </c>
      <c r="BD231" s="32">
        <v>0</v>
      </c>
      <c r="BE231" s="32">
        <v>0</v>
      </c>
      <c r="BF231" s="32">
        <v>0</v>
      </c>
      <c r="BG231" s="32">
        <v>0</v>
      </c>
      <c r="BH231" s="32">
        <v>0</v>
      </c>
      <c r="BI231" s="32">
        <v>0</v>
      </c>
      <c r="BJ231" s="32">
        <v>0</v>
      </c>
      <c r="BK231" s="32">
        <v>0</v>
      </c>
      <c r="BL231" s="32">
        <v>0</v>
      </c>
      <c r="BM231" s="32">
        <v>0</v>
      </c>
      <c r="BN231" s="32">
        <v>0</v>
      </c>
      <c r="BO231" s="32">
        <v>0</v>
      </c>
      <c r="BP231" s="32">
        <v>0</v>
      </c>
      <c r="BQ231" s="32">
        <v>0</v>
      </c>
      <c r="BR231" s="32">
        <v>0</v>
      </c>
      <c r="BS231" s="32">
        <v>0</v>
      </c>
      <c r="BT231" s="32">
        <v>0</v>
      </c>
      <c r="BU231" s="32">
        <v>0</v>
      </c>
      <c r="BV231" s="32">
        <v>0</v>
      </c>
      <c r="BW231" s="32">
        <v>0</v>
      </c>
      <c r="BX231" s="32">
        <v>0</v>
      </c>
      <c r="BY231" s="32">
        <v>0</v>
      </c>
      <c r="BZ231" s="32">
        <v>0</v>
      </c>
      <c r="CA231" s="32">
        <v>0</v>
      </c>
      <c r="CB231" s="32">
        <v>0</v>
      </c>
      <c r="CC231" s="32">
        <v>0</v>
      </c>
      <c r="CD231" s="32">
        <v>0</v>
      </c>
      <c r="CE231" s="32">
        <v>0</v>
      </c>
      <c r="CF231" s="32">
        <v>0</v>
      </c>
      <c r="CG231" s="33">
        <v>0</v>
      </c>
      <c r="CH231" s="34">
        <v>0</v>
      </c>
      <c r="CI231" s="28"/>
      <c r="CJ231" s="16"/>
      <c r="CK231" s="16"/>
    </row>
    <row r="232" spans="1:89" x14ac:dyDescent="0.25">
      <c r="A232" s="9" t="s">
        <v>37</v>
      </c>
      <c r="B232" s="9" t="s">
        <v>20</v>
      </c>
      <c r="C232" s="19">
        <v>0</v>
      </c>
      <c r="D232" s="19" t="s">
        <v>210</v>
      </c>
      <c r="E232" s="19">
        <v>1</v>
      </c>
      <c r="F232" s="19">
        <v>0</v>
      </c>
      <c r="G232" s="19">
        <v>0</v>
      </c>
      <c r="H232" s="19">
        <v>0</v>
      </c>
      <c r="I232" s="19">
        <v>1</v>
      </c>
      <c r="J232" s="19">
        <v>0</v>
      </c>
      <c r="K232" s="19">
        <v>1</v>
      </c>
      <c r="L232" s="19">
        <v>0</v>
      </c>
      <c r="M232" s="19">
        <v>1</v>
      </c>
      <c r="N232" s="19">
        <v>0</v>
      </c>
      <c r="O232" s="19">
        <v>0</v>
      </c>
      <c r="P232" s="19">
        <v>0</v>
      </c>
      <c r="Q232" s="19">
        <v>1</v>
      </c>
      <c r="R232" s="19">
        <v>1</v>
      </c>
      <c r="S232" s="19">
        <v>1</v>
      </c>
      <c r="T232" s="19">
        <v>0</v>
      </c>
      <c r="U232" s="29">
        <v>1</v>
      </c>
      <c r="V232" s="29">
        <v>0</v>
      </c>
      <c r="W232" s="29">
        <v>0</v>
      </c>
      <c r="X232" s="29">
        <v>1</v>
      </c>
      <c r="Y232" s="29">
        <v>0</v>
      </c>
      <c r="Z232" s="29">
        <v>0</v>
      </c>
      <c r="AA232" s="29">
        <v>0</v>
      </c>
      <c r="AB232" s="29">
        <v>0</v>
      </c>
      <c r="AC232" s="29">
        <v>0</v>
      </c>
      <c r="AD232" s="29">
        <v>0</v>
      </c>
      <c r="AE232" s="29">
        <v>1</v>
      </c>
      <c r="AF232" s="29">
        <v>0</v>
      </c>
      <c r="AG232" s="29">
        <v>0</v>
      </c>
      <c r="AH232" s="29">
        <v>1</v>
      </c>
      <c r="AI232" s="29">
        <v>0</v>
      </c>
      <c r="AJ232" s="29">
        <v>1</v>
      </c>
      <c r="AK232" s="29">
        <v>0</v>
      </c>
      <c r="AL232" s="29">
        <v>2</v>
      </c>
      <c r="AM232" s="29">
        <v>0</v>
      </c>
      <c r="AN232" s="29">
        <v>0</v>
      </c>
      <c r="AO232" s="29">
        <v>3</v>
      </c>
      <c r="AP232" s="29">
        <v>0</v>
      </c>
      <c r="AQ232" s="29">
        <v>0</v>
      </c>
      <c r="AR232" s="29">
        <v>2</v>
      </c>
      <c r="AS232" s="29">
        <v>2</v>
      </c>
      <c r="AT232" s="29">
        <v>0</v>
      </c>
      <c r="AU232" s="29">
        <v>0</v>
      </c>
      <c r="AV232" s="29">
        <v>1</v>
      </c>
      <c r="AW232" s="29">
        <v>0</v>
      </c>
      <c r="AX232" s="29">
        <v>0</v>
      </c>
      <c r="AY232" s="29">
        <v>0</v>
      </c>
      <c r="AZ232" s="29">
        <v>0</v>
      </c>
      <c r="BA232" s="29">
        <v>0</v>
      </c>
      <c r="BB232" s="29">
        <v>0</v>
      </c>
      <c r="BC232" s="29">
        <v>0</v>
      </c>
      <c r="BD232" s="29">
        <v>0</v>
      </c>
      <c r="BE232" s="29">
        <v>0</v>
      </c>
      <c r="BF232" s="29">
        <v>0</v>
      </c>
      <c r="BG232" s="29">
        <v>0</v>
      </c>
      <c r="BH232" s="29">
        <v>0</v>
      </c>
      <c r="BI232" s="29">
        <v>0</v>
      </c>
      <c r="BJ232" s="29">
        <v>37</v>
      </c>
      <c r="BK232" s="29">
        <v>1</v>
      </c>
      <c r="BL232" s="29">
        <v>0</v>
      </c>
      <c r="BM232" s="29">
        <v>0</v>
      </c>
      <c r="BN232" s="29">
        <v>1</v>
      </c>
      <c r="BO232" s="29">
        <v>0</v>
      </c>
      <c r="BP232" s="29">
        <v>0</v>
      </c>
      <c r="BQ232" s="29">
        <v>1</v>
      </c>
      <c r="BR232" s="29">
        <v>0</v>
      </c>
      <c r="BS232" s="29">
        <v>3</v>
      </c>
      <c r="BT232" s="29">
        <v>8</v>
      </c>
      <c r="BU232" s="29">
        <v>0</v>
      </c>
      <c r="BV232" s="29">
        <v>5</v>
      </c>
      <c r="BW232" s="29">
        <v>1</v>
      </c>
      <c r="BX232" s="29">
        <v>0</v>
      </c>
      <c r="BY232" s="29">
        <v>2</v>
      </c>
      <c r="BZ232" s="29">
        <v>0</v>
      </c>
      <c r="CA232" s="29">
        <v>0</v>
      </c>
      <c r="CB232" s="29">
        <v>10</v>
      </c>
      <c r="CC232" s="29">
        <v>1</v>
      </c>
      <c r="CD232" s="29">
        <v>0</v>
      </c>
      <c r="CE232" s="29">
        <v>0</v>
      </c>
      <c r="CF232" s="29">
        <v>0</v>
      </c>
      <c r="CG232" s="11">
        <v>0</v>
      </c>
      <c r="CH232" s="30">
        <v>92</v>
      </c>
      <c r="CI232" s="28"/>
      <c r="CJ232" s="16"/>
      <c r="CK232" s="16"/>
    </row>
    <row r="233" spans="1:89" x14ac:dyDescent="0.25">
      <c r="A233" s="31"/>
      <c r="B233" s="31" t="s">
        <v>21</v>
      </c>
      <c r="C233" s="31">
        <v>0</v>
      </c>
      <c r="D233" s="31" t="s">
        <v>210</v>
      </c>
      <c r="E233" s="31">
        <v>0</v>
      </c>
      <c r="F233" s="31">
        <v>0</v>
      </c>
      <c r="G233" s="31">
        <v>0</v>
      </c>
      <c r="H233" s="31">
        <v>5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32">
        <v>0</v>
      </c>
      <c r="Z233" s="32">
        <v>0</v>
      </c>
      <c r="AA233" s="32">
        <v>0</v>
      </c>
      <c r="AB233" s="32">
        <v>0</v>
      </c>
      <c r="AC233" s="32">
        <v>0</v>
      </c>
      <c r="AD233" s="32">
        <v>0</v>
      </c>
      <c r="AE233" s="32">
        <v>0</v>
      </c>
      <c r="AF233" s="32">
        <v>0</v>
      </c>
      <c r="AG233" s="32">
        <v>0</v>
      </c>
      <c r="AH233" s="32">
        <v>0</v>
      </c>
      <c r="AI233" s="32">
        <v>0</v>
      </c>
      <c r="AJ233" s="32">
        <v>0</v>
      </c>
      <c r="AK233" s="32">
        <v>0</v>
      </c>
      <c r="AL233" s="32">
        <v>0</v>
      </c>
      <c r="AM233" s="32">
        <v>0</v>
      </c>
      <c r="AN233" s="32">
        <v>0</v>
      </c>
      <c r="AO233" s="32">
        <v>0</v>
      </c>
      <c r="AP233" s="32">
        <v>1</v>
      </c>
      <c r="AQ233" s="32">
        <v>0</v>
      </c>
      <c r="AR233" s="32">
        <v>0</v>
      </c>
      <c r="AS233" s="32">
        <v>0</v>
      </c>
      <c r="AT233" s="32">
        <v>0</v>
      </c>
      <c r="AU233" s="32">
        <v>1</v>
      </c>
      <c r="AV233" s="32">
        <v>0</v>
      </c>
      <c r="AW233" s="32">
        <v>0</v>
      </c>
      <c r="AX233" s="32">
        <v>0</v>
      </c>
      <c r="AY233" s="32">
        <v>0</v>
      </c>
      <c r="AZ233" s="32">
        <v>0</v>
      </c>
      <c r="BA233" s="32">
        <v>0</v>
      </c>
      <c r="BB233" s="32">
        <v>0</v>
      </c>
      <c r="BC233" s="32">
        <v>0</v>
      </c>
      <c r="BD233" s="32">
        <v>0</v>
      </c>
      <c r="BE233" s="32">
        <v>0</v>
      </c>
      <c r="BF233" s="32">
        <v>0</v>
      </c>
      <c r="BG233" s="32">
        <v>0</v>
      </c>
      <c r="BH233" s="32">
        <v>0</v>
      </c>
      <c r="BI233" s="32">
        <v>0</v>
      </c>
      <c r="BJ233" s="32">
        <v>25</v>
      </c>
      <c r="BK233" s="32">
        <v>1</v>
      </c>
      <c r="BL233" s="32">
        <v>0</v>
      </c>
      <c r="BM233" s="32">
        <v>0</v>
      </c>
      <c r="BN233" s="32">
        <v>1</v>
      </c>
      <c r="BO233" s="32">
        <v>0</v>
      </c>
      <c r="BP233" s="32">
        <v>0</v>
      </c>
      <c r="BQ233" s="32">
        <v>0</v>
      </c>
      <c r="BR233" s="32">
        <v>0</v>
      </c>
      <c r="BS233" s="32">
        <v>0</v>
      </c>
      <c r="BT233" s="32">
        <v>11</v>
      </c>
      <c r="BU233" s="32">
        <v>0</v>
      </c>
      <c r="BV233" s="32">
        <v>0</v>
      </c>
      <c r="BW233" s="32">
        <v>0</v>
      </c>
      <c r="BX233" s="32">
        <v>0</v>
      </c>
      <c r="BY233" s="32">
        <v>1</v>
      </c>
      <c r="BZ233" s="32">
        <v>0</v>
      </c>
      <c r="CA233" s="32">
        <v>0</v>
      </c>
      <c r="CB233" s="32">
        <v>0</v>
      </c>
      <c r="CC233" s="32">
        <v>0</v>
      </c>
      <c r="CD233" s="32">
        <v>0</v>
      </c>
      <c r="CE233" s="32">
        <v>3</v>
      </c>
      <c r="CF233" s="32">
        <v>0</v>
      </c>
      <c r="CG233" s="33">
        <v>0</v>
      </c>
      <c r="CH233" s="34">
        <v>49</v>
      </c>
      <c r="CI233" s="28"/>
      <c r="CJ233" s="16"/>
      <c r="CK233" s="16"/>
    </row>
    <row r="234" spans="1:89" x14ac:dyDescent="0.25">
      <c r="A234" s="9" t="s">
        <v>16</v>
      </c>
      <c r="B234" s="9" t="s">
        <v>20</v>
      </c>
      <c r="C234" s="19">
        <v>0</v>
      </c>
      <c r="D234" s="19" t="s">
        <v>210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29">
        <v>0</v>
      </c>
      <c r="AE234" s="29">
        <v>0</v>
      </c>
      <c r="AF234" s="29">
        <v>0</v>
      </c>
      <c r="AG234" s="29">
        <v>0</v>
      </c>
      <c r="AH234" s="29">
        <v>0</v>
      </c>
      <c r="AI234" s="29">
        <v>0</v>
      </c>
      <c r="AJ234" s="29">
        <v>0</v>
      </c>
      <c r="AK234" s="29">
        <v>0</v>
      </c>
      <c r="AL234" s="29">
        <v>0</v>
      </c>
      <c r="AM234" s="29">
        <v>0</v>
      </c>
      <c r="AN234" s="29">
        <v>0</v>
      </c>
      <c r="AO234" s="29">
        <v>0</v>
      </c>
      <c r="AP234" s="29">
        <v>0</v>
      </c>
      <c r="AQ234" s="29">
        <v>0</v>
      </c>
      <c r="AR234" s="29">
        <v>0</v>
      </c>
      <c r="AS234" s="29">
        <v>0</v>
      </c>
      <c r="AT234" s="29">
        <v>0</v>
      </c>
      <c r="AU234" s="29">
        <v>0</v>
      </c>
      <c r="AV234" s="29">
        <v>0</v>
      </c>
      <c r="AW234" s="29">
        <v>0</v>
      </c>
      <c r="AX234" s="29">
        <v>0</v>
      </c>
      <c r="AY234" s="29">
        <v>0</v>
      </c>
      <c r="AZ234" s="29">
        <v>0</v>
      </c>
      <c r="BA234" s="29">
        <v>0</v>
      </c>
      <c r="BB234" s="29">
        <v>0</v>
      </c>
      <c r="BC234" s="29">
        <v>0</v>
      </c>
      <c r="BD234" s="29">
        <v>0</v>
      </c>
      <c r="BE234" s="29">
        <v>0</v>
      </c>
      <c r="BF234" s="29">
        <v>0</v>
      </c>
      <c r="BG234" s="29">
        <v>0</v>
      </c>
      <c r="BH234" s="29">
        <v>0</v>
      </c>
      <c r="BI234" s="29">
        <v>0</v>
      </c>
      <c r="BJ234" s="29">
        <v>0</v>
      </c>
      <c r="BK234" s="29">
        <v>0</v>
      </c>
      <c r="BL234" s="29">
        <v>0</v>
      </c>
      <c r="BM234" s="29">
        <v>0</v>
      </c>
      <c r="BN234" s="29">
        <v>0</v>
      </c>
      <c r="BO234" s="29">
        <v>0</v>
      </c>
      <c r="BP234" s="29">
        <v>0</v>
      </c>
      <c r="BQ234" s="29">
        <v>0</v>
      </c>
      <c r="BR234" s="29">
        <v>0</v>
      </c>
      <c r="BS234" s="29">
        <v>0</v>
      </c>
      <c r="BT234" s="29">
        <v>1</v>
      </c>
      <c r="BU234" s="29">
        <v>0</v>
      </c>
      <c r="BV234" s="29">
        <v>0</v>
      </c>
      <c r="BW234" s="29">
        <v>0</v>
      </c>
      <c r="BX234" s="29">
        <v>0</v>
      </c>
      <c r="BY234" s="29">
        <v>0</v>
      </c>
      <c r="BZ234" s="29">
        <v>0</v>
      </c>
      <c r="CA234" s="29">
        <v>0</v>
      </c>
      <c r="CB234" s="29">
        <v>1</v>
      </c>
      <c r="CC234" s="29">
        <v>1</v>
      </c>
      <c r="CD234" s="29">
        <v>0</v>
      </c>
      <c r="CE234" s="29">
        <v>0</v>
      </c>
      <c r="CF234" s="29">
        <v>0</v>
      </c>
      <c r="CG234" s="11">
        <v>0</v>
      </c>
      <c r="CH234" s="30">
        <v>3</v>
      </c>
      <c r="CI234" s="28"/>
      <c r="CJ234" s="16"/>
      <c r="CK234" s="16"/>
    </row>
    <row r="235" spans="1:89" x14ac:dyDescent="0.25">
      <c r="A235" s="31"/>
      <c r="B235" s="31" t="s">
        <v>21</v>
      </c>
      <c r="C235" s="31">
        <v>0</v>
      </c>
      <c r="D235" s="31" t="s">
        <v>210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32">
        <v>0</v>
      </c>
      <c r="Z235" s="32">
        <v>0</v>
      </c>
      <c r="AA235" s="32">
        <v>0</v>
      </c>
      <c r="AB235" s="32">
        <v>0</v>
      </c>
      <c r="AC235" s="32">
        <v>0</v>
      </c>
      <c r="AD235" s="32">
        <v>0</v>
      </c>
      <c r="AE235" s="32">
        <v>0</v>
      </c>
      <c r="AF235" s="32">
        <v>0</v>
      </c>
      <c r="AG235" s="32">
        <v>0</v>
      </c>
      <c r="AH235" s="32">
        <v>0</v>
      </c>
      <c r="AI235" s="32">
        <v>0</v>
      </c>
      <c r="AJ235" s="32">
        <v>0</v>
      </c>
      <c r="AK235" s="32">
        <v>0</v>
      </c>
      <c r="AL235" s="32">
        <v>0</v>
      </c>
      <c r="AM235" s="32">
        <v>0</v>
      </c>
      <c r="AN235" s="32">
        <v>0</v>
      </c>
      <c r="AO235" s="32">
        <v>0</v>
      </c>
      <c r="AP235" s="32">
        <v>0</v>
      </c>
      <c r="AQ235" s="32">
        <v>0</v>
      </c>
      <c r="AR235" s="32">
        <v>0</v>
      </c>
      <c r="AS235" s="32">
        <v>0</v>
      </c>
      <c r="AT235" s="32">
        <v>0</v>
      </c>
      <c r="AU235" s="32">
        <v>0</v>
      </c>
      <c r="AV235" s="32">
        <v>0</v>
      </c>
      <c r="AW235" s="32">
        <v>0</v>
      </c>
      <c r="AX235" s="32">
        <v>0</v>
      </c>
      <c r="AY235" s="32">
        <v>0</v>
      </c>
      <c r="AZ235" s="32">
        <v>0</v>
      </c>
      <c r="BA235" s="32">
        <v>0</v>
      </c>
      <c r="BB235" s="32">
        <v>0</v>
      </c>
      <c r="BC235" s="32">
        <v>0</v>
      </c>
      <c r="BD235" s="32">
        <v>0</v>
      </c>
      <c r="BE235" s="32">
        <v>0</v>
      </c>
      <c r="BF235" s="32">
        <v>0</v>
      </c>
      <c r="BG235" s="32">
        <v>0</v>
      </c>
      <c r="BH235" s="32">
        <v>0</v>
      </c>
      <c r="BI235" s="32">
        <v>0</v>
      </c>
      <c r="BJ235" s="32">
        <v>4</v>
      </c>
      <c r="BK235" s="32">
        <v>0</v>
      </c>
      <c r="BL235" s="32">
        <v>0</v>
      </c>
      <c r="BM235" s="32">
        <v>0</v>
      </c>
      <c r="BN235" s="32">
        <v>0</v>
      </c>
      <c r="BO235" s="32">
        <v>0</v>
      </c>
      <c r="BP235" s="32">
        <v>0</v>
      </c>
      <c r="BQ235" s="32">
        <v>0</v>
      </c>
      <c r="BR235" s="32">
        <v>0</v>
      </c>
      <c r="BS235" s="32">
        <v>0</v>
      </c>
      <c r="BT235" s="32">
        <v>0</v>
      </c>
      <c r="BU235" s="32">
        <v>0</v>
      </c>
      <c r="BV235" s="32">
        <v>1</v>
      </c>
      <c r="BW235" s="32">
        <v>0</v>
      </c>
      <c r="BX235" s="32">
        <v>0</v>
      </c>
      <c r="BY235" s="32">
        <v>0</v>
      </c>
      <c r="BZ235" s="32">
        <v>0</v>
      </c>
      <c r="CA235" s="32">
        <v>0</v>
      </c>
      <c r="CB235" s="32">
        <v>0</v>
      </c>
      <c r="CC235" s="32">
        <v>0</v>
      </c>
      <c r="CD235" s="32">
        <v>0</v>
      </c>
      <c r="CE235" s="32">
        <v>0</v>
      </c>
      <c r="CF235" s="32">
        <v>0</v>
      </c>
      <c r="CG235" s="33">
        <v>0</v>
      </c>
      <c r="CH235" s="34">
        <v>5</v>
      </c>
      <c r="CI235" s="28"/>
      <c r="CJ235" s="16"/>
      <c r="CK235" s="16"/>
    </row>
    <row r="236" spans="1:89" x14ac:dyDescent="0.25">
      <c r="A236" s="9" t="s">
        <v>38</v>
      </c>
      <c r="B236" s="9" t="s">
        <v>20</v>
      </c>
      <c r="C236" s="19">
        <v>0</v>
      </c>
      <c r="D236" s="19" t="s">
        <v>210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29">
        <v>0</v>
      </c>
      <c r="AA236" s="29">
        <v>0</v>
      </c>
      <c r="AB236" s="29">
        <v>0</v>
      </c>
      <c r="AC236" s="29">
        <v>0</v>
      </c>
      <c r="AD236" s="29">
        <v>0</v>
      </c>
      <c r="AE236" s="29">
        <v>0</v>
      </c>
      <c r="AF236" s="29">
        <v>0</v>
      </c>
      <c r="AG236" s="29">
        <v>0</v>
      </c>
      <c r="AH236" s="29">
        <v>0</v>
      </c>
      <c r="AI236" s="29">
        <v>0</v>
      </c>
      <c r="AJ236" s="29">
        <v>0</v>
      </c>
      <c r="AK236" s="29">
        <v>0</v>
      </c>
      <c r="AL236" s="29">
        <v>0</v>
      </c>
      <c r="AM236" s="29">
        <v>0</v>
      </c>
      <c r="AN236" s="29">
        <v>0</v>
      </c>
      <c r="AO236" s="29">
        <v>0</v>
      </c>
      <c r="AP236" s="29">
        <v>0</v>
      </c>
      <c r="AQ236" s="29">
        <v>0</v>
      </c>
      <c r="AR236" s="29">
        <v>0</v>
      </c>
      <c r="AS236" s="29">
        <v>0</v>
      </c>
      <c r="AT236" s="29">
        <v>0</v>
      </c>
      <c r="AU236" s="29">
        <v>0</v>
      </c>
      <c r="AV236" s="29">
        <v>0</v>
      </c>
      <c r="AW236" s="29">
        <v>0</v>
      </c>
      <c r="AX236" s="29">
        <v>0</v>
      </c>
      <c r="AY236" s="29">
        <v>0</v>
      </c>
      <c r="AZ236" s="29">
        <v>0</v>
      </c>
      <c r="BA236" s="29">
        <v>0</v>
      </c>
      <c r="BB236" s="29">
        <v>0</v>
      </c>
      <c r="BC236" s="29">
        <v>0</v>
      </c>
      <c r="BD236" s="29">
        <v>0</v>
      </c>
      <c r="BE236" s="29">
        <v>0</v>
      </c>
      <c r="BF236" s="29">
        <v>0</v>
      </c>
      <c r="BG236" s="29">
        <v>0</v>
      </c>
      <c r="BH236" s="29">
        <v>0</v>
      </c>
      <c r="BI236" s="29">
        <v>0</v>
      </c>
      <c r="BJ236" s="29">
        <v>0</v>
      </c>
      <c r="BK236" s="29">
        <v>0</v>
      </c>
      <c r="BL236" s="29">
        <v>0</v>
      </c>
      <c r="BM236" s="29">
        <v>0</v>
      </c>
      <c r="BN236" s="29">
        <v>0</v>
      </c>
      <c r="BO236" s="29">
        <v>0</v>
      </c>
      <c r="BP236" s="29">
        <v>0</v>
      </c>
      <c r="BQ236" s="29">
        <v>0</v>
      </c>
      <c r="BR236" s="29">
        <v>0</v>
      </c>
      <c r="BS236" s="29">
        <v>0</v>
      </c>
      <c r="BT236" s="29">
        <v>0</v>
      </c>
      <c r="BU236" s="29">
        <v>0</v>
      </c>
      <c r="BV236" s="29">
        <v>0</v>
      </c>
      <c r="BW236" s="29">
        <v>0</v>
      </c>
      <c r="BX236" s="29">
        <v>0</v>
      </c>
      <c r="BY236" s="29">
        <v>0</v>
      </c>
      <c r="BZ236" s="29">
        <v>0</v>
      </c>
      <c r="CA236" s="29">
        <v>0</v>
      </c>
      <c r="CB236" s="29">
        <v>0</v>
      </c>
      <c r="CC236" s="29">
        <v>0</v>
      </c>
      <c r="CD236" s="29">
        <v>0</v>
      </c>
      <c r="CE236" s="29">
        <v>0</v>
      </c>
      <c r="CF236" s="29">
        <v>0</v>
      </c>
      <c r="CG236" s="11">
        <v>0</v>
      </c>
      <c r="CH236" s="30">
        <v>0</v>
      </c>
      <c r="CI236" s="28"/>
      <c r="CJ236" s="16"/>
      <c r="CK236" s="16"/>
    </row>
    <row r="237" spans="1:89" x14ac:dyDescent="0.25">
      <c r="A237" s="31"/>
      <c r="B237" s="31" t="s">
        <v>21</v>
      </c>
      <c r="C237" s="31">
        <v>0</v>
      </c>
      <c r="D237" s="31" t="s">
        <v>210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32">
        <v>0</v>
      </c>
      <c r="Z237" s="32">
        <v>0</v>
      </c>
      <c r="AA237" s="32">
        <v>0</v>
      </c>
      <c r="AB237" s="32">
        <v>0</v>
      </c>
      <c r="AC237" s="32">
        <v>0</v>
      </c>
      <c r="AD237" s="32">
        <v>0</v>
      </c>
      <c r="AE237" s="32">
        <v>0</v>
      </c>
      <c r="AF237" s="32">
        <v>0</v>
      </c>
      <c r="AG237" s="32">
        <v>0</v>
      </c>
      <c r="AH237" s="32">
        <v>0</v>
      </c>
      <c r="AI237" s="32">
        <v>0</v>
      </c>
      <c r="AJ237" s="32">
        <v>0</v>
      </c>
      <c r="AK237" s="32">
        <v>0</v>
      </c>
      <c r="AL237" s="32">
        <v>0</v>
      </c>
      <c r="AM237" s="32">
        <v>0</v>
      </c>
      <c r="AN237" s="32">
        <v>0</v>
      </c>
      <c r="AO237" s="32">
        <v>0</v>
      </c>
      <c r="AP237" s="32">
        <v>0</v>
      </c>
      <c r="AQ237" s="32">
        <v>0</v>
      </c>
      <c r="AR237" s="32">
        <v>0</v>
      </c>
      <c r="AS237" s="32">
        <v>0</v>
      </c>
      <c r="AT237" s="32">
        <v>0</v>
      </c>
      <c r="AU237" s="32">
        <v>0</v>
      </c>
      <c r="AV237" s="32">
        <v>0</v>
      </c>
      <c r="AW237" s="32">
        <v>0</v>
      </c>
      <c r="AX237" s="32">
        <v>0</v>
      </c>
      <c r="AY237" s="32">
        <v>0</v>
      </c>
      <c r="AZ237" s="32">
        <v>0</v>
      </c>
      <c r="BA237" s="32">
        <v>0</v>
      </c>
      <c r="BB237" s="32">
        <v>0</v>
      </c>
      <c r="BC237" s="32">
        <v>0</v>
      </c>
      <c r="BD237" s="32">
        <v>0</v>
      </c>
      <c r="BE237" s="32">
        <v>0</v>
      </c>
      <c r="BF237" s="32">
        <v>0</v>
      </c>
      <c r="BG237" s="32">
        <v>0</v>
      </c>
      <c r="BH237" s="32">
        <v>0</v>
      </c>
      <c r="BI237" s="32">
        <v>0</v>
      </c>
      <c r="BJ237" s="32">
        <v>0</v>
      </c>
      <c r="BK237" s="32">
        <v>0</v>
      </c>
      <c r="BL237" s="32">
        <v>0</v>
      </c>
      <c r="BM237" s="32">
        <v>0</v>
      </c>
      <c r="BN237" s="32">
        <v>0</v>
      </c>
      <c r="BO237" s="32">
        <v>0</v>
      </c>
      <c r="BP237" s="32">
        <v>0</v>
      </c>
      <c r="BQ237" s="32">
        <v>0</v>
      </c>
      <c r="BR237" s="32">
        <v>0</v>
      </c>
      <c r="BS237" s="32">
        <v>0</v>
      </c>
      <c r="BT237" s="32">
        <v>0</v>
      </c>
      <c r="BU237" s="32">
        <v>0</v>
      </c>
      <c r="BV237" s="32">
        <v>0</v>
      </c>
      <c r="BW237" s="32">
        <v>0</v>
      </c>
      <c r="BX237" s="32">
        <v>0</v>
      </c>
      <c r="BY237" s="32">
        <v>0</v>
      </c>
      <c r="BZ237" s="32">
        <v>0</v>
      </c>
      <c r="CA237" s="32">
        <v>0</v>
      </c>
      <c r="CB237" s="32">
        <v>0</v>
      </c>
      <c r="CC237" s="32">
        <v>0</v>
      </c>
      <c r="CD237" s="32">
        <v>0</v>
      </c>
      <c r="CE237" s="32">
        <v>0</v>
      </c>
      <c r="CF237" s="32">
        <v>0</v>
      </c>
      <c r="CG237" s="33">
        <v>0</v>
      </c>
      <c r="CH237" s="34">
        <v>0</v>
      </c>
      <c r="CI237" s="28"/>
      <c r="CJ237" s="16"/>
      <c r="CK237" s="16"/>
    </row>
    <row r="238" spans="1:89" x14ac:dyDescent="0.25">
      <c r="A238" s="9" t="s">
        <v>39</v>
      </c>
      <c r="B238" s="9" t="s">
        <v>20</v>
      </c>
      <c r="C238" s="19">
        <v>0</v>
      </c>
      <c r="D238" s="19" t="s">
        <v>210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29">
        <v>0</v>
      </c>
      <c r="V238" s="29">
        <v>0</v>
      </c>
      <c r="W238" s="29">
        <v>0</v>
      </c>
      <c r="X238" s="29">
        <v>0</v>
      </c>
      <c r="Y238" s="29">
        <v>0</v>
      </c>
      <c r="Z238" s="29">
        <v>0</v>
      </c>
      <c r="AA238" s="29">
        <v>0</v>
      </c>
      <c r="AB238" s="29">
        <v>0</v>
      </c>
      <c r="AC238" s="29">
        <v>0</v>
      </c>
      <c r="AD238" s="29">
        <v>0</v>
      </c>
      <c r="AE238" s="29">
        <v>0</v>
      </c>
      <c r="AF238" s="29">
        <v>0</v>
      </c>
      <c r="AG238" s="29">
        <v>0</v>
      </c>
      <c r="AH238" s="29">
        <v>0</v>
      </c>
      <c r="AI238" s="29">
        <v>0</v>
      </c>
      <c r="AJ238" s="29">
        <v>0</v>
      </c>
      <c r="AK238" s="29">
        <v>0</v>
      </c>
      <c r="AL238" s="29">
        <v>0</v>
      </c>
      <c r="AM238" s="29">
        <v>0</v>
      </c>
      <c r="AN238" s="29">
        <v>0</v>
      </c>
      <c r="AO238" s="29">
        <v>0</v>
      </c>
      <c r="AP238" s="29">
        <v>0</v>
      </c>
      <c r="AQ238" s="29">
        <v>0</v>
      </c>
      <c r="AR238" s="29">
        <v>0</v>
      </c>
      <c r="AS238" s="29">
        <v>0</v>
      </c>
      <c r="AT238" s="29">
        <v>0</v>
      </c>
      <c r="AU238" s="29">
        <v>0</v>
      </c>
      <c r="AV238" s="29">
        <v>0</v>
      </c>
      <c r="AW238" s="29">
        <v>0</v>
      </c>
      <c r="AX238" s="29">
        <v>0</v>
      </c>
      <c r="AY238" s="29">
        <v>0</v>
      </c>
      <c r="AZ238" s="29">
        <v>0</v>
      </c>
      <c r="BA238" s="29">
        <v>0</v>
      </c>
      <c r="BB238" s="29">
        <v>0</v>
      </c>
      <c r="BC238" s="29">
        <v>0</v>
      </c>
      <c r="BD238" s="29">
        <v>0</v>
      </c>
      <c r="BE238" s="29">
        <v>0</v>
      </c>
      <c r="BF238" s="29">
        <v>0</v>
      </c>
      <c r="BG238" s="29">
        <v>0</v>
      </c>
      <c r="BH238" s="29">
        <v>0</v>
      </c>
      <c r="BI238" s="29">
        <v>0</v>
      </c>
      <c r="BJ238" s="29">
        <v>0</v>
      </c>
      <c r="BK238" s="29">
        <v>0</v>
      </c>
      <c r="BL238" s="29">
        <v>0</v>
      </c>
      <c r="BM238" s="29">
        <v>0</v>
      </c>
      <c r="BN238" s="29">
        <v>0</v>
      </c>
      <c r="BO238" s="29">
        <v>0</v>
      </c>
      <c r="BP238" s="29">
        <v>0</v>
      </c>
      <c r="BQ238" s="29">
        <v>0</v>
      </c>
      <c r="BR238" s="29">
        <v>0</v>
      </c>
      <c r="BS238" s="29">
        <v>0</v>
      </c>
      <c r="BT238" s="29">
        <v>0</v>
      </c>
      <c r="BU238" s="29">
        <v>0</v>
      </c>
      <c r="BV238" s="29">
        <v>0</v>
      </c>
      <c r="BW238" s="29">
        <v>0</v>
      </c>
      <c r="BX238" s="29">
        <v>0</v>
      </c>
      <c r="BY238" s="29">
        <v>0</v>
      </c>
      <c r="BZ238" s="29">
        <v>0</v>
      </c>
      <c r="CA238" s="29">
        <v>0</v>
      </c>
      <c r="CB238" s="29">
        <v>0</v>
      </c>
      <c r="CC238" s="29">
        <v>0</v>
      </c>
      <c r="CD238" s="29">
        <v>0</v>
      </c>
      <c r="CE238" s="29">
        <v>0</v>
      </c>
      <c r="CF238" s="29">
        <v>0</v>
      </c>
      <c r="CG238" s="11">
        <v>0</v>
      </c>
      <c r="CH238" s="30">
        <v>0</v>
      </c>
      <c r="CI238" s="28"/>
      <c r="CJ238" s="16"/>
      <c r="CK238" s="16"/>
    </row>
    <row r="239" spans="1:89" x14ac:dyDescent="0.25">
      <c r="A239" s="31"/>
      <c r="B239" s="31" t="s">
        <v>21</v>
      </c>
      <c r="C239" s="31">
        <v>0</v>
      </c>
      <c r="D239" s="31" t="s">
        <v>210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32">
        <v>0</v>
      </c>
      <c r="Z239" s="32">
        <v>0</v>
      </c>
      <c r="AA239" s="32">
        <v>0</v>
      </c>
      <c r="AB239" s="32">
        <v>0</v>
      </c>
      <c r="AC239" s="32">
        <v>0</v>
      </c>
      <c r="AD239" s="32">
        <v>0</v>
      </c>
      <c r="AE239" s="32">
        <v>0</v>
      </c>
      <c r="AF239" s="32">
        <v>0</v>
      </c>
      <c r="AG239" s="32">
        <v>0</v>
      </c>
      <c r="AH239" s="32">
        <v>0</v>
      </c>
      <c r="AI239" s="32">
        <v>0</v>
      </c>
      <c r="AJ239" s="32">
        <v>0</v>
      </c>
      <c r="AK239" s="32">
        <v>0</v>
      </c>
      <c r="AL239" s="32">
        <v>0</v>
      </c>
      <c r="AM239" s="32">
        <v>0</v>
      </c>
      <c r="AN239" s="32">
        <v>0</v>
      </c>
      <c r="AO239" s="32">
        <v>0</v>
      </c>
      <c r="AP239" s="32">
        <v>0</v>
      </c>
      <c r="AQ239" s="32">
        <v>0</v>
      </c>
      <c r="AR239" s="32">
        <v>0</v>
      </c>
      <c r="AS239" s="32">
        <v>0</v>
      </c>
      <c r="AT239" s="32">
        <v>0</v>
      </c>
      <c r="AU239" s="32">
        <v>0</v>
      </c>
      <c r="AV239" s="32">
        <v>0</v>
      </c>
      <c r="AW239" s="32">
        <v>0</v>
      </c>
      <c r="AX239" s="32">
        <v>0</v>
      </c>
      <c r="AY239" s="32">
        <v>0</v>
      </c>
      <c r="AZ239" s="32">
        <v>0</v>
      </c>
      <c r="BA239" s="32">
        <v>0</v>
      </c>
      <c r="BB239" s="32">
        <v>0</v>
      </c>
      <c r="BC239" s="32">
        <v>0</v>
      </c>
      <c r="BD239" s="32">
        <v>0</v>
      </c>
      <c r="BE239" s="32">
        <v>0</v>
      </c>
      <c r="BF239" s="32">
        <v>0</v>
      </c>
      <c r="BG239" s="32">
        <v>0</v>
      </c>
      <c r="BH239" s="32">
        <v>0</v>
      </c>
      <c r="BI239" s="32">
        <v>0</v>
      </c>
      <c r="BJ239" s="32">
        <v>0</v>
      </c>
      <c r="BK239" s="32">
        <v>0</v>
      </c>
      <c r="BL239" s="32">
        <v>0</v>
      </c>
      <c r="BM239" s="32">
        <v>0</v>
      </c>
      <c r="BN239" s="32">
        <v>0</v>
      </c>
      <c r="BO239" s="32">
        <v>0</v>
      </c>
      <c r="BP239" s="32">
        <v>0</v>
      </c>
      <c r="BQ239" s="32">
        <v>0</v>
      </c>
      <c r="BR239" s="32">
        <v>0</v>
      </c>
      <c r="BS239" s="32">
        <v>0</v>
      </c>
      <c r="BT239" s="32">
        <v>0</v>
      </c>
      <c r="BU239" s="32">
        <v>0</v>
      </c>
      <c r="BV239" s="32">
        <v>0</v>
      </c>
      <c r="BW239" s="32">
        <v>0</v>
      </c>
      <c r="BX239" s="32">
        <v>0</v>
      </c>
      <c r="BY239" s="32">
        <v>0</v>
      </c>
      <c r="BZ239" s="32">
        <v>0</v>
      </c>
      <c r="CA239" s="32">
        <v>0</v>
      </c>
      <c r="CB239" s="32">
        <v>0</v>
      </c>
      <c r="CC239" s="32">
        <v>0</v>
      </c>
      <c r="CD239" s="32">
        <v>0</v>
      </c>
      <c r="CE239" s="32">
        <v>0</v>
      </c>
      <c r="CF239" s="32">
        <v>0</v>
      </c>
      <c r="CG239" s="33">
        <v>0</v>
      </c>
      <c r="CH239" s="34">
        <v>0</v>
      </c>
      <c r="CI239" s="28"/>
      <c r="CJ239" s="16"/>
      <c r="CK239" s="16"/>
    </row>
    <row r="240" spans="1:89" x14ac:dyDescent="0.25">
      <c r="A240" s="9" t="s">
        <v>178</v>
      </c>
      <c r="B240" s="9" t="s">
        <v>20</v>
      </c>
      <c r="C240" s="19">
        <v>0</v>
      </c>
      <c r="D240" s="19" t="s">
        <v>210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0</v>
      </c>
      <c r="AA240" s="29">
        <v>0</v>
      </c>
      <c r="AB240" s="29">
        <v>0</v>
      </c>
      <c r="AC240" s="29">
        <v>0</v>
      </c>
      <c r="AD240" s="29">
        <v>0</v>
      </c>
      <c r="AE240" s="29">
        <v>0</v>
      </c>
      <c r="AF240" s="29">
        <v>0</v>
      </c>
      <c r="AG240" s="29">
        <v>0</v>
      </c>
      <c r="AH240" s="29">
        <v>0</v>
      </c>
      <c r="AI240" s="29">
        <v>0</v>
      </c>
      <c r="AJ240" s="29">
        <v>0</v>
      </c>
      <c r="AK240" s="29">
        <v>0</v>
      </c>
      <c r="AL240" s="29">
        <v>0</v>
      </c>
      <c r="AM240" s="29">
        <v>0</v>
      </c>
      <c r="AN240" s="29">
        <v>0</v>
      </c>
      <c r="AO240" s="29">
        <v>0</v>
      </c>
      <c r="AP240" s="29">
        <v>0</v>
      </c>
      <c r="AQ240" s="29">
        <v>0</v>
      </c>
      <c r="AR240" s="29">
        <v>0</v>
      </c>
      <c r="AS240" s="29">
        <v>0</v>
      </c>
      <c r="AT240" s="29">
        <v>0</v>
      </c>
      <c r="AU240" s="29">
        <v>0</v>
      </c>
      <c r="AV240" s="29">
        <v>0</v>
      </c>
      <c r="AW240" s="29">
        <v>0</v>
      </c>
      <c r="AX240" s="29">
        <v>0</v>
      </c>
      <c r="AY240" s="29">
        <v>1</v>
      </c>
      <c r="AZ240" s="29">
        <v>0</v>
      </c>
      <c r="BA240" s="29">
        <v>0</v>
      </c>
      <c r="BB240" s="29">
        <v>0</v>
      </c>
      <c r="BC240" s="29">
        <v>0</v>
      </c>
      <c r="BD240" s="29">
        <v>0</v>
      </c>
      <c r="BE240" s="29">
        <v>0</v>
      </c>
      <c r="BF240" s="29">
        <v>0</v>
      </c>
      <c r="BG240" s="29">
        <v>0</v>
      </c>
      <c r="BH240" s="29">
        <v>0</v>
      </c>
      <c r="BI240" s="29">
        <v>0</v>
      </c>
      <c r="BJ240" s="29">
        <v>2</v>
      </c>
      <c r="BK240" s="29">
        <v>0</v>
      </c>
      <c r="BL240" s="29">
        <v>0</v>
      </c>
      <c r="BM240" s="29">
        <v>0</v>
      </c>
      <c r="BN240" s="29">
        <v>0</v>
      </c>
      <c r="BO240" s="29">
        <v>0</v>
      </c>
      <c r="BP240" s="29">
        <v>0</v>
      </c>
      <c r="BQ240" s="29">
        <v>0</v>
      </c>
      <c r="BR240" s="29">
        <v>0</v>
      </c>
      <c r="BS240" s="29">
        <v>0</v>
      </c>
      <c r="BT240" s="29">
        <v>0</v>
      </c>
      <c r="BU240" s="29">
        <v>0</v>
      </c>
      <c r="BV240" s="29">
        <v>1</v>
      </c>
      <c r="BW240" s="29">
        <v>0</v>
      </c>
      <c r="BX240" s="29">
        <v>0</v>
      </c>
      <c r="BY240" s="29">
        <v>0</v>
      </c>
      <c r="BZ240" s="29">
        <v>0</v>
      </c>
      <c r="CA240" s="29">
        <v>0</v>
      </c>
      <c r="CB240" s="29">
        <v>1</v>
      </c>
      <c r="CC240" s="29">
        <v>0</v>
      </c>
      <c r="CD240" s="29">
        <v>0</v>
      </c>
      <c r="CE240" s="29">
        <v>0</v>
      </c>
      <c r="CF240" s="29">
        <v>0</v>
      </c>
      <c r="CG240" s="11">
        <v>0</v>
      </c>
      <c r="CH240" s="30">
        <v>5</v>
      </c>
      <c r="CI240" s="28"/>
      <c r="CJ240" s="16"/>
      <c r="CK240" s="16"/>
    </row>
    <row r="241" spans="1:89" x14ac:dyDescent="0.25">
      <c r="A241" s="31"/>
      <c r="B241" s="31" t="s">
        <v>21</v>
      </c>
      <c r="C241" s="31">
        <v>0</v>
      </c>
      <c r="D241" s="31" t="s">
        <v>210</v>
      </c>
      <c r="E241" s="31">
        <v>0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1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2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32">
        <v>0</v>
      </c>
      <c r="Z241" s="32">
        <v>0</v>
      </c>
      <c r="AA241" s="32">
        <v>0</v>
      </c>
      <c r="AB241" s="32">
        <v>2</v>
      </c>
      <c r="AC241" s="32">
        <v>0</v>
      </c>
      <c r="AD241" s="32">
        <v>0</v>
      </c>
      <c r="AE241" s="32">
        <v>0</v>
      </c>
      <c r="AF241" s="32">
        <v>0</v>
      </c>
      <c r="AG241" s="32">
        <v>0</v>
      </c>
      <c r="AH241" s="32">
        <v>0</v>
      </c>
      <c r="AI241" s="32">
        <v>1</v>
      </c>
      <c r="AJ241" s="32">
        <v>0</v>
      </c>
      <c r="AK241" s="32">
        <v>0</v>
      </c>
      <c r="AL241" s="32">
        <v>0</v>
      </c>
      <c r="AM241" s="32">
        <v>0</v>
      </c>
      <c r="AN241" s="32">
        <v>0</v>
      </c>
      <c r="AO241" s="32">
        <v>0</v>
      </c>
      <c r="AP241" s="32">
        <v>0</v>
      </c>
      <c r="AQ241" s="32">
        <v>1</v>
      </c>
      <c r="AR241" s="32">
        <v>0</v>
      </c>
      <c r="AS241" s="32">
        <v>2</v>
      </c>
      <c r="AT241" s="32">
        <v>0</v>
      </c>
      <c r="AU241" s="32">
        <v>2</v>
      </c>
      <c r="AV241" s="32">
        <v>0</v>
      </c>
      <c r="AW241" s="32">
        <v>0</v>
      </c>
      <c r="AX241" s="32">
        <v>0</v>
      </c>
      <c r="AY241" s="32">
        <v>0</v>
      </c>
      <c r="AZ241" s="32">
        <v>0</v>
      </c>
      <c r="BA241" s="32">
        <v>0</v>
      </c>
      <c r="BB241" s="32">
        <v>0</v>
      </c>
      <c r="BC241" s="32">
        <v>0</v>
      </c>
      <c r="BD241" s="32">
        <v>0</v>
      </c>
      <c r="BE241" s="32">
        <v>0</v>
      </c>
      <c r="BF241" s="32">
        <v>0</v>
      </c>
      <c r="BG241" s="32">
        <v>0</v>
      </c>
      <c r="BH241" s="32">
        <v>0</v>
      </c>
      <c r="BI241" s="32">
        <v>1</v>
      </c>
      <c r="BJ241" s="32">
        <v>6</v>
      </c>
      <c r="BK241" s="32">
        <v>0</v>
      </c>
      <c r="BL241" s="32">
        <v>0</v>
      </c>
      <c r="BM241" s="32">
        <v>0</v>
      </c>
      <c r="BN241" s="32">
        <v>0</v>
      </c>
      <c r="BO241" s="32">
        <v>0</v>
      </c>
      <c r="BP241" s="32">
        <v>0</v>
      </c>
      <c r="BQ241" s="32">
        <v>0</v>
      </c>
      <c r="BR241" s="32">
        <v>0</v>
      </c>
      <c r="BS241" s="32">
        <v>0</v>
      </c>
      <c r="BT241" s="32">
        <v>9</v>
      </c>
      <c r="BU241" s="32">
        <v>0</v>
      </c>
      <c r="BV241" s="32">
        <v>4</v>
      </c>
      <c r="BW241" s="32">
        <v>0</v>
      </c>
      <c r="BX241" s="32">
        <v>0</v>
      </c>
      <c r="BY241" s="32">
        <v>10</v>
      </c>
      <c r="BZ241" s="32">
        <v>0</v>
      </c>
      <c r="CA241" s="32">
        <v>2</v>
      </c>
      <c r="CB241" s="32">
        <v>7</v>
      </c>
      <c r="CC241" s="32">
        <v>2</v>
      </c>
      <c r="CD241" s="32">
        <v>0</v>
      </c>
      <c r="CE241" s="32">
        <v>0</v>
      </c>
      <c r="CF241" s="32">
        <v>0</v>
      </c>
      <c r="CG241" s="33">
        <v>0</v>
      </c>
      <c r="CH241" s="34">
        <v>52</v>
      </c>
      <c r="CI241" s="28"/>
      <c r="CJ241" s="16"/>
      <c r="CK241" s="16"/>
    </row>
    <row r="242" spans="1:89" x14ac:dyDescent="0.25">
      <c r="A242" s="9" t="s">
        <v>179</v>
      </c>
      <c r="B242" s="9" t="s">
        <v>20</v>
      </c>
      <c r="C242" s="19">
        <v>0</v>
      </c>
      <c r="D242" s="19" t="s">
        <v>210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  <c r="Q242" s="19">
        <v>0</v>
      </c>
      <c r="R242" s="19">
        <v>0</v>
      </c>
      <c r="S242" s="19">
        <v>0</v>
      </c>
      <c r="T242" s="19">
        <v>0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29">
        <v>0</v>
      </c>
      <c r="AA242" s="29">
        <v>0</v>
      </c>
      <c r="AB242" s="29">
        <v>0</v>
      </c>
      <c r="AC242" s="29">
        <v>0</v>
      </c>
      <c r="AD242" s="29">
        <v>0</v>
      </c>
      <c r="AE242" s="29">
        <v>0</v>
      </c>
      <c r="AF242" s="29">
        <v>0</v>
      </c>
      <c r="AG242" s="29">
        <v>0</v>
      </c>
      <c r="AH242" s="29">
        <v>0</v>
      </c>
      <c r="AI242" s="29">
        <v>0</v>
      </c>
      <c r="AJ242" s="29">
        <v>0</v>
      </c>
      <c r="AK242" s="29">
        <v>0</v>
      </c>
      <c r="AL242" s="29">
        <v>0</v>
      </c>
      <c r="AM242" s="29">
        <v>0</v>
      </c>
      <c r="AN242" s="29">
        <v>0</v>
      </c>
      <c r="AO242" s="29">
        <v>0</v>
      </c>
      <c r="AP242" s="29">
        <v>0</v>
      </c>
      <c r="AQ242" s="29">
        <v>0</v>
      </c>
      <c r="AR242" s="29">
        <v>1</v>
      </c>
      <c r="AS242" s="29">
        <v>0</v>
      </c>
      <c r="AT242" s="29">
        <v>0</v>
      </c>
      <c r="AU242" s="29">
        <v>0</v>
      </c>
      <c r="AV242" s="29">
        <v>0</v>
      </c>
      <c r="AW242" s="29">
        <v>0</v>
      </c>
      <c r="AX242" s="29">
        <v>0</v>
      </c>
      <c r="AY242" s="29">
        <v>0</v>
      </c>
      <c r="AZ242" s="29">
        <v>0</v>
      </c>
      <c r="BA242" s="29">
        <v>0</v>
      </c>
      <c r="BB242" s="29">
        <v>0</v>
      </c>
      <c r="BC242" s="29">
        <v>0</v>
      </c>
      <c r="BD242" s="29">
        <v>0</v>
      </c>
      <c r="BE242" s="29">
        <v>0</v>
      </c>
      <c r="BF242" s="29">
        <v>0</v>
      </c>
      <c r="BG242" s="29">
        <v>0</v>
      </c>
      <c r="BH242" s="29">
        <v>0</v>
      </c>
      <c r="BI242" s="29">
        <v>0</v>
      </c>
      <c r="BJ242" s="29">
        <v>1</v>
      </c>
      <c r="BK242" s="29">
        <v>0</v>
      </c>
      <c r="BL242" s="29">
        <v>0</v>
      </c>
      <c r="BM242" s="29">
        <v>0</v>
      </c>
      <c r="BN242" s="29">
        <v>0</v>
      </c>
      <c r="BO242" s="29">
        <v>0</v>
      </c>
      <c r="BP242" s="29">
        <v>0</v>
      </c>
      <c r="BQ242" s="29">
        <v>0</v>
      </c>
      <c r="BR242" s="29">
        <v>0</v>
      </c>
      <c r="BS242" s="29">
        <v>0</v>
      </c>
      <c r="BT242" s="29">
        <v>1</v>
      </c>
      <c r="BU242" s="29">
        <v>0</v>
      </c>
      <c r="BV242" s="29">
        <v>0</v>
      </c>
      <c r="BW242" s="29">
        <v>0</v>
      </c>
      <c r="BX242" s="29">
        <v>0</v>
      </c>
      <c r="BY242" s="29">
        <v>0</v>
      </c>
      <c r="BZ242" s="29">
        <v>0</v>
      </c>
      <c r="CA242" s="29">
        <v>0</v>
      </c>
      <c r="CB242" s="29">
        <v>0</v>
      </c>
      <c r="CC242" s="29">
        <v>0</v>
      </c>
      <c r="CD242" s="29">
        <v>0</v>
      </c>
      <c r="CE242" s="29">
        <v>0</v>
      </c>
      <c r="CF242" s="29">
        <v>0</v>
      </c>
      <c r="CG242" s="11">
        <v>0</v>
      </c>
      <c r="CH242" s="30">
        <v>3</v>
      </c>
      <c r="CI242" s="28"/>
      <c r="CJ242" s="16"/>
      <c r="CK242" s="16"/>
    </row>
    <row r="243" spans="1:89" x14ac:dyDescent="0.25">
      <c r="A243" s="31"/>
      <c r="B243" s="31" t="s">
        <v>21</v>
      </c>
      <c r="C243" s="31">
        <v>0</v>
      </c>
      <c r="D243" s="31" t="s">
        <v>210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32">
        <v>0</v>
      </c>
      <c r="Z243" s="32">
        <v>0</v>
      </c>
      <c r="AA243" s="32">
        <v>0</v>
      </c>
      <c r="AB243" s="32">
        <v>0</v>
      </c>
      <c r="AC243" s="32">
        <v>0</v>
      </c>
      <c r="AD243" s="32">
        <v>0</v>
      </c>
      <c r="AE243" s="32">
        <v>0</v>
      </c>
      <c r="AF243" s="32">
        <v>0</v>
      </c>
      <c r="AG243" s="32">
        <v>1</v>
      </c>
      <c r="AH243" s="32">
        <v>0</v>
      </c>
      <c r="AI243" s="32">
        <v>0</v>
      </c>
      <c r="AJ243" s="32">
        <v>0</v>
      </c>
      <c r="AK243" s="32">
        <v>0</v>
      </c>
      <c r="AL243" s="32">
        <v>1</v>
      </c>
      <c r="AM243" s="32">
        <v>0</v>
      </c>
      <c r="AN243" s="32">
        <v>0</v>
      </c>
      <c r="AO243" s="32">
        <v>0</v>
      </c>
      <c r="AP243" s="32">
        <v>0</v>
      </c>
      <c r="AQ243" s="32">
        <v>0</v>
      </c>
      <c r="AR243" s="32">
        <v>0</v>
      </c>
      <c r="AS243" s="32">
        <v>0</v>
      </c>
      <c r="AT243" s="32">
        <v>0</v>
      </c>
      <c r="AU243" s="32">
        <v>0</v>
      </c>
      <c r="AV243" s="32">
        <v>0</v>
      </c>
      <c r="AW243" s="32">
        <v>0</v>
      </c>
      <c r="AX243" s="32">
        <v>0</v>
      </c>
      <c r="AY243" s="32">
        <v>0</v>
      </c>
      <c r="AZ243" s="32">
        <v>0</v>
      </c>
      <c r="BA243" s="32">
        <v>0</v>
      </c>
      <c r="BB243" s="32">
        <v>0</v>
      </c>
      <c r="BC243" s="32">
        <v>0</v>
      </c>
      <c r="BD243" s="32">
        <v>0</v>
      </c>
      <c r="BE243" s="32">
        <v>0</v>
      </c>
      <c r="BF243" s="32">
        <v>0</v>
      </c>
      <c r="BG243" s="32">
        <v>0</v>
      </c>
      <c r="BH243" s="32">
        <v>0</v>
      </c>
      <c r="BI243" s="32">
        <v>1</v>
      </c>
      <c r="BJ243" s="32">
        <v>1</v>
      </c>
      <c r="BK243" s="32">
        <v>0</v>
      </c>
      <c r="BL243" s="32">
        <v>0</v>
      </c>
      <c r="BM243" s="32">
        <v>0</v>
      </c>
      <c r="BN243" s="32">
        <v>0</v>
      </c>
      <c r="BO243" s="32">
        <v>0</v>
      </c>
      <c r="BP243" s="32">
        <v>1</v>
      </c>
      <c r="BQ243" s="32">
        <v>0</v>
      </c>
      <c r="BR243" s="32">
        <v>0</v>
      </c>
      <c r="BS243" s="32">
        <v>0</v>
      </c>
      <c r="BT243" s="32">
        <v>3</v>
      </c>
      <c r="BU243" s="32">
        <v>0</v>
      </c>
      <c r="BV243" s="32">
        <v>3</v>
      </c>
      <c r="BW243" s="32">
        <v>0</v>
      </c>
      <c r="BX243" s="32">
        <v>0</v>
      </c>
      <c r="BY243" s="32">
        <v>1</v>
      </c>
      <c r="BZ243" s="32">
        <v>0</v>
      </c>
      <c r="CA243" s="32">
        <v>0</v>
      </c>
      <c r="CB243" s="32">
        <v>0</v>
      </c>
      <c r="CC243" s="32">
        <v>0</v>
      </c>
      <c r="CD243" s="32">
        <v>0</v>
      </c>
      <c r="CE243" s="32">
        <v>1</v>
      </c>
      <c r="CF243" s="32">
        <v>0</v>
      </c>
      <c r="CG243" s="33">
        <v>0</v>
      </c>
      <c r="CH243" s="34">
        <v>13</v>
      </c>
      <c r="CI243" s="28"/>
      <c r="CJ243" s="16"/>
      <c r="CK243" s="16"/>
    </row>
    <row r="244" spans="1:89" x14ac:dyDescent="0.25">
      <c r="A244" s="9" t="s">
        <v>180</v>
      </c>
      <c r="B244" s="9" t="s">
        <v>20</v>
      </c>
      <c r="C244" s="19">
        <v>0</v>
      </c>
      <c r="D244" s="19" t="s">
        <v>210</v>
      </c>
      <c r="E244" s="19">
        <v>0</v>
      </c>
      <c r="F244" s="19">
        <v>0</v>
      </c>
      <c r="G244" s="19">
        <v>2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29">
        <v>0</v>
      </c>
      <c r="V244" s="29">
        <v>0</v>
      </c>
      <c r="W244" s="29">
        <v>0</v>
      </c>
      <c r="X244" s="29">
        <v>0</v>
      </c>
      <c r="Y244" s="29">
        <v>0</v>
      </c>
      <c r="Z244" s="29">
        <v>0</v>
      </c>
      <c r="AA244" s="29">
        <v>0</v>
      </c>
      <c r="AB244" s="29">
        <v>0</v>
      </c>
      <c r="AC244" s="29">
        <v>0</v>
      </c>
      <c r="AD244" s="29">
        <v>0</v>
      </c>
      <c r="AE244" s="29">
        <v>0</v>
      </c>
      <c r="AF244" s="29">
        <v>0</v>
      </c>
      <c r="AG244" s="29">
        <v>0</v>
      </c>
      <c r="AH244" s="29">
        <v>0</v>
      </c>
      <c r="AI244" s="29">
        <v>0</v>
      </c>
      <c r="AJ244" s="29">
        <v>0</v>
      </c>
      <c r="AK244" s="29">
        <v>0</v>
      </c>
      <c r="AL244" s="29">
        <v>0</v>
      </c>
      <c r="AM244" s="29">
        <v>0</v>
      </c>
      <c r="AN244" s="29">
        <v>0</v>
      </c>
      <c r="AO244" s="29">
        <v>0</v>
      </c>
      <c r="AP244" s="29">
        <v>0</v>
      </c>
      <c r="AQ244" s="29">
        <v>0</v>
      </c>
      <c r="AR244" s="29">
        <v>0</v>
      </c>
      <c r="AS244" s="29">
        <v>0</v>
      </c>
      <c r="AT244" s="29">
        <v>0</v>
      </c>
      <c r="AU244" s="29">
        <v>0</v>
      </c>
      <c r="AV244" s="29">
        <v>0</v>
      </c>
      <c r="AW244" s="29">
        <v>0</v>
      </c>
      <c r="AX244" s="29">
        <v>0</v>
      </c>
      <c r="AY244" s="29">
        <v>0</v>
      </c>
      <c r="AZ244" s="29">
        <v>0</v>
      </c>
      <c r="BA244" s="29">
        <v>0</v>
      </c>
      <c r="BB244" s="29">
        <v>0</v>
      </c>
      <c r="BC244" s="29">
        <v>0</v>
      </c>
      <c r="BD244" s="29">
        <v>0</v>
      </c>
      <c r="BE244" s="29">
        <v>0</v>
      </c>
      <c r="BF244" s="29">
        <v>0</v>
      </c>
      <c r="BG244" s="29">
        <v>0</v>
      </c>
      <c r="BH244" s="29">
        <v>0</v>
      </c>
      <c r="BI244" s="29">
        <v>0</v>
      </c>
      <c r="BJ244" s="29">
        <v>0</v>
      </c>
      <c r="BK244" s="29">
        <v>0</v>
      </c>
      <c r="BL244" s="29">
        <v>0</v>
      </c>
      <c r="BM244" s="29">
        <v>0</v>
      </c>
      <c r="BN244" s="29">
        <v>0</v>
      </c>
      <c r="BO244" s="29">
        <v>2</v>
      </c>
      <c r="BP244" s="29">
        <v>0</v>
      </c>
      <c r="BQ244" s="29">
        <v>0</v>
      </c>
      <c r="BR244" s="29">
        <v>0</v>
      </c>
      <c r="BS244" s="29">
        <v>0</v>
      </c>
      <c r="BT244" s="29">
        <v>0</v>
      </c>
      <c r="BU244" s="29">
        <v>6</v>
      </c>
      <c r="BV244" s="29">
        <v>0</v>
      </c>
      <c r="BW244" s="29">
        <v>0</v>
      </c>
      <c r="BX244" s="29">
        <v>0</v>
      </c>
      <c r="BY244" s="29">
        <v>0</v>
      </c>
      <c r="BZ244" s="29">
        <v>0</v>
      </c>
      <c r="CA244" s="29">
        <v>0</v>
      </c>
      <c r="CB244" s="29">
        <v>0</v>
      </c>
      <c r="CC244" s="29">
        <v>0</v>
      </c>
      <c r="CD244" s="29">
        <v>1</v>
      </c>
      <c r="CE244" s="29">
        <v>0</v>
      </c>
      <c r="CF244" s="29">
        <v>0</v>
      </c>
      <c r="CG244" s="11">
        <v>0</v>
      </c>
      <c r="CH244" s="30">
        <v>11</v>
      </c>
      <c r="CI244" s="28"/>
      <c r="CJ244" s="16"/>
      <c r="CK244" s="16"/>
    </row>
    <row r="245" spans="1:89" x14ac:dyDescent="0.25">
      <c r="A245" s="31"/>
      <c r="B245" s="31" t="s">
        <v>21</v>
      </c>
      <c r="C245" s="31">
        <v>0</v>
      </c>
      <c r="D245" s="31" t="s">
        <v>210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0</v>
      </c>
      <c r="AC245" s="32">
        <v>0</v>
      </c>
      <c r="AD245" s="32">
        <v>0</v>
      </c>
      <c r="AE245" s="32">
        <v>0</v>
      </c>
      <c r="AF245" s="32">
        <v>0</v>
      </c>
      <c r="AG245" s="32">
        <v>0</v>
      </c>
      <c r="AH245" s="32">
        <v>0</v>
      </c>
      <c r="AI245" s="32">
        <v>0</v>
      </c>
      <c r="AJ245" s="32">
        <v>0</v>
      </c>
      <c r="AK245" s="32">
        <v>0</v>
      </c>
      <c r="AL245" s="32">
        <v>0</v>
      </c>
      <c r="AM245" s="32">
        <v>0</v>
      </c>
      <c r="AN245" s="32">
        <v>0</v>
      </c>
      <c r="AO245" s="32">
        <v>0</v>
      </c>
      <c r="AP245" s="32">
        <v>0</v>
      </c>
      <c r="AQ245" s="32">
        <v>0</v>
      </c>
      <c r="AR245" s="32">
        <v>0</v>
      </c>
      <c r="AS245" s="32">
        <v>0</v>
      </c>
      <c r="AT245" s="32">
        <v>0</v>
      </c>
      <c r="AU245" s="32">
        <v>0</v>
      </c>
      <c r="AV245" s="32">
        <v>0</v>
      </c>
      <c r="AW245" s="32">
        <v>0</v>
      </c>
      <c r="AX245" s="32">
        <v>0</v>
      </c>
      <c r="AY245" s="32">
        <v>0</v>
      </c>
      <c r="AZ245" s="32">
        <v>0</v>
      </c>
      <c r="BA245" s="32">
        <v>0</v>
      </c>
      <c r="BB245" s="32">
        <v>0</v>
      </c>
      <c r="BC245" s="32">
        <v>0</v>
      </c>
      <c r="BD245" s="32">
        <v>0</v>
      </c>
      <c r="BE245" s="32">
        <v>0</v>
      </c>
      <c r="BF245" s="32">
        <v>0</v>
      </c>
      <c r="BG245" s="32">
        <v>0</v>
      </c>
      <c r="BH245" s="32">
        <v>0</v>
      </c>
      <c r="BI245" s="32">
        <v>0</v>
      </c>
      <c r="BJ245" s="32">
        <v>0</v>
      </c>
      <c r="BK245" s="32">
        <v>0</v>
      </c>
      <c r="BL245" s="32">
        <v>0</v>
      </c>
      <c r="BM245" s="32">
        <v>0</v>
      </c>
      <c r="BN245" s="32">
        <v>0</v>
      </c>
      <c r="BO245" s="32">
        <v>0</v>
      </c>
      <c r="BP245" s="32">
        <v>0</v>
      </c>
      <c r="BQ245" s="32">
        <v>0</v>
      </c>
      <c r="BR245" s="32">
        <v>0</v>
      </c>
      <c r="BS245" s="32">
        <v>0</v>
      </c>
      <c r="BT245" s="32">
        <v>0</v>
      </c>
      <c r="BU245" s="32">
        <v>0</v>
      </c>
      <c r="BV245" s="32">
        <v>0</v>
      </c>
      <c r="BW245" s="32">
        <v>0</v>
      </c>
      <c r="BX245" s="32">
        <v>0</v>
      </c>
      <c r="BY245" s="32">
        <v>0</v>
      </c>
      <c r="BZ245" s="32">
        <v>0</v>
      </c>
      <c r="CA245" s="32">
        <v>0</v>
      </c>
      <c r="CB245" s="32">
        <v>0</v>
      </c>
      <c r="CC245" s="32">
        <v>0</v>
      </c>
      <c r="CD245" s="32">
        <v>0</v>
      </c>
      <c r="CE245" s="32">
        <v>0</v>
      </c>
      <c r="CF245" s="32">
        <v>0</v>
      </c>
      <c r="CG245" s="33">
        <v>0</v>
      </c>
      <c r="CH245" s="34">
        <v>0</v>
      </c>
      <c r="CI245" s="28"/>
      <c r="CJ245" s="16"/>
      <c r="CK245" s="16"/>
    </row>
    <row r="246" spans="1:89" x14ac:dyDescent="0.25">
      <c r="A246" s="9" t="s">
        <v>181</v>
      </c>
      <c r="B246" s="9" t="s">
        <v>20</v>
      </c>
      <c r="C246" s="19">
        <v>0</v>
      </c>
      <c r="D246" s="19" t="s">
        <v>210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29">
        <v>0</v>
      </c>
      <c r="V246" s="29">
        <v>0</v>
      </c>
      <c r="W246" s="29">
        <v>0</v>
      </c>
      <c r="X246" s="29">
        <v>0</v>
      </c>
      <c r="Y246" s="29">
        <v>0</v>
      </c>
      <c r="Z246" s="29">
        <v>0</v>
      </c>
      <c r="AA246" s="29">
        <v>0</v>
      </c>
      <c r="AB246" s="29">
        <v>0</v>
      </c>
      <c r="AC246" s="29">
        <v>0</v>
      </c>
      <c r="AD246" s="29">
        <v>0</v>
      </c>
      <c r="AE246" s="29">
        <v>0</v>
      </c>
      <c r="AF246" s="29">
        <v>0</v>
      </c>
      <c r="AG246" s="29">
        <v>0</v>
      </c>
      <c r="AH246" s="29">
        <v>0</v>
      </c>
      <c r="AI246" s="29">
        <v>0</v>
      </c>
      <c r="AJ246" s="29">
        <v>0</v>
      </c>
      <c r="AK246" s="29">
        <v>0</v>
      </c>
      <c r="AL246" s="29">
        <v>0</v>
      </c>
      <c r="AM246" s="29">
        <v>0</v>
      </c>
      <c r="AN246" s="29">
        <v>0</v>
      </c>
      <c r="AO246" s="29">
        <v>0</v>
      </c>
      <c r="AP246" s="29">
        <v>0</v>
      </c>
      <c r="AQ246" s="29">
        <v>0</v>
      </c>
      <c r="AR246" s="29">
        <v>0</v>
      </c>
      <c r="AS246" s="29">
        <v>0</v>
      </c>
      <c r="AT246" s="29">
        <v>0</v>
      </c>
      <c r="AU246" s="29">
        <v>0</v>
      </c>
      <c r="AV246" s="29">
        <v>0</v>
      </c>
      <c r="AW246" s="29">
        <v>0</v>
      </c>
      <c r="AX246" s="29">
        <v>0</v>
      </c>
      <c r="AY246" s="29">
        <v>0</v>
      </c>
      <c r="AZ246" s="29">
        <v>0</v>
      </c>
      <c r="BA246" s="29">
        <v>0</v>
      </c>
      <c r="BB246" s="29">
        <v>0</v>
      </c>
      <c r="BC246" s="29">
        <v>0</v>
      </c>
      <c r="BD246" s="29">
        <v>0</v>
      </c>
      <c r="BE246" s="29">
        <v>0</v>
      </c>
      <c r="BF246" s="29">
        <v>0</v>
      </c>
      <c r="BG246" s="29">
        <v>0</v>
      </c>
      <c r="BH246" s="29">
        <v>0</v>
      </c>
      <c r="BI246" s="29">
        <v>0</v>
      </c>
      <c r="BJ246" s="29">
        <v>0</v>
      </c>
      <c r="BK246" s="29">
        <v>0</v>
      </c>
      <c r="BL246" s="29">
        <v>0</v>
      </c>
      <c r="BM246" s="29">
        <v>0</v>
      </c>
      <c r="BN246" s="29">
        <v>0</v>
      </c>
      <c r="BO246" s="29">
        <v>0</v>
      </c>
      <c r="BP246" s="29">
        <v>0</v>
      </c>
      <c r="BQ246" s="29">
        <v>0</v>
      </c>
      <c r="BR246" s="29">
        <v>0</v>
      </c>
      <c r="BS246" s="29">
        <v>0</v>
      </c>
      <c r="BT246" s="29">
        <v>0</v>
      </c>
      <c r="BU246" s="29">
        <v>0</v>
      </c>
      <c r="BV246" s="29">
        <v>0</v>
      </c>
      <c r="BW246" s="29">
        <v>0</v>
      </c>
      <c r="BX246" s="29">
        <v>0</v>
      </c>
      <c r="BY246" s="29">
        <v>0</v>
      </c>
      <c r="BZ246" s="29">
        <v>0</v>
      </c>
      <c r="CA246" s="29">
        <v>0</v>
      </c>
      <c r="CB246" s="29">
        <v>0</v>
      </c>
      <c r="CC246" s="29">
        <v>0</v>
      </c>
      <c r="CD246" s="29">
        <v>0</v>
      </c>
      <c r="CE246" s="29">
        <v>0</v>
      </c>
      <c r="CF246" s="29">
        <v>0</v>
      </c>
      <c r="CG246" s="11">
        <v>0</v>
      </c>
      <c r="CH246" s="30">
        <v>0</v>
      </c>
      <c r="CI246" s="28"/>
      <c r="CJ246" s="16"/>
      <c r="CK246" s="16"/>
    </row>
    <row r="247" spans="1:89" x14ac:dyDescent="0.25">
      <c r="A247" s="31"/>
      <c r="B247" s="31" t="s">
        <v>21</v>
      </c>
      <c r="C247" s="31">
        <v>0</v>
      </c>
      <c r="D247" s="31" t="s">
        <v>210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32">
        <v>0</v>
      </c>
      <c r="Z247" s="32">
        <v>0</v>
      </c>
      <c r="AA247" s="32">
        <v>0</v>
      </c>
      <c r="AB247" s="32">
        <v>0</v>
      </c>
      <c r="AC247" s="32">
        <v>0</v>
      </c>
      <c r="AD247" s="32">
        <v>0</v>
      </c>
      <c r="AE247" s="32">
        <v>0</v>
      </c>
      <c r="AF247" s="32">
        <v>0</v>
      </c>
      <c r="AG247" s="32">
        <v>0</v>
      </c>
      <c r="AH247" s="32">
        <v>0</v>
      </c>
      <c r="AI247" s="32">
        <v>0</v>
      </c>
      <c r="AJ247" s="32">
        <v>0</v>
      </c>
      <c r="AK247" s="32">
        <v>0</v>
      </c>
      <c r="AL247" s="32">
        <v>0</v>
      </c>
      <c r="AM247" s="32">
        <v>0</v>
      </c>
      <c r="AN247" s="32">
        <v>0</v>
      </c>
      <c r="AO247" s="32">
        <v>0</v>
      </c>
      <c r="AP247" s="32">
        <v>0</v>
      </c>
      <c r="AQ247" s="32">
        <v>0</v>
      </c>
      <c r="AR247" s="32">
        <v>0</v>
      </c>
      <c r="AS247" s="32">
        <v>0</v>
      </c>
      <c r="AT247" s="32">
        <v>0</v>
      </c>
      <c r="AU247" s="32">
        <v>0</v>
      </c>
      <c r="AV247" s="32">
        <v>0</v>
      </c>
      <c r="AW247" s="32">
        <v>0</v>
      </c>
      <c r="AX247" s="32">
        <v>0</v>
      </c>
      <c r="AY247" s="32">
        <v>0</v>
      </c>
      <c r="AZ247" s="32">
        <v>0</v>
      </c>
      <c r="BA247" s="32">
        <v>0</v>
      </c>
      <c r="BB247" s="32">
        <v>0</v>
      </c>
      <c r="BC247" s="32">
        <v>0</v>
      </c>
      <c r="BD247" s="32">
        <v>0</v>
      </c>
      <c r="BE247" s="32">
        <v>0</v>
      </c>
      <c r="BF247" s="32">
        <v>0</v>
      </c>
      <c r="BG247" s="32">
        <v>0</v>
      </c>
      <c r="BH247" s="32">
        <v>0</v>
      </c>
      <c r="BI247" s="32">
        <v>0</v>
      </c>
      <c r="BJ247" s="32">
        <v>0</v>
      </c>
      <c r="BK247" s="32">
        <v>0</v>
      </c>
      <c r="BL247" s="32">
        <v>0</v>
      </c>
      <c r="BM247" s="32">
        <v>0</v>
      </c>
      <c r="BN247" s="32">
        <v>0</v>
      </c>
      <c r="BO247" s="32">
        <v>0</v>
      </c>
      <c r="BP247" s="32">
        <v>0</v>
      </c>
      <c r="BQ247" s="32">
        <v>0</v>
      </c>
      <c r="BR247" s="32">
        <v>0</v>
      </c>
      <c r="BS247" s="32">
        <v>0</v>
      </c>
      <c r="BT247" s="32">
        <v>0</v>
      </c>
      <c r="BU247" s="32">
        <v>0</v>
      </c>
      <c r="BV247" s="32">
        <v>0</v>
      </c>
      <c r="BW247" s="32">
        <v>0</v>
      </c>
      <c r="BX247" s="32">
        <v>0</v>
      </c>
      <c r="BY247" s="32">
        <v>0</v>
      </c>
      <c r="BZ247" s="32">
        <v>0</v>
      </c>
      <c r="CA247" s="32">
        <v>0</v>
      </c>
      <c r="CB247" s="32">
        <v>0</v>
      </c>
      <c r="CC247" s="32">
        <v>0</v>
      </c>
      <c r="CD247" s="32">
        <v>0</v>
      </c>
      <c r="CE247" s="32">
        <v>0</v>
      </c>
      <c r="CF247" s="32">
        <v>0</v>
      </c>
      <c r="CG247" s="33">
        <v>0</v>
      </c>
      <c r="CH247" s="34">
        <v>0</v>
      </c>
      <c r="CI247" s="28"/>
      <c r="CJ247" s="16"/>
      <c r="CK247" s="16"/>
    </row>
    <row r="248" spans="1:89" x14ac:dyDescent="0.25">
      <c r="A248" s="9" t="s">
        <v>182</v>
      </c>
      <c r="B248" s="9" t="s">
        <v>20</v>
      </c>
      <c r="C248" s="19">
        <v>0</v>
      </c>
      <c r="D248" s="19" t="s">
        <v>210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29">
        <v>0</v>
      </c>
      <c r="V248" s="29">
        <v>0</v>
      </c>
      <c r="W248" s="29">
        <v>0</v>
      </c>
      <c r="X248" s="29">
        <v>0</v>
      </c>
      <c r="Y248" s="29">
        <v>0</v>
      </c>
      <c r="Z248" s="29">
        <v>0</v>
      </c>
      <c r="AA248" s="29">
        <v>0</v>
      </c>
      <c r="AB248" s="29">
        <v>0</v>
      </c>
      <c r="AC248" s="29">
        <v>0</v>
      </c>
      <c r="AD248" s="29">
        <v>0</v>
      </c>
      <c r="AE248" s="29">
        <v>0</v>
      </c>
      <c r="AF248" s="29">
        <v>0</v>
      </c>
      <c r="AG248" s="29">
        <v>0</v>
      </c>
      <c r="AH248" s="29">
        <v>0</v>
      </c>
      <c r="AI248" s="29">
        <v>0</v>
      </c>
      <c r="AJ248" s="29">
        <v>0</v>
      </c>
      <c r="AK248" s="29">
        <v>0</v>
      </c>
      <c r="AL248" s="29">
        <v>0</v>
      </c>
      <c r="AM248" s="29">
        <v>0</v>
      </c>
      <c r="AN248" s="29">
        <v>0</v>
      </c>
      <c r="AO248" s="29">
        <v>0</v>
      </c>
      <c r="AP248" s="29">
        <v>0</v>
      </c>
      <c r="AQ248" s="29">
        <v>0</v>
      </c>
      <c r="AR248" s="29">
        <v>0</v>
      </c>
      <c r="AS248" s="29">
        <v>0</v>
      </c>
      <c r="AT248" s="29">
        <v>0</v>
      </c>
      <c r="AU248" s="29">
        <v>0</v>
      </c>
      <c r="AV248" s="29">
        <v>0</v>
      </c>
      <c r="AW248" s="29">
        <v>0</v>
      </c>
      <c r="AX248" s="29">
        <v>0</v>
      </c>
      <c r="AY248" s="29">
        <v>0</v>
      </c>
      <c r="AZ248" s="29">
        <v>0</v>
      </c>
      <c r="BA248" s="29">
        <v>0</v>
      </c>
      <c r="BB248" s="29">
        <v>0</v>
      </c>
      <c r="BC248" s="29">
        <v>0</v>
      </c>
      <c r="BD248" s="29">
        <v>0</v>
      </c>
      <c r="BE248" s="29">
        <v>0</v>
      </c>
      <c r="BF248" s="29">
        <v>0</v>
      </c>
      <c r="BG248" s="29">
        <v>0</v>
      </c>
      <c r="BH248" s="29">
        <v>0</v>
      </c>
      <c r="BI248" s="29">
        <v>0</v>
      </c>
      <c r="BJ248" s="29">
        <v>0</v>
      </c>
      <c r="BK248" s="29">
        <v>0</v>
      </c>
      <c r="BL248" s="29">
        <v>0</v>
      </c>
      <c r="BM248" s="29">
        <v>0</v>
      </c>
      <c r="BN248" s="29">
        <v>0</v>
      </c>
      <c r="BO248" s="29">
        <v>3</v>
      </c>
      <c r="BP248" s="29">
        <v>0</v>
      </c>
      <c r="BQ248" s="29">
        <v>0</v>
      </c>
      <c r="BR248" s="29">
        <v>0</v>
      </c>
      <c r="BS248" s="29">
        <v>0</v>
      </c>
      <c r="BT248" s="29">
        <v>0</v>
      </c>
      <c r="BU248" s="29">
        <v>0</v>
      </c>
      <c r="BV248" s="29">
        <v>0</v>
      </c>
      <c r="BW248" s="29">
        <v>0</v>
      </c>
      <c r="BX248" s="29">
        <v>0</v>
      </c>
      <c r="BY248" s="29">
        <v>0</v>
      </c>
      <c r="BZ248" s="29">
        <v>0</v>
      </c>
      <c r="CA248" s="29">
        <v>0</v>
      </c>
      <c r="CB248" s="29">
        <v>0</v>
      </c>
      <c r="CC248" s="29">
        <v>0</v>
      </c>
      <c r="CD248" s="29">
        <v>0</v>
      </c>
      <c r="CE248" s="29">
        <v>0</v>
      </c>
      <c r="CF248" s="29">
        <v>0</v>
      </c>
      <c r="CG248" s="11">
        <v>0</v>
      </c>
      <c r="CH248" s="30">
        <v>3</v>
      </c>
      <c r="CI248" s="28"/>
      <c r="CJ248" s="16"/>
      <c r="CK248" s="16"/>
    </row>
    <row r="249" spans="1:89" x14ac:dyDescent="0.25">
      <c r="A249" s="31"/>
      <c r="B249" s="31" t="s">
        <v>21</v>
      </c>
      <c r="C249" s="31">
        <v>0</v>
      </c>
      <c r="D249" s="31" t="s">
        <v>210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32">
        <v>0</v>
      </c>
      <c r="Z249" s="32">
        <v>0</v>
      </c>
      <c r="AA249" s="32">
        <v>0</v>
      </c>
      <c r="AB249" s="32">
        <v>0</v>
      </c>
      <c r="AC249" s="32">
        <v>0</v>
      </c>
      <c r="AD249" s="32">
        <v>0</v>
      </c>
      <c r="AE249" s="32">
        <v>0</v>
      </c>
      <c r="AF249" s="32">
        <v>0</v>
      </c>
      <c r="AG249" s="32">
        <v>0</v>
      </c>
      <c r="AH249" s="32">
        <v>0</v>
      </c>
      <c r="AI249" s="32">
        <v>0</v>
      </c>
      <c r="AJ249" s="32">
        <v>0</v>
      </c>
      <c r="AK249" s="32">
        <v>0</v>
      </c>
      <c r="AL249" s="32">
        <v>0</v>
      </c>
      <c r="AM249" s="32">
        <v>0</v>
      </c>
      <c r="AN249" s="32">
        <v>0</v>
      </c>
      <c r="AO249" s="32">
        <v>0</v>
      </c>
      <c r="AP249" s="32">
        <v>0</v>
      </c>
      <c r="AQ249" s="32">
        <v>0</v>
      </c>
      <c r="AR249" s="32">
        <v>0</v>
      </c>
      <c r="AS249" s="32">
        <v>0</v>
      </c>
      <c r="AT249" s="32">
        <v>0</v>
      </c>
      <c r="AU249" s="32">
        <v>0</v>
      </c>
      <c r="AV249" s="32">
        <v>0</v>
      </c>
      <c r="AW249" s="32">
        <v>0</v>
      </c>
      <c r="AX249" s="32">
        <v>0</v>
      </c>
      <c r="AY249" s="32">
        <v>0</v>
      </c>
      <c r="AZ249" s="32">
        <v>0</v>
      </c>
      <c r="BA249" s="32">
        <v>0</v>
      </c>
      <c r="BB249" s="32">
        <v>0</v>
      </c>
      <c r="BC249" s="32">
        <v>0</v>
      </c>
      <c r="BD249" s="32">
        <v>0</v>
      </c>
      <c r="BE249" s="32">
        <v>0</v>
      </c>
      <c r="BF249" s="32">
        <v>0</v>
      </c>
      <c r="BG249" s="32">
        <v>0</v>
      </c>
      <c r="BH249" s="32">
        <v>0</v>
      </c>
      <c r="BI249" s="32">
        <v>0</v>
      </c>
      <c r="BJ249" s="32">
        <v>0</v>
      </c>
      <c r="BK249" s="32">
        <v>0</v>
      </c>
      <c r="BL249" s="32">
        <v>0</v>
      </c>
      <c r="BM249" s="32">
        <v>0</v>
      </c>
      <c r="BN249" s="32">
        <v>0</v>
      </c>
      <c r="BO249" s="32">
        <v>0</v>
      </c>
      <c r="BP249" s="32">
        <v>0</v>
      </c>
      <c r="BQ249" s="32">
        <v>0</v>
      </c>
      <c r="BR249" s="32">
        <v>0</v>
      </c>
      <c r="BS249" s="32">
        <v>0</v>
      </c>
      <c r="BT249" s="32">
        <v>0</v>
      </c>
      <c r="BU249" s="32">
        <v>0</v>
      </c>
      <c r="BV249" s="32">
        <v>0</v>
      </c>
      <c r="BW249" s="32">
        <v>0</v>
      </c>
      <c r="BX249" s="32">
        <v>0</v>
      </c>
      <c r="BY249" s="32">
        <v>0</v>
      </c>
      <c r="BZ249" s="32">
        <v>0</v>
      </c>
      <c r="CA249" s="32">
        <v>0</v>
      </c>
      <c r="CB249" s="32">
        <v>0</v>
      </c>
      <c r="CC249" s="32">
        <v>0</v>
      </c>
      <c r="CD249" s="32">
        <v>0</v>
      </c>
      <c r="CE249" s="32">
        <v>0</v>
      </c>
      <c r="CF249" s="32">
        <v>0</v>
      </c>
      <c r="CG249" s="33">
        <v>0</v>
      </c>
      <c r="CH249" s="34">
        <v>0</v>
      </c>
      <c r="CI249" s="28"/>
      <c r="CJ249" s="16"/>
      <c r="CK249" s="16"/>
    </row>
    <row r="250" spans="1:89" x14ac:dyDescent="0.25">
      <c r="A250" s="9" t="s">
        <v>183</v>
      </c>
      <c r="B250" s="9" t="s">
        <v>20</v>
      </c>
      <c r="C250" s="19">
        <v>0</v>
      </c>
      <c r="D250" s="19" t="s">
        <v>210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29">
        <v>0</v>
      </c>
      <c r="V250" s="29">
        <v>0</v>
      </c>
      <c r="W250" s="29">
        <v>0</v>
      </c>
      <c r="X250" s="29">
        <v>0</v>
      </c>
      <c r="Y250" s="29">
        <v>0</v>
      </c>
      <c r="Z250" s="29">
        <v>0</v>
      </c>
      <c r="AA250" s="29">
        <v>0</v>
      </c>
      <c r="AB250" s="29">
        <v>0</v>
      </c>
      <c r="AC250" s="29">
        <v>0</v>
      </c>
      <c r="AD250" s="29">
        <v>0</v>
      </c>
      <c r="AE250" s="29">
        <v>0</v>
      </c>
      <c r="AF250" s="29">
        <v>0</v>
      </c>
      <c r="AG250" s="29">
        <v>0</v>
      </c>
      <c r="AH250" s="29">
        <v>0</v>
      </c>
      <c r="AI250" s="29">
        <v>0</v>
      </c>
      <c r="AJ250" s="29">
        <v>0</v>
      </c>
      <c r="AK250" s="29">
        <v>0</v>
      </c>
      <c r="AL250" s="29">
        <v>0</v>
      </c>
      <c r="AM250" s="29">
        <v>0</v>
      </c>
      <c r="AN250" s="29">
        <v>0</v>
      </c>
      <c r="AO250" s="29">
        <v>0</v>
      </c>
      <c r="AP250" s="29">
        <v>0</v>
      </c>
      <c r="AQ250" s="29">
        <v>0</v>
      </c>
      <c r="AR250" s="29">
        <v>0</v>
      </c>
      <c r="AS250" s="29">
        <v>0</v>
      </c>
      <c r="AT250" s="29">
        <v>0</v>
      </c>
      <c r="AU250" s="29">
        <v>0</v>
      </c>
      <c r="AV250" s="29">
        <v>0</v>
      </c>
      <c r="AW250" s="29">
        <v>0</v>
      </c>
      <c r="AX250" s="29">
        <v>0</v>
      </c>
      <c r="AY250" s="29">
        <v>0</v>
      </c>
      <c r="AZ250" s="29">
        <v>0</v>
      </c>
      <c r="BA250" s="29">
        <v>0</v>
      </c>
      <c r="BB250" s="29">
        <v>0</v>
      </c>
      <c r="BC250" s="29">
        <v>0</v>
      </c>
      <c r="BD250" s="29">
        <v>0</v>
      </c>
      <c r="BE250" s="29">
        <v>0</v>
      </c>
      <c r="BF250" s="29">
        <v>0</v>
      </c>
      <c r="BG250" s="29">
        <v>0</v>
      </c>
      <c r="BH250" s="29">
        <v>0</v>
      </c>
      <c r="BI250" s="29">
        <v>0</v>
      </c>
      <c r="BJ250" s="29">
        <v>0</v>
      </c>
      <c r="BK250" s="29">
        <v>0</v>
      </c>
      <c r="BL250" s="29">
        <v>0</v>
      </c>
      <c r="BM250" s="29">
        <v>0</v>
      </c>
      <c r="BN250" s="29">
        <v>0</v>
      </c>
      <c r="BO250" s="29">
        <v>0</v>
      </c>
      <c r="BP250" s="29">
        <v>0</v>
      </c>
      <c r="BQ250" s="29">
        <v>0</v>
      </c>
      <c r="BR250" s="29">
        <v>0</v>
      </c>
      <c r="BS250" s="29">
        <v>0</v>
      </c>
      <c r="BT250" s="29">
        <v>0</v>
      </c>
      <c r="BU250" s="29">
        <v>0</v>
      </c>
      <c r="BV250" s="29">
        <v>0</v>
      </c>
      <c r="BW250" s="29">
        <v>0</v>
      </c>
      <c r="BX250" s="29">
        <v>0</v>
      </c>
      <c r="BY250" s="29">
        <v>0</v>
      </c>
      <c r="BZ250" s="29">
        <v>0</v>
      </c>
      <c r="CA250" s="29">
        <v>0</v>
      </c>
      <c r="CB250" s="29">
        <v>0</v>
      </c>
      <c r="CC250" s="29">
        <v>0</v>
      </c>
      <c r="CD250" s="29">
        <v>0</v>
      </c>
      <c r="CE250" s="29">
        <v>0</v>
      </c>
      <c r="CF250" s="29">
        <v>0</v>
      </c>
      <c r="CG250" s="11">
        <v>0</v>
      </c>
      <c r="CH250" s="30">
        <v>0</v>
      </c>
      <c r="CI250" s="28"/>
      <c r="CJ250" s="16"/>
      <c r="CK250" s="16"/>
    </row>
    <row r="251" spans="1:89" x14ac:dyDescent="0.25">
      <c r="A251" s="31"/>
      <c r="B251" s="31" t="s">
        <v>21</v>
      </c>
      <c r="C251" s="31">
        <v>0</v>
      </c>
      <c r="D251" s="31" t="s">
        <v>210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32">
        <v>0</v>
      </c>
      <c r="AB251" s="32">
        <v>0</v>
      </c>
      <c r="AC251" s="32">
        <v>0</v>
      </c>
      <c r="AD251" s="32">
        <v>0</v>
      </c>
      <c r="AE251" s="32">
        <v>0</v>
      </c>
      <c r="AF251" s="32">
        <v>0</v>
      </c>
      <c r="AG251" s="32">
        <v>0</v>
      </c>
      <c r="AH251" s="32">
        <v>0</v>
      </c>
      <c r="AI251" s="32">
        <v>0</v>
      </c>
      <c r="AJ251" s="32">
        <v>0</v>
      </c>
      <c r="AK251" s="32">
        <v>0</v>
      </c>
      <c r="AL251" s="32">
        <v>0</v>
      </c>
      <c r="AM251" s="32">
        <v>0</v>
      </c>
      <c r="AN251" s="32">
        <v>0</v>
      </c>
      <c r="AO251" s="32">
        <v>0</v>
      </c>
      <c r="AP251" s="32">
        <v>0</v>
      </c>
      <c r="AQ251" s="32">
        <v>0</v>
      </c>
      <c r="AR251" s="32">
        <v>0</v>
      </c>
      <c r="AS251" s="32">
        <v>0</v>
      </c>
      <c r="AT251" s="32">
        <v>0</v>
      </c>
      <c r="AU251" s="32">
        <v>0</v>
      </c>
      <c r="AV251" s="32">
        <v>0</v>
      </c>
      <c r="AW251" s="32">
        <v>0</v>
      </c>
      <c r="AX251" s="32">
        <v>0</v>
      </c>
      <c r="AY251" s="32">
        <v>0</v>
      </c>
      <c r="AZ251" s="32">
        <v>0</v>
      </c>
      <c r="BA251" s="32">
        <v>0</v>
      </c>
      <c r="BB251" s="32">
        <v>0</v>
      </c>
      <c r="BC251" s="32">
        <v>0</v>
      </c>
      <c r="BD251" s="32">
        <v>0</v>
      </c>
      <c r="BE251" s="32">
        <v>0</v>
      </c>
      <c r="BF251" s="32">
        <v>0</v>
      </c>
      <c r="BG251" s="32">
        <v>0</v>
      </c>
      <c r="BH251" s="32">
        <v>0</v>
      </c>
      <c r="BI251" s="32">
        <v>0</v>
      </c>
      <c r="BJ251" s="32">
        <v>0</v>
      </c>
      <c r="BK251" s="32">
        <v>0</v>
      </c>
      <c r="BL251" s="32">
        <v>0</v>
      </c>
      <c r="BM251" s="32">
        <v>0</v>
      </c>
      <c r="BN251" s="32">
        <v>0</v>
      </c>
      <c r="BO251" s="32">
        <v>0</v>
      </c>
      <c r="BP251" s="32">
        <v>0</v>
      </c>
      <c r="BQ251" s="32">
        <v>0</v>
      </c>
      <c r="BR251" s="32">
        <v>0</v>
      </c>
      <c r="BS251" s="32">
        <v>0</v>
      </c>
      <c r="BT251" s="32">
        <v>0</v>
      </c>
      <c r="BU251" s="32">
        <v>0</v>
      </c>
      <c r="BV251" s="32">
        <v>0</v>
      </c>
      <c r="BW251" s="32">
        <v>0</v>
      </c>
      <c r="BX251" s="32">
        <v>0</v>
      </c>
      <c r="BY251" s="32">
        <v>0</v>
      </c>
      <c r="BZ251" s="32">
        <v>0</v>
      </c>
      <c r="CA251" s="32">
        <v>0</v>
      </c>
      <c r="CB251" s="32">
        <v>0</v>
      </c>
      <c r="CC251" s="32">
        <v>0</v>
      </c>
      <c r="CD251" s="32">
        <v>0</v>
      </c>
      <c r="CE251" s="32">
        <v>0</v>
      </c>
      <c r="CF251" s="32">
        <v>0</v>
      </c>
      <c r="CG251" s="33">
        <v>0</v>
      </c>
      <c r="CH251" s="34">
        <v>0</v>
      </c>
      <c r="CI251" s="28"/>
      <c r="CJ251" s="16"/>
      <c r="CK251" s="16"/>
    </row>
    <row r="252" spans="1:89" x14ac:dyDescent="0.25">
      <c r="A252" s="9" t="s">
        <v>184</v>
      </c>
      <c r="B252" s="9" t="s">
        <v>20</v>
      </c>
      <c r="C252" s="19">
        <v>0</v>
      </c>
      <c r="D252" s="19" t="s">
        <v>210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1</v>
      </c>
      <c r="P252" s="19">
        <v>0</v>
      </c>
      <c r="Q252" s="19">
        <v>0</v>
      </c>
      <c r="R252" s="19">
        <v>0</v>
      </c>
      <c r="S252" s="19">
        <v>0</v>
      </c>
      <c r="T252" s="19">
        <v>0</v>
      </c>
      <c r="U252" s="29">
        <v>0</v>
      </c>
      <c r="V252" s="29">
        <v>0</v>
      </c>
      <c r="W252" s="29">
        <v>0</v>
      </c>
      <c r="X252" s="29">
        <v>0</v>
      </c>
      <c r="Y252" s="29">
        <v>0</v>
      </c>
      <c r="Z252" s="29">
        <v>0</v>
      </c>
      <c r="AA252" s="29">
        <v>0</v>
      </c>
      <c r="AB252" s="29">
        <v>0</v>
      </c>
      <c r="AC252" s="29">
        <v>0</v>
      </c>
      <c r="AD252" s="29">
        <v>0</v>
      </c>
      <c r="AE252" s="29">
        <v>0</v>
      </c>
      <c r="AF252" s="29">
        <v>0</v>
      </c>
      <c r="AG252" s="29">
        <v>0</v>
      </c>
      <c r="AH252" s="29">
        <v>0</v>
      </c>
      <c r="AI252" s="29">
        <v>0</v>
      </c>
      <c r="AJ252" s="29">
        <v>0</v>
      </c>
      <c r="AK252" s="29">
        <v>0</v>
      </c>
      <c r="AL252" s="29">
        <v>0</v>
      </c>
      <c r="AM252" s="29">
        <v>0</v>
      </c>
      <c r="AN252" s="29">
        <v>0</v>
      </c>
      <c r="AO252" s="29">
        <v>0</v>
      </c>
      <c r="AP252" s="29">
        <v>0</v>
      </c>
      <c r="AQ252" s="29">
        <v>0</v>
      </c>
      <c r="AR252" s="29">
        <v>0</v>
      </c>
      <c r="AS252" s="29">
        <v>0</v>
      </c>
      <c r="AT252" s="29">
        <v>0</v>
      </c>
      <c r="AU252" s="29">
        <v>0</v>
      </c>
      <c r="AV252" s="29">
        <v>0</v>
      </c>
      <c r="AW252" s="29">
        <v>0</v>
      </c>
      <c r="AX252" s="29">
        <v>0</v>
      </c>
      <c r="AY252" s="29">
        <v>0</v>
      </c>
      <c r="AZ252" s="29">
        <v>0</v>
      </c>
      <c r="BA252" s="29">
        <v>0</v>
      </c>
      <c r="BB252" s="29">
        <v>0</v>
      </c>
      <c r="BC252" s="29">
        <v>0</v>
      </c>
      <c r="BD252" s="29">
        <v>0</v>
      </c>
      <c r="BE252" s="29">
        <v>0</v>
      </c>
      <c r="BF252" s="29">
        <v>0</v>
      </c>
      <c r="BG252" s="29">
        <v>0</v>
      </c>
      <c r="BH252" s="29">
        <v>0</v>
      </c>
      <c r="BI252" s="29">
        <v>0</v>
      </c>
      <c r="BJ252" s="29">
        <v>1</v>
      </c>
      <c r="BK252" s="29">
        <v>0</v>
      </c>
      <c r="BL252" s="29">
        <v>0</v>
      </c>
      <c r="BM252" s="29">
        <v>0</v>
      </c>
      <c r="BN252" s="29">
        <v>0</v>
      </c>
      <c r="BO252" s="29">
        <v>0</v>
      </c>
      <c r="BP252" s="29">
        <v>0</v>
      </c>
      <c r="BQ252" s="29">
        <v>0</v>
      </c>
      <c r="BR252" s="29">
        <v>0</v>
      </c>
      <c r="BS252" s="29">
        <v>0</v>
      </c>
      <c r="BT252" s="29">
        <v>0</v>
      </c>
      <c r="BU252" s="29">
        <v>0</v>
      </c>
      <c r="BV252" s="29">
        <v>0</v>
      </c>
      <c r="BW252" s="29">
        <v>0</v>
      </c>
      <c r="BX252" s="29">
        <v>0</v>
      </c>
      <c r="BY252" s="29">
        <v>0</v>
      </c>
      <c r="BZ252" s="29">
        <v>0</v>
      </c>
      <c r="CA252" s="29">
        <v>0</v>
      </c>
      <c r="CB252" s="29">
        <v>2</v>
      </c>
      <c r="CC252" s="29">
        <v>0</v>
      </c>
      <c r="CD252" s="29">
        <v>0</v>
      </c>
      <c r="CE252" s="29">
        <v>0</v>
      </c>
      <c r="CF252" s="29">
        <v>0</v>
      </c>
      <c r="CG252" s="11">
        <v>0</v>
      </c>
      <c r="CH252" s="30">
        <v>4</v>
      </c>
      <c r="CI252" s="28"/>
      <c r="CJ252" s="16"/>
      <c r="CK252" s="16"/>
    </row>
    <row r="253" spans="1:89" x14ac:dyDescent="0.25">
      <c r="A253" s="31"/>
      <c r="B253" s="31" t="s">
        <v>21</v>
      </c>
      <c r="C253" s="31">
        <v>0</v>
      </c>
      <c r="D253" s="31" t="s">
        <v>210</v>
      </c>
      <c r="E253" s="31">
        <v>0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1</v>
      </c>
      <c r="R253" s="31">
        <v>0</v>
      </c>
      <c r="S253" s="31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32">
        <v>0</v>
      </c>
      <c r="Z253" s="32">
        <v>0</v>
      </c>
      <c r="AA253" s="32">
        <v>0</v>
      </c>
      <c r="AB253" s="32">
        <v>0</v>
      </c>
      <c r="AC253" s="32">
        <v>0</v>
      </c>
      <c r="AD253" s="32">
        <v>0</v>
      </c>
      <c r="AE253" s="32">
        <v>0</v>
      </c>
      <c r="AF253" s="32">
        <v>0</v>
      </c>
      <c r="AG253" s="32">
        <v>1</v>
      </c>
      <c r="AH253" s="32">
        <v>0</v>
      </c>
      <c r="AI253" s="32">
        <v>0</v>
      </c>
      <c r="AJ253" s="32">
        <v>0</v>
      </c>
      <c r="AK253" s="32">
        <v>0</v>
      </c>
      <c r="AL253" s="32">
        <v>0</v>
      </c>
      <c r="AM253" s="32">
        <v>0</v>
      </c>
      <c r="AN253" s="32">
        <v>0</v>
      </c>
      <c r="AO253" s="32">
        <v>1</v>
      </c>
      <c r="AP253" s="32">
        <v>0</v>
      </c>
      <c r="AQ253" s="32">
        <v>0</v>
      </c>
      <c r="AR253" s="32">
        <v>0</v>
      </c>
      <c r="AS253" s="32">
        <v>0</v>
      </c>
      <c r="AT253" s="32">
        <v>0</v>
      </c>
      <c r="AU253" s="32">
        <v>0</v>
      </c>
      <c r="AV253" s="32">
        <v>0</v>
      </c>
      <c r="AW253" s="32">
        <v>0</v>
      </c>
      <c r="AX253" s="32">
        <v>0</v>
      </c>
      <c r="AY253" s="32">
        <v>1</v>
      </c>
      <c r="AZ253" s="32">
        <v>0</v>
      </c>
      <c r="BA253" s="32">
        <v>0</v>
      </c>
      <c r="BB253" s="32">
        <v>0</v>
      </c>
      <c r="BC253" s="32">
        <v>0</v>
      </c>
      <c r="BD253" s="32">
        <v>0</v>
      </c>
      <c r="BE253" s="32">
        <v>0</v>
      </c>
      <c r="BF253" s="32">
        <v>0</v>
      </c>
      <c r="BG253" s="32">
        <v>0</v>
      </c>
      <c r="BH253" s="32">
        <v>0</v>
      </c>
      <c r="BI253" s="32">
        <v>0</v>
      </c>
      <c r="BJ253" s="32">
        <v>1</v>
      </c>
      <c r="BK253" s="32">
        <v>0</v>
      </c>
      <c r="BL253" s="32">
        <v>0</v>
      </c>
      <c r="BM253" s="32">
        <v>0</v>
      </c>
      <c r="BN253" s="32">
        <v>0</v>
      </c>
      <c r="BO253" s="32">
        <v>0</v>
      </c>
      <c r="BP253" s="32">
        <v>0</v>
      </c>
      <c r="BQ253" s="32">
        <v>0</v>
      </c>
      <c r="BR253" s="32">
        <v>0</v>
      </c>
      <c r="BS253" s="32">
        <v>0</v>
      </c>
      <c r="BT253" s="32">
        <v>3</v>
      </c>
      <c r="BU253" s="32">
        <v>0</v>
      </c>
      <c r="BV253" s="32">
        <v>1</v>
      </c>
      <c r="BW253" s="32">
        <v>0</v>
      </c>
      <c r="BX253" s="32">
        <v>0</v>
      </c>
      <c r="BY253" s="32">
        <v>5</v>
      </c>
      <c r="BZ253" s="32">
        <v>0</v>
      </c>
      <c r="CA253" s="32">
        <v>2</v>
      </c>
      <c r="CB253" s="32">
        <v>2</v>
      </c>
      <c r="CC253" s="32">
        <v>1</v>
      </c>
      <c r="CD253" s="32">
        <v>0</v>
      </c>
      <c r="CE253" s="32">
        <v>0</v>
      </c>
      <c r="CF253" s="32">
        <v>0</v>
      </c>
      <c r="CG253" s="33">
        <v>0</v>
      </c>
      <c r="CH253" s="34">
        <v>19</v>
      </c>
      <c r="CI253" s="28"/>
      <c r="CJ253" s="16"/>
      <c r="CK253" s="16"/>
    </row>
    <row r="254" spans="1:89" x14ac:dyDescent="0.25">
      <c r="A254" s="9" t="s">
        <v>185</v>
      </c>
      <c r="B254" s="9" t="s">
        <v>20</v>
      </c>
      <c r="C254" s="19">
        <v>0</v>
      </c>
      <c r="D254" s="19" t="s">
        <v>210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29">
        <v>0</v>
      </c>
      <c r="V254" s="29">
        <v>0</v>
      </c>
      <c r="W254" s="29">
        <v>0</v>
      </c>
      <c r="X254" s="29">
        <v>0</v>
      </c>
      <c r="Y254" s="29">
        <v>0</v>
      </c>
      <c r="Z254" s="29">
        <v>0</v>
      </c>
      <c r="AA254" s="29">
        <v>0</v>
      </c>
      <c r="AB254" s="29">
        <v>0</v>
      </c>
      <c r="AC254" s="29">
        <v>0</v>
      </c>
      <c r="AD254" s="29">
        <v>0</v>
      </c>
      <c r="AE254" s="29">
        <v>0</v>
      </c>
      <c r="AF254" s="29">
        <v>0</v>
      </c>
      <c r="AG254" s="29">
        <v>0</v>
      </c>
      <c r="AH254" s="29">
        <v>0</v>
      </c>
      <c r="AI254" s="29">
        <v>0</v>
      </c>
      <c r="AJ254" s="29">
        <v>0</v>
      </c>
      <c r="AK254" s="29">
        <v>0</v>
      </c>
      <c r="AL254" s="29">
        <v>0</v>
      </c>
      <c r="AM254" s="29">
        <v>0</v>
      </c>
      <c r="AN254" s="29">
        <v>0</v>
      </c>
      <c r="AO254" s="29">
        <v>0</v>
      </c>
      <c r="AP254" s="29">
        <v>0</v>
      </c>
      <c r="AQ254" s="29">
        <v>0</v>
      </c>
      <c r="AR254" s="29">
        <v>0</v>
      </c>
      <c r="AS254" s="29">
        <v>0</v>
      </c>
      <c r="AT254" s="29">
        <v>0</v>
      </c>
      <c r="AU254" s="29">
        <v>0</v>
      </c>
      <c r="AV254" s="29">
        <v>0</v>
      </c>
      <c r="AW254" s="29">
        <v>0</v>
      </c>
      <c r="AX254" s="29">
        <v>0</v>
      </c>
      <c r="AY254" s="29">
        <v>0</v>
      </c>
      <c r="AZ254" s="29">
        <v>0</v>
      </c>
      <c r="BA254" s="29">
        <v>0</v>
      </c>
      <c r="BB254" s="29">
        <v>0</v>
      </c>
      <c r="BC254" s="29">
        <v>0</v>
      </c>
      <c r="BD254" s="29">
        <v>0</v>
      </c>
      <c r="BE254" s="29">
        <v>0</v>
      </c>
      <c r="BF254" s="29">
        <v>0</v>
      </c>
      <c r="BG254" s="29">
        <v>0</v>
      </c>
      <c r="BH254" s="29">
        <v>0</v>
      </c>
      <c r="BI254" s="29">
        <v>0</v>
      </c>
      <c r="BJ254" s="29">
        <v>0</v>
      </c>
      <c r="BK254" s="29">
        <v>0</v>
      </c>
      <c r="BL254" s="29">
        <v>0</v>
      </c>
      <c r="BM254" s="29">
        <v>0</v>
      </c>
      <c r="BN254" s="29">
        <v>0</v>
      </c>
      <c r="BO254" s="29">
        <v>0</v>
      </c>
      <c r="BP254" s="29">
        <v>0</v>
      </c>
      <c r="BQ254" s="29">
        <v>0</v>
      </c>
      <c r="BR254" s="29">
        <v>0</v>
      </c>
      <c r="BS254" s="29">
        <v>0</v>
      </c>
      <c r="BT254" s="29">
        <v>0</v>
      </c>
      <c r="BU254" s="29">
        <v>0</v>
      </c>
      <c r="BV254" s="29">
        <v>0</v>
      </c>
      <c r="BW254" s="29">
        <v>0</v>
      </c>
      <c r="BX254" s="29">
        <v>0</v>
      </c>
      <c r="BY254" s="29">
        <v>0</v>
      </c>
      <c r="BZ254" s="29">
        <v>0</v>
      </c>
      <c r="CA254" s="29">
        <v>0</v>
      </c>
      <c r="CB254" s="29">
        <v>0</v>
      </c>
      <c r="CC254" s="29">
        <v>0</v>
      </c>
      <c r="CD254" s="29">
        <v>0</v>
      </c>
      <c r="CE254" s="29">
        <v>0</v>
      </c>
      <c r="CF254" s="29">
        <v>0</v>
      </c>
      <c r="CG254" s="11">
        <v>0</v>
      </c>
      <c r="CH254" s="30">
        <v>0</v>
      </c>
      <c r="CI254" s="28"/>
      <c r="CJ254" s="16"/>
      <c r="CK254" s="16"/>
    </row>
    <row r="255" spans="1:89" x14ac:dyDescent="0.25">
      <c r="A255" s="31"/>
      <c r="B255" s="31" t="s">
        <v>21</v>
      </c>
      <c r="C255" s="31">
        <v>0</v>
      </c>
      <c r="D255" s="31" t="s">
        <v>210</v>
      </c>
      <c r="E255" s="31">
        <v>0</v>
      </c>
      <c r="F255" s="31">
        <v>0</v>
      </c>
      <c r="G255" s="31">
        <v>0</v>
      </c>
      <c r="H255" s="31">
        <v>1</v>
      </c>
      <c r="I255" s="31">
        <v>0</v>
      </c>
      <c r="J255" s="31">
        <v>0</v>
      </c>
      <c r="K255" s="31">
        <v>2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32">
        <v>0</v>
      </c>
      <c r="Z255" s="32">
        <v>0</v>
      </c>
      <c r="AA255" s="32">
        <v>0</v>
      </c>
      <c r="AB255" s="32">
        <v>0</v>
      </c>
      <c r="AC255" s="32">
        <v>1</v>
      </c>
      <c r="AD255" s="32">
        <v>2</v>
      </c>
      <c r="AE255" s="32">
        <v>0</v>
      </c>
      <c r="AF255" s="32">
        <v>0</v>
      </c>
      <c r="AG255" s="32">
        <v>0</v>
      </c>
      <c r="AH255" s="32">
        <v>0</v>
      </c>
      <c r="AI255" s="32">
        <v>3</v>
      </c>
      <c r="AJ255" s="32">
        <v>0</v>
      </c>
      <c r="AK255" s="32">
        <v>0</v>
      </c>
      <c r="AL255" s="32">
        <v>0</v>
      </c>
      <c r="AM255" s="32">
        <v>0</v>
      </c>
      <c r="AN255" s="32">
        <v>0</v>
      </c>
      <c r="AO255" s="32">
        <v>0</v>
      </c>
      <c r="AP255" s="32">
        <v>0</v>
      </c>
      <c r="AQ255" s="32">
        <v>0</v>
      </c>
      <c r="AR255" s="32">
        <v>1</v>
      </c>
      <c r="AS255" s="32">
        <v>1</v>
      </c>
      <c r="AT255" s="32">
        <v>0</v>
      </c>
      <c r="AU255" s="32">
        <v>0</v>
      </c>
      <c r="AV255" s="32">
        <v>0</v>
      </c>
      <c r="AW255" s="32">
        <v>0</v>
      </c>
      <c r="AX255" s="32">
        <v>0</v>
      </c>
      <c r="AY255" s="32">
        <v>0</v>
      </c>
      <c r="AZ255" s="32">
        <v>0</v>
      </c>
      <c r="BA255" s="32">
        <v>0</v>
      </c>
      <c r="BB255" s="32">
        <v>0</v>
      </c>
      <c r="BC255" s="32">
        <v>0</v>
      </c>
      <c r="BD255" s="32">
        <v>1</v>
      </c>
      <c r="BE255" s="32">
        <v>0</v>
      </c>
      <c r="BF255" s="32">
        <v>0</v>
      </c>
      <c r="BG255" s="32">
        <v>0</v>
      </c>
      <c r="BH255" s="32">
        <v>0</v>
      </c>
      <c r="BI255" s="32">
        <v>1</v>
      </c>
      <c r="BJ255" s="32">
        <v>7</v>
      </c>
      <c r="BK255" s="32">
        <v>0</v>
      </c>
      <c r="BL255" s="32">
        <v>0</v>
      </c>
      <c r="BM255" s="32">
        <v>0</v>
      </c>
      <c r="BN255" s="32">
        <v>1</v>
      </c>
      <c r="BO255" s="32">
        <v>0</v>
      </c>
      <c r="BP255" s="32">
        <v>0</v>
      </c>
      <c r="BQ255" s="32">
        <v>0</v>
      </c>
      <c r="BR255" s="32">
        <v>0</v>
      </c>
      <c r="BS255" s="32">
        <v>0</v>
      </c>
      <c r="BT255" s="32">
        <v>8</v>
      </c>
      <c r="BU255" s="32">
        <v>0</v>
      </c>
      <c r="BV255" s="32">
        <v>9</v>
      </c>
      <c r="BW255" s="32">
        <v>1</v>
      </c>
      <c r="BX255" s="32">
        <v>0</v>
      </c>
      <c r="BY255" s="32">
        <v>4</v>
      </c>
      <c r="BZ255" s="32">
        <v>0</v>
      </c>
      <c r="CA255" s="32">
        <v>1</v>
      </c>
      <c r="CB255" s="32">
        <v>1</v>
      </c>
      <c r="CC255" s="32">
        <v>0</v>
      </c>
      <c r="CD255" s="32">
        <v>0</v>
      </c>
      <c r="CE255" s="32">
        <v>0</v>
      </c>
      <c r="CF255" s="32">
        <v>0</v>
      </c>
      <c r="CG255" s="33">
        <v>0</v>
      </c>
      <c r="CH255" s="34">
        <v>45</v>
      </c>
      <c r="CI255" s="28"/>
      <c r="CJ255" s="16"/>
      <c r="CK255" s="16"/>
    </row>
    <row r="256" spans="1:89" x14ac:dyDescent="0.25">
      <c r="A256" s="9" t="s">
        <v>40</v>
      </c>
      <c r="B256" s="9" t="s">
        <v>20</v>
      </c>
      <c r="C256" s="19">
        <v>0</v>
      </c>
      <c r="D256" s="19" t="s">
        <v>210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29">
        <v>0</v>
      </c>
      <c r="V256" s="29">
        <v>0</v>
      </c>
      <c r="W256" s="29">
        <v>0</v>
      </c>
      <c r="X256" s="29">
        <v>0</v>
      </c>
      <c r="Y256" s="29">
        <v>0</v>
      </c>
      <c r="Z256" s="29">
        <v>0</v>
      </c>
      <c r="AA256" s="29">
        <v>0</v>
      </c>
      <c r="AB256" s="29">
        <v>0</v>
      </c>
      <c r="AC256" s="29">
        <v>0</v>
      </c>
      <c r="AD256" s="29">
        <v>0</v>
      </c>
      <c r="AE256" s="29">
        <v>0</v>
      </c>
      <c r="AF256" s="29">
        <v>0</v>
      </c>
      <c r="AG256" s="29">
        <v>0</v>
      </c>
      <c r="AH256" s="29">
        <v>0</v>
      </c>
      <c r="AI256" s="29">
        <v>0</v>
      </c>
      <c r="AJ256" s="29">
        <v>0</v>
      </c>
      <c r="AK256" s="29">
        <v>0</v>
      </c>
      <c r="AL256" s="29">
        <v>0</v>
      </c>
      <c r="AM256" s="29">
        <v>0</v>
      </c>
      <c r="AN256" s="29">
        <v>0</v>
      </c>
      <c r="AO256" s="29">
        <v>0</v>
      </c>
      <c r="AP256" s="29">
        <v>0</v>
      </c>
      <c r="AQ256" s="29">
        <v>0</v>
      </c>
      <c r="AR256" s="29">
        <v>0</v>
      </c>
      <c r="AS256" s="29">
        <v>0</v>
      </c>
      <c r="AT256" s="29">
        <v>0</v>
      </c>
      <c r="AU256" s="29">
        <v>0</v>
      </c>
      <c r="AV256" s="29">
        <v>0</v>
      </c>
      <c r="AW256" s="29">
        <v>0</v>
      </c>
      <c r="AX256" s="29">
        <v>0</v>
      </c>
      <c r="AY256" s="29">
        <v>0</v>
      </c>
      <c r="AZ256" s="29">
        <v>0</v>
      </c>
      <c r="BA256" s="29">
        <v>0</v>
      </c>
      <c r="BB256" s="29">
        <v>0</v>
      </c>
      <c r="BC256" s="29">
        <v>0</v>
      </c>
      <c r="BD256" s="29">
        <v>0</v>
      </c>
      <c r="BE256" s="29">
        <v>0</v>
      </c>
      <c r="BF256" s="29">
        <v>0</v>
      </c>
      <c r="BG256" s="29">
        <v>0</v>
      </c>
      <c r="BH256" s="29">
        <v>0</v>
      </c>
      <c r="BI256" s="29">
        <v>0</v>
      </c>
      <c r="BJ256" s="29">
        <v>0</v>
      </c>
      <c r="BK256" s="29">
        <v>0</v>
      </c>
      <c r="BL256" s="29">
        <v>0</v>
      </c>
      <c r="BM256" s="29">
        <v>0</v>
      </c>
      <c r="BN256" s="29">
        <v>0</v>
      </c>
      <c r="BO256" s="29">
        <v>0</v>
      </c>
      <c r="BP256" s="29">
        <v>0</v>
      </c>
      <c r="BQ256" s="29">
        <v>0</v>
      </c>
      <c r="BR256" s="29">
        <v>0</v>
      </c>
      <c r="BS256" s="29">
        <v>0</v>
      </c>
      <c r="BT256" s="29">
        <v>0</v>
      </c>
      <c r="BU256" s="29">
        <v>0</v>
      </c>
      <c r="BV256" s="29">
        <v>0</v>
      </c>
      <c r="BW256" s="29">
        <v>0</v>
      </c>
      <c r="BX256" s="29">
        <v>0</v>
      </c>
      <c r="BY256" s="29">
        <v>0</v>
      </c>
      <c r="BZ256" s="29">
        <v>0</v>
      </c>
      <c r="CA256" s="29">
        <v>0</v>
      </c>
      <c r="CB256" s="29">
        <v>0</v>
      </c>
      <c r="CC256" s="29">
        <v>0</v>
      </c>
      <c r="CD256" s="29">
        <v>0</v>
      </c>
      <c r="CE256" s="29">
        <v>0</v>
      </c>
      <c r="CF256" s="29">
        <v>0</v>
      </c>
      <c r="CG256" s="11">
        <v>0</v>
      </c>
      <c r="CH256" s="30">
        <v>0</v>
      </c>
    </row>
    <row r="257" spans="1:86" x14ac:dyDescent="0.25">
      <c r="A257" s="31"/>
      <c r="B257" s="31" t="s">
        <v>21</v>
      </c>
      <c r="C257" s="31">
        <v>0</v>
      </c>
      <c r="D257" s="31" t="s">
        <v>210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32">
        <v>0</v>
      </c>
      <c r="Z257" s="32">
        <v>0</v>
      </c>
      <c r="AA257" s="32">
        <v>0</v>
      </c>
      <c r="AB257" s="32">
        <v>0</v>
      </c>
      <c r="AC257" s="32">
        <v>0</v>
      </c>
      <c r="AD257" s="32">
        <v>0</v>
      </c>
      <c r="AE257" s="32">
        <v>0</v>
      </c>
      <c r="AF257" s="32">
        <v>0</v>
      </c>
      <c r="AG257" s="32">
        <v>0</v>
      </c>
      <c r="AH257" s="32">
        <v>0</v>
      </c>
      <c r="AI257" s="32">
        <v>0</v>
      </c>
      <c r="AJ257" s="32">
        <v>0</v>
      </c>
      <c r="AK257" s="32">
        <v>0</v>
      </c>
      <c r="AL257" s="32">
        <v>0</v>
      </c>
      <c r="AM257" s="32">
        <v>0</v>
      </c>
      <c r="AN257" s="32">
        <v>0</v>
      </c>
      <c r="AO257" s="32">
        <v>0</v>
      </c>
      <c r="AP257" s="32">
        <v>0</v>
      </c>
      <c r="AQ257" s="32">
        <v>0</v>
      </c>
      <c r="AR257" s="32">
        <v>0</v>
      </c>
      <c r="AS257" s="32">
        <v>0</v>
      </c>
      <c r="AT257" s="32">
        <v>0</v>
      </c>
      <c r="AU257" s="32">
        <v>0</v>
      </c>
      <c r="AV257" s="32">
        <v>0</v>
      </c>
      <c r="AW257" s="32">
        <v>0</v>
      </c>
      <c r="AX257" s="32">
        <v>0</v>
      </c>
      <c r="AY257" s="32">
        <v>0</v>
      </c>
      <c r="AZ257" s="32">
        <v>0</v>
      </c>
      <c r="BA257" s="32">
        <v>0</v>
      </c>
      <c r="BB257" s="32">
        <v>0</v>
      </c>
      <c r="BC257" s="32">
        <v>0</v>
      </c>
      <c r="BD257" s="32">
        <v>0</v>
      </c>
      <c r="BE257" s="32">
        <v>0</v>
      </c>
      <c r="BF257" s="32">
        <v>0</v>
      </c>
      <c r="BG257" s="32">
        <v>0</v>
      </c>
      <c r="BH257" s="32">
        <v>0</v>
      </c>
      <c r="BI257" s="32">
        <v>0</v>
      </c>
      <c r="BJ257" s="32">
        <v>0</v>
      </c>
      <c r="BK257" s="32">
        <v>0</v>
      </c>
      <c r="BL257" s="32">
        <v>0</v>
      </c>
      <c r="BM257" s="32">
        <v>0</v>
      </c>
      <c r="BN257" s="32">
        <v>0</v>
      </c>
      <c r="BO257" s="32">
        <v>0</v>
      </c>
      <c r="BP257" s="32">
        <v>0</v>
      </c>
      <c r="BQ257" s="32">
        <v>0</v>
      </c>
      <c r="BR257" s="32">
        <v>0</v>
      </c>
      <c r="BS257" s="32">
        <v>0</v>
      </c>
      <c r="BT257" s="32">
        <v>0</v>
      </c>
      <c r="BU257" s="32">
        <v>0</v>
      </c>
      <c r="BV257" s="32">
        <v>0</v>
      </c>
      <c r="BW257" s="32">
        <v>0</v>
      </c>
      <c r="BX257" s="32">
        <v>0</v>
      </c>
      <c r="BY257" s="32">
        <v>0</v>
      </c>
      <c r="BZ257" s="32">
        <v>0</v>
      </c>
      <c r="CA257" s="32">
        <v>0</v>
      </c>
      <c r="CB257" s="32">
        <v>0</v>
      </c>
      <c r="CC257" s="32">
        <v>0</v>
      </c>
      <c r="CD257" s="32">
        <v>0</v>
      </c>
      <c r="CE257" s="32">
        <v>0</v>
      </c>
      <c r="CF257" s="32">
        <v>0</v>
      </c>
      <c r="CG257" s="33">
        <v>0</v>
      </c>
      <c r="CH257" s="34">
        <v>0</v>
      </c>
    </row>
    <row r="258" spans="1:86" x14ac:dyDescent="0.25">
      <c r="A258" s="9" t="s">
        <v>139</v>
      </c>
      <c r="B258" s="9" t="s">
        <v>20</v>
      </c>
      <c r="C258" s="19">
        <v>0</v>
      </c>
      <c r="D258" s="19" t="s">
        <v>210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29">
        <v>0</v>
      </c>
      <c r="V258" s="29">
        <v>0</v>
      </c>
      <c r="W258" s="29">
        <v>0</v>
      </c>
      <c r="X258" s="29">
        <v>0</v>
      </c>
      <c r="Y258" s="29">
        <v>0</v>
      </c>
      <c r="Z258" s="29">
        <v>0</v>
      </c>
      <c r="AA258" s="29">
        <v>0</v>
      </c>
      <c r="AB258" s="29">
        <v>0</v>
      </c>
      <c r="AC258" s="29">
        <v>0</v>
      </c>
      <c r="AD258" s="29">
        <v>0</v>
      </c>
      <c r="AE258" s="29">
        <v>0</v>
      </c>
      <c r="AF258" s="29">
        <v>0</v>
      </c>
      <c r="AG258" s="29">
        <v>0</v>
      </c>
      <c r="AH258" s="29">
        <v>0</v>
      </c>
      <c r="AI258" s="29">
        <v>0</v>
      </c>
      <c r="AJ258" s="29">
        <v>0</v>
      </c>
      <c r="AK258" s="29">
        <v>0</v>
      </c>
      <c r="AL258" s="29">
        <v>0</v>
      </c>
      <c r="AM258" s="29">
        <v>0</v>
      </c>
      <c r="AN258" s="29">
        <v>0</v>
      </c>
      <c r="AO258" s="29">
        <v>0</v>
      </c>
      <c r="AP258" s="29">
        <v>0</v>
      </c>
      <c r="AQ258" s="29">
        <v>0</v>
      </c>
      <c r="AR258" s="29">
        <v>0</v>
      </c>
      <c r="AS258" s="29">
        <v>0</v>
      </c>
      <c r="AT258" s="29">
        <v>0</v>
      </c>
      <c r="AU258" s="29">
        <v>0</v>
      </c>
      <c r="AV258" s="29">
        <v>0</v>
      </c>
      <c r="AW258" s="29">
        <v>0</v>
      </c>
      <c r="AX258" s="29">
        <v>0</v>
      </c>
      <c r="AY258" s="29">
        <v>0</v>
      </c>
      <c r="AZ258" s="29">
        <v>0</v>
      </c>
      <c r="BA258" s="29">
        <v>0</v>
      </c>
      <c r="BB258" s="29">
        <v>0</v>
      </c>
      <c r="BC258" s="29">
        <v>0</v>
      </c>
      <c r="BD258" s="29">
        <v>0</v>
      </c>
      <c r="BE258" s="29">
        <v>0</v>
      </c>
      <c r="BF258" s="29">
        <v>0</v>
      </c>
      <c r="BG258" s="29">
        <v>0</v>
      </c>
      <c r="BH258" s="29">
        <v>0</v>
      </c>
      <c r="BI258" s="29">
        <v>0</v>
      </c>
      <c r="BJ258" s="29">
        <v>0</v>
      </c>
      <c r="BK258" s="29">
        <v>0</v>
      </c>
      <c r="BL258" s="29">
        <v>0</v>
      </c>
      <c r="BM258" s="29">
        <v>0</v>
      </c>
      <c r="BN258" s="29">
        <v>0</v>
      </c>
      <c r="BO258" s="29">
        <v>0</v>
      </c>
      <c r="BP258" s="29">
        <v>0</v>
      </c>
      <c r="BQ258" s="29">
        <v>0</v>
      </c>
      <c r="BR258" s="29">
        <v>0</v>
      </c>
      <c r="BS258" s="29">
        <v>0</v>
      </c>
      <c r="BT258" s="29">
        <v>0</v>
      </c>
      <c r="BU258" s="29">
        <v>0</v>
      </c>
      <c r="BV258" s="29">
        <v>0</v>
      </c>
      <c r="BW258" s="29">
        <v>0</v>
      </c>
      <c r="BX258" s="29">
        <v>0</v>
      </c>
      <c r="BY258" s="29">
        <v>0</v>
      </c>
      <c r="BZ258" s="29">
        <v>0</v>
      </c>
      <c r="CA258" s="29">
        <v>0</v>
      </c>
      <c r="CB258" s="29">
        <v>0</v>
      </c>
      <c r="CC258" s="29">
        <v>0</v>
      </c>
      <c r="CD258" s="29">
        <v>0</v>
      </c>
      <c r="CE258" s="29">
        <v>0</v>
      </c>
      <c r="CF258" s="29">
        <v>0</v>
      </c>
      <c r="CG258" s="11">
        <v>0</v>
      </c>
      <c r="CH258" s="30">
        <v>0</v>
      </c>
    </row>
    <row r="259" spans="1:86" x14ac:dyDescent="0.25">
      <c r="A259" s="31"/>
      <c r="B259" s="31" t="s">
        <v>21</v>
      </c>
      <c r="C259" s="31">
        <v>0</v>
      </c>
      <c r="D259" s="31" t="s">
        <v>210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32">
        <v>0</v>
      </c>
      <c r="Z259" s="32">
        <v>0</v>
      </c>
      <c r="AA259" s="32">
        <v>0</v>
      </c>
      <c r="AB259" s="32">
        <v>0</v>
      </c>
      <c r="AC259" s="32">
        <v>0</v>
      </c>
      <c r="AD259" s="32">
        <v>0</v>
      </c>
      <c r="AE259" s="32">
        <v>0</v>
      </c>
      <c r="AF259" s="32">
        <v>0</v>
      </c>
      <c r="AG259" s="32">
        <v>0</v>
      </c>
      <c r="AH259" s="32">
        <v>0</v>
      </c>
      <c r="AI259" s="32">
        <v>0</v>
      </c>
      <c r="AJ259" s="32">
        <v>0</v>
      </c>
      <c r="AK259" s="32">
        <v>0</v>
      </c>
      <c r="AL259" s="32">
        <v>0</v>
      </c>
      <c r="AM259" s="32">
        <v>0</v>
      </c>
      <c r="AN259" s="32">
        <v>0</v>
      </c>
      <c r="AO259" s="32">
        <v>0</v>
      </c>
      <c r="AP259" s="32">
        <v>0</v>
      </c>
      <c r="AQ259" s="32">
        <v>0</v>
      </c>
      <c r="AR259" s="32">
        <v>0</v>
      </c>
      <c r="AS259" s="32">
        <v>0</v>
      </c>
      <c r="AT259" s="32">
        <v>0</v>
      </c>
      <c r="AU259" s="32">
        <v>0</v>
      </c>
      <c r="AV259" s="32">
        <v>0</v>
      </c>
      <c r="AW259" s="32">
        <v>0</v>
      </c>
      <c r="AX259" s="32">
        <v>0</v>
      </c>
      <c r="AY259" s="32">
        <v>0</v>
      </c>
      <c r="AZ259" s="32">
        <v>0</v>
      </c>
      <c r="BA259" s="32">
        <v>0</v>
      </c>
      <c r="BB259" s="32">
        <v>0</v>
      </c>
      <c r="BC259" s="32">
        <v>0</v>
      </c>
      <c r="BD259" s="32">
        <v>0</v>
      </c>
      <c r="BE259" s="32">
        <v>0</v>
      </c>
      <c r="BF259" s="32">
        <v>0</v>
      </c>
      <c r="BG259" s="32">
        <v>0</v>
      </c>
      <c r="BH259" s="32">
        <v>0</v>
      </c>
      <c r="BI259" s="32">
        <v>0</v>
      </c>
      <c r="BJ259" s="32">
        <v>0</v>
      </c>
      <c r="BK259" s="32">
        <v>0</v>
      </c>
      <c r="BL259" s="32">
        <v>0</v>
      </c>
      <c r="BM259" s="32">
        <v>0</v>
      </c>
      <c r="BN259" s="32">
        <v>0</v>
      </c>
      <c r="BO259" s="32">
        <v>0</v>
      </c>
      <c r="BP259" s="32">
        <v>0</v>
      </c>
      <c r="BQ259" s="32">
        <v>0</v>
      </c>
      <c r="BR259" s="32">
        <v>0</v>
      </c>
      <c r="BS259" s="32">
        <v>0</v>
      </c>
      <c r="BT259" s="32">
        <v>2</v>
      </c>
      <c r="BU259" s="32">
        <v>0</v>
      </c>
      <c r="BV259" s="32">
        <v>0</v>
      </c>
      <c r="BW259" s="32">
        <v>0</v>
      </c>
      <c r="BX259" s="32">
        <v>0</v>
      </c>
      <c r="BY259" s="32">
        <v>0</v>
      </c>
      <c r="BZ259" s="32">
        <v>0</v>
      </c>
      <c r="CA259" s="32">
        <v>0</v>
      </c>
      <c r="CB259" s="32">
        <v>0</v>
      </c>
      <c r="CC259" s="32">
        <v>0</v>
      </c>
      <c r="CD259" s="32">
        <v>0</v>
      </c>
      <c r="CE259" s="32">
        <v>0</v>
      </c>
      <c r="CF259" s="32">
        <v>0</v>
      </c>
      <c r="CG259" s="33">
        <v>0</v>
      </c>
      <c r="CH259" s="34">
        <v>2</v>
      </c>
    </row>
    <row r="260" spans="1:86" x14ac:dyDescent="0.25">
      <c r="A260" s="9" t="s">
        <v>42</v>
      </c>
      <c r="B260" s="9" t="s">
        <v>20</v>
      </c>
      <c r="C260" s="19">
        <v>0</v>
      </c>
      <c r="D260" s="19" t="s">
        <v>210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29">
        <v>0</v>
      </c>
      <c r="V260" s="29">
        <v>0</v>
      </c>
      <c r="W260" s="29">
        <v>0</v>
      </c>
      <c r="X260" s="29">
        <v>0</v>
      </c>
      <c r="Y260" s="29">
        <v>0</v>
      </c>
      <c r="Z260" s="29">
        <v>0</v>
      </c>
      <c r="AA260" s="29">
        <v>0</v>
      </c>
      <c r="AB260" s="29">
        <v>0</v>
      </c>
      <c r="AC260" s="29">
        <v>0</v>
      </c>
      <c r="AD260" s="29">
        <v>0</v>
      </c>
      <c r="AE260" s="29">
        <v>0</v>
      </c>
      <c r="AF260" s="29">
        <v>0</v>
      </c>
      <c r="AG260" s="29">
        <v>0</v>
      </c>
      <c r="AH260" s="29">
        <v>0</v>
      </c>
      <c r="AI260" s="29">
        <v>0</v>
      </c>
      <c r="AJ260" s="29">
        <v>0</v>
      </c>
      <c r="AK260" s="29">
        <v>0</v>
      </c>
      <c r="AL260" s="29">
        <v>0</v>
      </c>
      <c r="AM260" s="29">
        <v>0</v>
      </c>
      <c r="AN260" s="29">
        <v>0</v>
      </c>
      <c r="AO260" s="29">
        <v>0</v>
      </c>
      <c r="AP260" s="29">
        <v>0</v>
      </c>
      <c r="AQ260" s="29">
        <v>0</v>
      </c>
      <c r="AR260" s="29">
        <v>0</v>
      </c>
      <c r="AS260" s="29">
        <v>0</v>
      </c>
      <c r="AT260" s="29">
        <v>0</v>
      </c>
      <c r="AU260" s="29">
        <v>0</v>
      </c>
      <c r="AV260" s="29">
        <v>0</v>
      </c>
      <c r="AW260" s="29">
        <v>0</v>
      </c>
      <c r="AX260" s="29">
        <v>0</v>
      </c>
      <c r="AY260" s="29">
        <v>0</v>
      </c>
      <c r="AZ260" s="29">
        <v>0</v>
      </c>
      <c r="BA260" s="29">
        <v>0</v>
      </c>
      <c r="BB260" s="29">
        <v>0</v>
      </c>
      <c r="BC260" s="29">
        <v>0</v>
      </c>
      <c r="BD260" s="29">
        <v>0</v>
      </c>
      <c r="BE260" s="29">
        <v>0</v>
      </c>
      <c r="BF260" s="29">
        <v>0</v>
      </c>
      <c r="BG260" s="29">
        <v>0</v>
      </c>
      <c r="BH260" s="29">
        <v>0</v>
      </c>
      <c r="BI260" s="29">
        <v>0</v>
      </c>
      <c r="BJ260" s="29">
        <v>0</v>
      </c>
      <c r="BK260" s="29">
        <v>0</v>
      </c>
      <c r="BL260" s="29">
        <v>0</v>
      </c>
      <c r="BM260" s="29">
        <v>0</v>
      </c>
      <c r="BN260" s="29">
        <v>0</v>
      </c>
      <c r="BO260" s="29">
        <v>0</v>
      </c>
      <c r="BP260" s="29">
        <v>0</v>
      </c>
      <c r="BQ260" s="29">
        <v>0</v>
      </c>
      <c r="BR260" s="29">
        <v>0</v>
      </c>
      <c r="BS260" s="29">
        <v>0</v>
      </c>
      <c r="BT260" s="29">
        <v>0</v>
      </c>
      <c r="BU260" s="29">
        <v>0</v>
      </c>
      <c r="BV260" s="29">
        <v>0</v>
      </c>
      <c r="BW260" s="29">
        <v>0</v>
      </c>
      <c r="BX260" s="29">
        <v>0</v>
      </c>
      <c r="BY260" s="29">
        <v>0</v>
      </c>
      <c r="BZ260" s="29">
        <v>0</v>
      </c>
      <c r="CA260" s="29">
        <v>0</v>
      </c>
      <c r="CB260" s="29">
        <v>0</v>
      </c>
      <c r="CC260" s="29">
        <v>0</v>
      </c>
      <c r="CD260" s="29">
        <v>0</v>
      </c>
      <c r="CE260" s="29">
        <v>0</v>
      </c>
      <c r="CF260" s="29">
        <v>0</v>
      </c>
      <c r="CG260" s="11">
        <v>0</v>
      </c>
      <c r="CH260" s="30">
        <v>0</v>
      </c>
    </row>
    <row r="261" spans="1:86" ht="15.75" thickBot="1" x14ac:dyDescent="0.3">
      <c r="A261" s="17"/>
      <c r="B261" s="17" t="s">
        <v>21</v>
      </c>
      <c r="C261" s="17">
        <v>0</v>
      </c>
      <c r="D261" s="17" t="s">
        <v>210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0</v>
      </c>
      <c r="AL261" s="35">
        <v>0</v>
      </c>
      <c r="AM261" s="35">
        <v>0</v>
      </c>
      <c r="AN261" s="35">
        <v>0</v>
      </c>
      <c r="AO261" s="35">
        <v>0</v>
      </c>
      <c r="AP261" s="35">
        <v>0</v>
      </c>
      <c r="AQ261" s="35">
        <v>0</v>
      </c>
      <c r="AR261" s="35">
        <v>0</v>
      </c>
      <c r="AS261" s="35">
        <v>0</v>
      </c>
      <c r="AT261" s="35">
        <v>0</v>
      </c>
      <c r="AU261" s="35">
        <v>0</v>
      </c>
      <c r="AV261" s="35">
        <v>0</v>
      </c>
      <c r="AW261" s="35">
        <v>0</v>
      </c>
      <c r="AX261" s="35">
        <v>0</v>
      </c>
      <c r="AY261" s="35">
        <v>0</v>
      </c>
      <c r="AZ261" s="35">
        <v>0</v>
      </c>
      <c r="BA261" s="35">
        <v>0</v>
      </c>
      <c r="BB261" s="35">
        <v>0</v>
      </c>
      <c r="BC261" s="35">
        <v>0</v>
      </c>
      <c r="BD261" s="35">
        <v>0</v>
      </c>
      <c r="BE261" s="35">
        <v>0</v>
      </c>
      <c r="BF261" s="35">
        <v>0</v>
      </c>
      <c r="BG261" s="35">
        <v>0</v>
      </c>
      <c r="BH261" s="35">
        <v>0</v>
      </c>
      <c r="BI261" s="35">
        <v>0</v>
      </c>
      <c r="BJ261" s="35">
        <v>0</v>
      </c>
      <c r="BK261" s="35">
        <v>0</v>
      </c>
      <c r="BL261" s="35">
        <v>0</v>
      </c>
      <c r="BM261" s="35">
        <v>0</v>
      </c>
      <c r="BN261" s="35">
        <v>0</v>
      </c>
      <c r="BO261" s="35">
        <v>0</v>
      </c>
      <c r="BP261" s="35">
        <v>0</v>
      </c>
      <c r="BQ261" s="35">
        <v>0</v>
      </c>
      <c r="BR261" s="35">
        <v>0</v>
      </c>
      <c r="BS261" s="35">
        <v>0</v>
      </c>
      <c r="BT261" s="35">
        <v>0</v>
      </c>
      <c r="BU261" s="35">
        <v>0</v>
      </c>
      <c r="BV261" s="35">
        <v>0</v>
      </c>
      <c r="BW261" s="35">
        <v>0</v>
      </c>
      <c r="BX261" s="35">
        <v>0</v>
      </c>
      <c r="BY261" s="35">
        <v>0</v>
      </c>
      <c r="BZ261" s="35">
        <v>0</v>
      </c>
      <c r="CA261" s="35">
        <v>0</v>
      </c>
      <c r="CB261" s="35">
        <v>0</v>
      </c>
      <c r="CC261" s="35">
        <v>0</v>
      </c>
      <c r="CD261" s="35">
        <v>0</v>
      </c>
      <c r="CE261" s="35">
        <v>0</v>
      </c>
      <c r="CF261" s="35">
        <v>0</v>
      </c>
      <c r="CG261" s="36">
        <v>0</v>
      </c>
      <c r="CH261" s="34">
        <v>0</v>
      </c>
    </row>
    <row r="262" spans="1:86" ht="15.75" thickTop="1" x14ac:dyDescent="0.25">
      <c r="A262" s="19" t="s">
        <v>44</v>
      </c>
      <c r="B262" s="19" t="s">
        <v>20</v>
      </c>
      <c r="C262" s="19">
        <v>0</v>
      </c>
      <c r="D262" s="19">
        <v>0</v>
      </c>
      <c r="E262" s="19">
        <v>1</v>
      </c>
      <c r="F262" s="19">
        <v>5</v>
      </c>
      <c r="G262" s="19">
        <v>4</v>
      </c>
      <c r="H262" s="19">
        <v>3</v>
      </c>
      <c r="I262" s="19">
        <v>3</v>
      </c>
      <c r="J262" s="19">
        <v>7</v>
      </c>
      <c r="K262" s="19">
        <v>5</v>
      </c>
      <c r="L262" s="19">
        <v>0</v>
      </c>
      <c r="M262" s="19">
        <v>9</v>
      </c>
      <c r="N262" s="19">
        <v>2</v>
      </c>
      <c r="O262" s="19">
        <v>2</v>
      </c>
      <c r="P262" s="19">
        <v>3</v>
      </c>
      <c r="Q262" s="19">
        <v>8</v>
      </c>
      <c r="R262" s="19">
        <v>8</v>
      </c>
      <c r="S262" s="19">
        <v>6</v>
      </c>
      <c r="T262" s="19">
        <v>0</v>
      </c>
      <c r="U262" s="19">
        <v>9</v>
      </c>
      <c r="V262" s="19">
        <v>1</v>
      </c>
      <c r="W262" s="19">
        <v>3</v>
      </c>
      <c r="X262" s="19">
        <v>2</v>
      </c>
      <c r="Y262" s="19">
        <v>0</v>
      </c>
      <c r="Z262" s="19">
        <v>0</v>
      </c>
      <c r="AA262" s="19">
        <v>0</v>
      </c>
      <c r="AB262" s="19">
        <v>5</v>
      </c>
      <c r="AC262" s="19">
        <v>2</v>
      </c>
      <c r="AD262" s="19">
        <v>0</v>
      </c>
      <c r="AE262" s="19">
        <v>2</v>
      </c>
      <c r="AF262" s="19">
        <v>0</v>
      </c>
      <c r="AG262" s="19">
        <v>1</v>
      </c>
      <c r="AH262" s="19">
        <v>1</v>
      </c>
      <c r="AI262" s="19">
        <v>1</v>
      </c>
      <c r="AJ262" s="19">
        <v>3</v>
      </c>
      <c r="AK262" s="19">
        <v>2</v>
      </c>
      <c r="AL262" s="19">
        <v>2</v>
      </c>
      <c r="AM262" s="19">
        <v>0</v>
      </c>
      <c r="AN262" s="19">
        <v>0</v>
      </c>
      <c r="AO262" s="19">
        <v>13</v>
      </c>
      <c r="AP262" s="19">
        <v>6</v>
      </c>
      <c r="AQ262" s="19">
        <v>1</v>
      </c>
      <c r="AR262" s="19">
        <v>11</v>
      </c>
      <c r="AS262" s="19">
        <v>9</v>
      </c>
      <c r="AT262" s="19">
        <v>0</v>
      </c>
      <c r="AU262" s="19">
        <v>6</v>
      </c>
      <c r="AV262" s="19">
        <v>2</v>
      </c>
      <c r="AW262" s="19">
        <v>3</v>
      </c>
      <c r="AX262" s="19">
        <v>0</v>
      </c>
      <c r="AY262" s="19">
        <v>4</v>
      </c>
      <c r="AZ262" s="19">
        <v>0</v>
      </c>
      <c r="BA262" s="19">
        <v>0</v>
      </c>
      <c r="BB262" s="19">
        <v>0</v>
      </c>
      <c r="BC262" s="19">
        <v>2</v>
      </c>
      <c r="BD262" s="19">
        <v>0</v>
      </c>
      <c r="BE262" s="19">
        <v>0</v>
      </c>
      <c r="BF262" s="19">
        <v>0</v>
      </c>
      <c r="BG262" s="19">
        <v>12</v>
      </c>
      <c r="BH262" s="19">
        <v>5</v>
      </c>
      <c r="BI262" s="19">
        <v>0</v>
      </c>
      <c r="BJ262" s="19">
        <v>242</v>
      </c>
      <c r="BK262" s="19">
        <v>1</v>
      </c>
      <c r="BL262" s="19">
        <v>1</v>
      </c>
      <c r="BM262" s="19">
        <v>1</v>
      </c>
      <c r="BN262" s="19">
        <v>9</v>
      </c>
      <c r="BO262" s="19">
        <v>8</v>
      </c>
      <c r="BP262" s="19">
        <v>0</v>
      </c>
      <c r="BQ262" s="19">
        <v>1</v>
      </c>
      <c r="BR262" s="19">
        <v>5</v>
      </c>
      <c r="BS262" s="19">
        <v>8</v>
      </c>
      <c r="BT262" s="19">
        <v>53</v>
      </c>
      <c r="BU262" s="19">
        <v>7</v>
      </c>
      <c r="BV262" s="19">
        <v>23</v>
      </c>
      <c r="BW262" s="19">
        <v>6</v>
      </c>
      <c r="BX262" s="19">
        <v>0</v>
      </c>
      <c r="BY262" s="19">
        <v>27</v>
      </c>
      <c r="BZ262" s="19">
        <v>0</v>
      </c>
      <c r="CA262" s="19">
        <v>5</v>
      </c>
      <c r="CB262" s="19">
        <v>43</v>
      </c>
      <c r="CC262" s="19">
        <v>7</v>
      </c>
      <c r="CD262" s="19">
        <v>40</v>
      </c>
      <c r="CE262" s="19">
        <v>2</v>
      </c>
      <c r="CF262" s="19">
        <v>0</v>
      </c>
      <c r="CG262" s="19">
        <v>1</v>
      </c>
      <c r="CH262" s="21">
        <v>664</v>
      </c>
    </row>
    <row r="263" spans="1:86" ht="15.75" thickBot="1" x14ac:dyDescent="0.3">
      <c r="A263" s="31"/>
      <c r="B263" s="31" t="s">
        <v>21</v>
      </c>
      <c r="C263" s="31">
        <v>0</v>
      </c>
      <c r="D263" s="31">
        <v>0</v>
      </c>
      <c r="E263" s="31">
        <v>0</v>
      </c>
      <c r="F263" s="31">
        <v>0</v>
      </c>
      <c r="G263" s="31">
        <v>0</v>
      </c>
      <c r="H263" s="31">
        <v>28</v>
      </c>
      <c r="I263" s="31">
        <v>0</v>
      </c>
      <c r="J263" s="31">
        <v>0</v>
      </c>
      <c r="K263" s="31">
        <v>2</v>
      </c>
      <c r="L263" s="31">
        <v>0</v>
      </c>
      <c r="M263" s="31">
        <v>3</v>
      </c>
      <c r="N263" s="31">
        <v>0</v>
      </c>
      <c r="O263" s="31">
        <v>1</v>
      </c>
      <c r="P263" s="31">
        <v>0</v>
      </c>
      <c r="Q263" s="31">
        <v>2</v>
      </c>
      <c r="R263" s="31">
        <v>0</v>
      </c>
      <c r="S263" s="31">
        <v>9</v>
      </c>
      <c r="T263" s="31">
        <v>0</v>
      </c>
      <c r="U263" s="31">
        <v>0</v>
      </c>
      <c r="V263" s="31">
        <v>0</v>
      </c>
      <c r="W263" s="31">
        <v>0</v>
      </c>
      <c r="X263" s="31">
        <v>1</v>
      </c>
      <c r="Y263" s="31">
        <v>0</v>
      </c>
      <c r="Z263" s="31">
        <v>0</v>
      </c>
      <c r="AA263" s="31">
        <v>0</v>
      </c>
      <c r="AB263" s="31">
        <v>2</v>
      </c>
      <c r="AC263" s="31">
        <v>1</v>
      </c>
      <c r="AD263" s="31">
        <v>3</v>
      </c>
      <c r="AE263" s="31">
        <v>0</v>
      </c>
      <c r="AF263" s="31">
        <v>0</v>
      </c>
      <c r="AG263" s="31">
        <v>2</v>
      </c>
      <c r="AH263" s="31">
        <v>5</v>
      </c>
      <c r="AI263" s="31">
        <v>4</v>
      </c>
      <c r="AJ263" s="31">
        <v>0</v>
      </c>
      <c r="AK263" s="31">
        <v>0</v>
      </c>
      <c r="AL263" s="31">
        <v>1</v>
      </c>
      <c r="AM263" s="31">
        <v>0</v>
      </c>
      <c r="AN263" s="31">
        <v>0</v>
      </c>
      <c r="AO263" s="31">
        <v>14</v>
      </c>
      <c r="AP263" s="31">
        <v>1</v>
      </c>
      <c r="AQ263" s="31">
        <v>3</v>
      </c>
      <c r="AR263" s="31">
        <v>3</v>
      </c>
      <c r="AS263" s="31">
        <v>6</v>
      </c>
      <c r="AT263" s="31">
        <v>1</v>
      </c>
      <c r="AU263" s="31">
        <v>3</v>
      </c>
      <c r="AV263" s="31">
        <v>0</v>
      </c>
      <c r="AW263" s="31">
        <v>0</v>
      </c>
      <c r="AX263" s="31">
        <v>0</v>
      </c>
      <c r="AY263" s="31">
        <v>2</v>
      </c>
      <c r="AZ263" s="31">
        <v>0</v>
      </c>
      <c r="BA263" s="31">
        <v>3</v>
      </c>
      <c r="BB263" s="31">
        <v>0</v>
      </c>
      <c r="BC263" s="31">
        <v>1</v>
      </c>
      <c r="BD263" s="31">
        <v>2</v>
      </c>
      <c r="BE263" s="31">
        <v>0</v>
      </c>
      <c r="BF263" s="31">
        <v>0</v>
      </c>
      <c r="BG263" s="31">
        <v>0</v>
      </c>
      <c r="BH263" s="31">
        <v>0</v>
      </c>
      <c r="BI263" s="31">
        <v>3</v>
      </c>
      <c r="BJ263" s="31">
        <v>246</v>
      </c>
      <c r="BK263" s="31">
        <v>1</v>
      </c>
      <c r="BL263" s="31">
        <v>0</v>
      </c>
      <c r="BM263" s="31">
        <v>0</v>
      </c>
      <c r="BN263" s="31">
        <v>2</v>
      </c>
      <c r="BO263" s="31">
        <v>0</v>
      </c>
      <c r="BP263" s="31">
        <v>1</v>
      </c>
      <c r="BQ263" s="31">
        <v>0</v>
      </c>
      <c r="BR263" s="31">
        <v>0</v>
      </c>
      <c r="BS263" s="31">
        <v>0</v>
      </c>
      <c r="BT263" s="31">
        <v>193</v>
      </c>
      <c r="BU263" s="31">
        <v>0</v>
      </c>
      <c r="BV263" s="31">
        <v>25</v>
      </c>
      <c r="BW263" s="31">
        <v>3</v>
      </c>
      <c r="BX263" s="31">
        <v>0</v>
      </c>
      <c r="BY263" s="31">
        <v>26</v>
      </c>
      <c r="BZ263" s="31">
        <v>0</v>
      </c>
      <c r="CA263" s="31">
        <v>7</v>
      </c>
      <c r="CB263" s="31">
        <v>20</v>
      </c>
      <c r="CC263" s="31">
        <v>5</v>
      </c>
      <c r="CD263" s="31">
        <v>0</v>
      </c>
      <c r="CE263" s="31">
        <v>4</v>
      </c>
      <c r="CF263" s="31">
        <v>0</v>
      </c>
      <c r="CG263" s="31">
        <v>0</v>
      </c>
      <c r="CH263" s="37">
        <v>639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63"/>
  <sheetViews>
    <sheetView zoomScale="80" zoomScaleNormal="80" workbookViewId="0"/>
  </sheetViews>
  <sheetFormatPr defaultColWidth="4.7109375" defaultRowHeight="15" x14ac:dyDescent="0.25"/>
  <cols>
    <col min="1" max="1" width="46.5703125" style="8" bestFit="1" customWidth="1"/>
    <col min="2" max="2" width="11" style="8" customWidth="1"/>
    <col min="3" max="3" width="4.5703125" style="8" bestFit="1" customWidth="1"/>
    <col min="4" max="4" width="4.85546875" style="8" bestFit="1" customWidth="1"/>
    <col min="5" max="5" width="4.5703125" style="8" bestFit="1" customWidth="1"/>
    <col min="6" max="6" width="4.85546875" style="8" bestFit="1" customWidth="1"/>
    <col min="7" max="7" width="4.5703125" style="8" bestFit="1" customWidth="1"/>
    <col min="8" max="8" width="4.85546875" style="8" bestFit="1" customWidth="1"/>
    <col min="9" max="9" width="4.5703125" style="8" bestFit="1" customWidth="1"/>
    <col min="10" max="10" width="4.85546875" style="8" bestFit="1" customWidth="1"/>
    <col min="11" max="22" width="4.5703125" style="8" bestFit="1" customWidth="1"/>
    <col min="23" max="23" width="5.85546875" style="8" bestFit="1" customWidth="1"/>
    <col min="24" max="28" width="4.85546875" style="8" bestFit="1" customWidth="1"/>
    <col min="29" max="31" width="4.5703125" style="8" bestFit="1" customWidth="1"/>
    <col min="32" max="32" width="4.85546875" style="8" bestFit="1" customWidth="1"/>
    <col min="33" max="35" width="4.5703125" style="8" bestFit="1" customWidth="1"/>
    <col min="36" max="36" width="4.85546875" style="8" bestFit="1" customWidth="1"/>
    <col min="37" max="40" width="4.5703125" style="8" bestFit="1" customWidth="1"/>
    <col min="41" max="41" width="4.85546875" style="8" bestFit="1" customWidth="1"/>
    <col min="42" max="42" width="4.5703125" style="8" bestFit="1" customWidth="1"/>
    <col min="43" max="43" width="4.85546875" style="8" bestFit="1" customWidth="1"/>
    <col min="44" max="46" width="4.5703125" style="8" bestFit="1" customWidth="1"/>
    <col min="47" max="47" width="5.85546875" style="8" bestFit="1" customWidth="1"/>
    <col min="48" max="61" width="4.5703125" style="8" bestFit="1" customWidth="1"/>
    <col min="62" max="62" width="5.85546875" style="8" bestFit="1" customWidth="1"/>
    <col min="63" max="71" width="4.5703125" style="8" bestFit="1" customWidth="1"/>
    <col min="72" max="72" width="5.85546875" style="8" bestFit="1" customWidth="1"/>
    <col min="73" max="73" width="4.5703125" style="8" bestFit="1" customWidth="1"/>
    <col min="74" max="74" width="4.85546875" style="8" bestFit="1" customWidth="1"/>
    <col min="75" max="76" width="4.5703125" style="8" bestFit="1" customWidth="1"/>
    <col min="77" max="77" width="4.85546875" style="8" bestFit="1" customWidth="1"/>
    <col min="78" max="79" width="4.5703125" style="8" bestFit="1" customWidth="1"/>
    <col min="80" max="80" width="4.85546875" style="8" bestFit="1" customWidth="1"/>
    <col min="81" max="81" width="4.5703125" style="8" bestFit="1" customWidth="1"/>
    <col min="82" max="82" width="4.85546875" style="8" bestFit="1" customWidth="1"/>
    <col min="83" max="85" width="4.5703125" style="8" bestFit="1" customWidth="1"/>
    <col min="86" max="86" width="5.85546875" style="8" bestFit="1" customWidth="1"/>
    <col min="87" max="16384" width="4.7109375" style="8"/>
  </cols>
  <sheetData>
    <row r="1" spans="1:47" s="1" customFormat="1" ht="15.75" x14ac:dyDescent="0.25">
      <c r="A1" s="1" t="s">
        <v>133</v>
      </c>
    </row>
    <row r="2" spans="1:47" s="1" customFormat="1" ht="15.75" x14ac:dyDescent="0.25">
      <c r="A2" s="40" t="s">
        <v>202</v>
      </c>
    </row>
    <row r="3" spans="1:47" ht="157.5" x14ac:dyDescent="0.25">
      <c r="A3" s="2" t="s">
        <v>46</v>
      </c>
      <c r="B3" s="3" t="s">
        <v>45</v>
      </c>
      <c r="C3" s="3" t="s">
        <v>28</v>
      </c>
      <c r="D3" s="3" t="s">
        <v>23</v>
      </c>
      <c r="E3" s="3" t="s">
        <v>6</v>
      </c>
      <c r="F3" s="3" t="s">
        <v>7</v>
      </c>
      <c r="G3" s="3" t="s">
        <v>24</v>
      </c>
      <c r="H3" s="3" t="s">
        <v>8</v>
      </c>
      <c r="I3" s="3" t="s">
        <v>193</v>
      </c>
      <c r="J3" s="3" t="s">
        <v>25</v>
      </c>
      <c r="K3" s="3" t="s">
        <v>26</v>
      </c>
      <c r="L3" s="3" t="s">
        <v>5</v>
      </c>
      <c r="M3" s="3" t="s">
        <v>27</v>
      </c>
      <c r="N3" s="3" t="s">
        <v>131</v>
      </c>
      <c r="O3" s="3" t="s">
        <v>194</v>
      </c>
      <c r="P3" s="3" t="s">
        <v>9</v>
      </c>
      <c r="Q3" s="3" t="s">
        <v>0</v>
      </c>
      <c r="R3" s="3" t="s">
        <v>29</v>
      </c>
      <c r="S3" s="3" t="s">
        <v>10</v>
      </c>
      <c r="T3" s="3" t="s">
        <v>32</v>
      </c>
      <c r="U3" s="3" t="s">
        <v>30</v>
      </c>
      <c r="V3" s="3" t="s">
        <v>31</v>
      </c>
      <c r="W3" s="3" t="s">
        <v>11</v>
      </c>
      <c r="X3" s="3" t="s">
        <v>195</v>
      </c>
      <c r="Y3" s="3" t="s">
        <v>12</v>
      </c>
      <c r="Z3" s="3" t="s">
        <v>13</v>
      </c>
      <c r="AA3" s="3" t="s">
        <v>14</v>
      </c>
      <c r="AB3" s="3" t="s">
        <v>132</v>
      </c>
      <c r="AC3" s="3" t="s">
        <v>33</v>
      </c>
      <c r="AD3" s="3" t="s">
        <v>35</v>
      </c>
      <c r="AE3" s="3" t="s">
        <v>36</v>
      </c>
      <c r="AF3" s="3" t="s">
        <v>37</v>
      </c>
      <c r="AG3" s="3" t="s">
        <v>16</v>
      </c>
      <c r="AH3" s="3" t="s">
        <v>38</v>
      </c>
      <c r="AI3" s="3" t="s">
        <v>39</v>
      </c>
      <c r="AJ3" s="3" t="s">
        <v>3</v>
      </c>
      <c r="AK3" s="3" t="s">
        <v>17</v>
      </c>
      <c r="AL3" s="3" t="s">
        <v>18</v>
      </c>
      <c r="AM3" s="4" t="s">
        <v>4</v>
      </c>
      <c r="AN3" s="3" t="s">
        <v>1</v>
      </c>
      <c r="AO3" s="3" t="s">
        <v>41</v>
      </c>
      <c r="AP3" s="3" t="s">
        <v>19</v>
      </c>
      <c r="AQ3" s="3" t="s">
        <v>2</v>
      </c>
      <c r="AR3" s="3" t="s">
        <v>40</v>
      </c>
      <c r="AS3" s="3" t="s">
        <v>138</v>
      </c>
      <c r="AT3" s="39" t="s">
        <v>42</v>
      </c>
      <c r="AU3" s="7" t="s">
        <v>22</v>
      </c>
    </row>
    <row r="4" spans="1:47" x14ac:dyDescent="0.25">
      <c r="A4" s="9" t="s">
        <v>186</v>
      </c>
      <c r="B4" s="9" t="s">
        <v>20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10">
        <v>0</v>
      </c>
      <c r="AR4" s="9">
        <v>0</v>
      </c>
      <c r="AS4" s="9">
        <v>0</v>
      </c>
      <c r="AT4" s="11">
        <v>0</v>
      </c>
      <c r="AU4" s="12">
        <v>0</v>
      </c>
    </row>
    <row r="5" spans="1:47" x14ac:dyDescent="0.25">
      <c r="A5" s="2"/>
      <c r="B5" s="2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13">
        <v>0</v>
      </c>
      <c r="AR5" s="2">
        <v>0</v>
      </c>
      <c r="AS5" s="2">
        <v>0</v>
      </c>
      <c r="AT5" s="14">
        <v>0</v>
      </c>
      <c r="AU5" s="15">
        <v>0</v>
      </c>
    </row>
    <row r="6" spans="1:47" x14ac:dyDescent="0.25">
      <c r="A6" s="9" t="s">
        <v>192</v>
      </c>
      <c r="B6" s="9" t="s">
        <v>20</v>
      </c>
      <c r="C6" s="44" t="s">
        <v>210</v>
      </c>
      <c r="D6" s="44" t="s">
        <v>210</v>
      </c>
      <c r="E6" s="44" t="s">
        <v>210</v>
      </c>
      <c r="F6" s="44" t="s">
        <v>210</v>
      </c>
      <c r="G6" s="44" t="s">
        <v>210</v>
      </c>
      <c r="H6" s="44" t="s">
        <v>210</v>
      </c>
      <c r="I6" s="44" t="s">
        <v>210</v>
      </c>
      <c r="J6" s="44" t="s">
        <v>210</v>
      </c>
      <c r="K6" s="44" t="s">
        <v>210</v>
      </c>
      <c r="L6" s="44" t="s">
        <v>210</v>
      </c>
      <c r="M6" s="44" t="s">
        <v>210</v>
      </c>
      <c r="N6" s="44" t="s">
        <v>210</v>
      </c>
      <c r="O6" s="44" t="s">
        <v>210</v>
      </c>
      <c r="P6" s="44" t="s">
        <v>210</v>
      </c>
      <c r="Q6" s="44" t="s">
        <v>210</v>
      </c>
      <c r="R6" s="44" t="s">
        <v>210</v>
      </c>
      <c r="S6" s="44" t="s">
        <v>210</v>
      </c>
      <c r="T6" s="44" t="s">
        <v>210</v>
      </c>
      <c r="U6" s="44" t="s">
        <v>210</v>
      </c>
      <c r="V6" s="44" t="s">
        <v>210</v>
      </c>
      <c r="W6" s="44" t="s">
        <v>210</v>
      </c>
      <c r="X6" s="44" t="s">
        <v>210</v>
      </c>
      <c r="Y6" s="44" t="s">
        <v>210</v>
      </c>
      <c r="Z6" s="44" t="s">
        <v>210</v>
      </c>
      <c r="AA6" s="44" t="s">
        <v>210</v>
      </c>
      <c r="AB6" s="44" t="s">
        <v>210</v>
      </c>
      <c r="AC6" s="44" t="s">
        <v>210</v>
      </c>
      <c r="AD6" s="44" t="s">
        <v>210</v>
      </c>
      <c r="AE6" s="44" t="s">
        <v>210</v>
      </c>
      <c r="AF6" s="44" t="s">
        <v>210</v>
      </c>
      <c r="AG6" s="44" t="s">
        <v>210</v>
      </c>
      <c r="AH6" s="44" t="s">
        <v>210</v>
      </c>
      <c r="AI6" s="44" t="s">
        <v>210</v>
      </c>
      <c r="AJ6" s="44" t="s">
        <v>210</v>
      </c>
      <c r="AK6" s="44" t="s">
        <v>210</v>
      </c>
      <c r="AL6" s="44" t="s">
        <v>210</v>
      </c>
      <c r="AM6" s="44" t="s">
        <v>210</v>
      </c>
      <c r="AN6" s="44" t="s">
        <v>210</v>
      </c>
      <c r="AO6" s="44" t="s">
        <v>210</v>
      </c>
      <c r="AP6" s="44" t="s">
        <v>210</v>
      </c>
      <c r="AQ6" s="44" t="s">
        <v>210</v>
      </c>
      <c r="AR6" s="44" t="s">
        <v>210</v>
      </c>
      <c r="AS6" s="44" t="s">
        <v>210</v>
      </c>
      <c r="AT6" s="46" t="s">
        <v>210</v>
      </c>
      <c r="AU6" s="12">
        <v>0</v>
      </c>
    </row>
    <row r="7" spans="1:47" x14ac:dyDescent="0.25">
      <c r="A7" s="2"/>
      <c r="B7" s="2" t="s">
        <v>21</v>
      </c>
      <c r="C7" s="45" t="s">
        <v>210</v>
      </c>
      <c r="D7" s="45" t="s">
        <v>210</v>
      </c>
      <c r="E7" s="45" t="s">
        <v>210</v>
      </c>
      <c r="F7" s="45" t="s">
        <v>210</v>
      </c>
      <c r="G7" s="45" t="s">
        <v>210</v>
      </c>
      <c r="H7" s="45" t="s">
        <v>210</v>
      </c>
      <c r="I7" s="45" t="s">
        <v>210</v>
      </c>
      <c r="J7" s="45" t="s">
        <v>210</v>
      </c>
      <c r="K7" s="45" t="s">
        <v>210</v>
      </c>
      <c r="L7" s="45" t="s">
        <v>210</v>
      </c>
      <c r="M7" s="45" t="s">
        <v>210</v>
      </c>
      <c r="N7" s="45" t="s">
        <v>210</v>
      </c>
      <c r="O7" s="45" t="s">
        <v>210</v>
      </c>
      <c r="P7" s="45" t="s">
        <v>210</v>
      </c>
      <c r="Q7" s="45" t="s">
        <v>210</v>
      </c>
      <c r="R7" s="45" t="s">
        <v>210</v>
      </c>
      <c r="S7" s="45" t="s">
        <v>210</v>
      </c>
      <c r="T7" s="45" t="s">
        <v>210</v>
      </c>
      <c r="U7" s="45" t="s">
        <v>210</v>
      </c>
      <c r="V7" s="45" t="s">
        <v>210</v>
      </c>
      <c r="W7" s="45" t="s">
        <v>210</v>
      </c>
      <c r="X7" s="45" t="s">
        <v>210</v>
      </c>
      <c r="Y7" s="45" t="s">
        <v>210</v>
      </c>
      <c r="Z7" s="45" t="s">
        <v>210</v>
      </c>
      <c r="AA7" s="45" t="s">
        <v>210</v>
      </c>
      <c r="AB7" s="45" t="s">
        <v>210</v>
      </c>
      <c r="AC7" s="45" t="s">
        <v>210</v>
      </c>
      <c r="AD7" s="45" t="s">
        <v>210</v>
      </c>
      <c r="AE7" s="45" t="s">
        <v>210</v>
      </c>
      <c r="AF7" s="45" t="s">
        <v>210</v>
      </c>
      <c r="AG7" s="45" t="s">
        <v>210</v>
      </c>
      <c r="AH7" s="45" t="s">
        <v>210</v>
      </c>
      <c r="AI7" s="45" t="s">
        <v>210</v>
      </c>
      <c r="AJ7" s="45" t="s">
        <v>210</v>
      </c>
      <c r="AK7" s="45" t="s">
        <v>210</v>
      </c>
      <c r="AL7" s="45" t="s">
        <v>210</v>
      </c>
      <c r="AM7" s="45" t="s">
        <v>210</v>
      </c>
      <c r="AN7" s="45" t="s">
        <v>210</v>
      </c>
      <c r="AO7" s="45" t="s">
        <v>210</v>
      </c>
      <c r="AP7" s="45" t="s">
        <v>210</v>
      </c>
      <c r="AQ7" s="45" t="s">
        <v>210</v>
      </c>
      <c r="AR7" s="45" t="s">
        <v>210</v>
      </c>
      <c r="AS7" s="45" t="s">
        <v>210</v>
      </c>
      <c r="AT7" s="47" t="s">
        <v>210</v>
      </c>
      <c r="AU7" s="15">
        <v>0</v>
      </c>
    </row>
    <row r="8" spans="1:47" x14ac:dyDescent="0.25">
      <c r="A8" s="9" t="s">
        <v>48</v>
      </c>
      <c r="B8" s="9" t="s">
        <v>20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1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1</v>
      </c>
      <c r="AG8" s="9">
        <v>0</v>
      </c>
      <c r="AH8" s="9">
        <v>0</v>
      </c>
      <c r="AI8" s="9">
        <v>0</v>
      </c>
      <c r="AJ8" s="9">
        <v>1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11">
        <v>0</v>
      </c>
      <c r="AU8" s="12">
        <v>3</v>
      </c>
    </row>
    <row r="9" spans="1:47" x14ac:dyDescent="0.25">
      <c r="A9" s="2"/>
      <c r="B9" s="2" t="s">
        <v>21</v>
      </c>
      <c r="C9" s="2">
        <v>0</v>
      </c>
      <c r="D9" s="2">
        <v>0</v>
      </c>
      <c r="E9" s="2">
        <v>0</v>
      </c>
      <c r="F9" s="2">
        <v>2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</v>
      </c>
      <c r="Z9" s="2">
        <v>0</v>
      </c>
      <c r="AA9" s="2">
        <v>1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13">
        <v>0</v>
      </c>
      <c r="AR9" s="2">
        <v>0</v>
      </c>
      <c r="AS9" s="2">
        <v>0</v>
      </c>
      <c r="AT9" s="14">
        <v>0</v>
      </c>
      <c r="AU9" s="15">
        <v>4</v>
      </c>
    </row>
    <row r="10" spans="1:47" x14ac:dyDescent="0.25">
      <c r="A10" s="9" t="s">
        <v>49</v>
      </c>
      <c r="B10" s="9" t="s">
        <v>20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10">
        <v>0</v>
      </c>
      <c r="AR10" s="9">
        <v>0</v>
      </c>
      <c r="AS10" s="9">
        <v>0</v>
      </c>
      <c r="AT10" s="11">
        <v>0</v>
      </c>
      <c r="AU10" s="12">
        <v>0</v>
      </c>
    </row>
    <row r="11" spans="1:47" x14ac:dyDescent="0.25">
      <c r="A11" s="2"/>
      <c r="B11" s="2" t="s">
        <v>21</v>
      </c>
      <c r="C11" s="2">
        <v>0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1</v>
      </c>
      <c r="X11" s="2">
        <v>0</v>
      </c>
      <c r="Y11" s="2">
        <v>0</v>
      </c>
      <c r="Z11" s="2">
        <v>0</v>
      </c>
      <c r="AA11" s="2">
        <v>0</v>
      </c>
      <c r="AB11" s="2">
        <v>1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13">
        <v>0</v>
      </c>
      <c r="AR11" s="2">
        <v>0</v>
      </c>
      <c r="AS11" s="2">
        <v>0</v>
      </c>
      <c r="AT11" s="14">
        <v>0</v>
      </c>
      <c r="AU11" s="15">
        <v>3</v>
      </c>
    </row>
    <row r="12" spans="1:47" x14ac:dyDescent="0.25">
      <c r="A12" s="9" t="s">
        <v>51</v>
      </c>
      <c r="B12" s="9" t="s">
        <v>20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10">
        <v>0</v>
      </c>
      <c r="AR12" s="9">
        <v>0</v>
      </c>
      <c r="AS12" s="9">
        <v>0</v>
      </c>
      <c r="AT12" s="11">
        <v>0</v>
      </c>
      <c r="AU12" s="12">
        <v>0</v>
      </c>
    </row>
    <row r="13" spans="1:47" x14ac:dyDescent="0.25">
      <c r="A13" s="18"/>
      <c r="B13" s="18" t="s">
        <v>21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2</v>
      </c>
      <c r="AM13" s="2">
        <v>0</v>
      </c>
      <c r="AN13" s="2">
        <v>1</v>
      </c>
      <c r="AO13" s="2">
        <v>0</v>
      </c>
      <c r="AP13" s="2">
        <v>0</v>
      </c>
      <c r="AQ13" s="13">
        <v>0</v>
      </c>
      <c r="AR13" s="2">
        <v>0</v>
      </c>
      <c r="AS13" s="2">
        <v>0</v>
      </c>
      <c r="AT13" s="14">
        <v>0</v>
      </c>
      <c r="AU13" s="15">
        <v>3</v>
      </c>
    </row>
    <row r="14" spans="1:47" x14ac:dyDescent="0.25">
      <c r="A14" s="9" t="s">
        <v>50</v>
      </c>
      <c r="B14" s="9" t="s">
        <v>20</v>
      </c>
      <c r="C14" s="9">
        <v>0</v>
      </c>
      <c r="D14" s="9">
        <v>5</v>
      </c>
      <c r="E14" s="9">
        <v>0</v>
      </c>
      <c r="F14" s="9">
        <v>0</v>
      </c>
      <c r="G14" s="9">
        <v>0</v>
      </c>
      <c r="H14" s="9">
        <v>1</v>
      </c>
      <c r="I14" s="9">
        <v>0</v>
      </c>
      <c r="J14" s="9">
        <v>0</v>
      </c>
      <c r="K14" s="9">
        <v>1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3</v>
      </c>
      <c r="X14" s="9">
        <v>1</v>
      </c>
      <c r="Y14" s="9">
        <v>0</v>
      </c>
      <c r="Z14" s="9">
        <v>0</v>
      </c>
      <c r="AA14" s="9">
        <v>0</v>
      </c>
      <c r="AB14" s="9">
        <v>2</v>
      </c>
      <c r="AC14" s="9">
        <v>0</v>
      </c>
      <c r="AD14" s="9">
        <v>0</v>
      </c>
      <c r="AE14" s="9">
        <v>0</v>
      </c>
      <c r="AF14" s="9">
        <v>1</v>
      </c>
      <c r="AG14" s="9">
        <v>1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10">
        <v>1</v>
      </c>
      <c r="AR14" s="9">
        <v>0</v>
      </c>
      <c r="AS14" s="9">
        <v>0</v>
      </c>
      <c r="AT14" s="11">
        <v>0</v>
      </c>
      <c r="AU14" s="12">
        <v>16</v>
      </c>
    </row>
    <row r="15" spans="1:47" x14ac:dyDescent="0.25">
      <c r="A15" s="2"/>
      <c r="B15" s="2" t="s">
        <v>21</v>
      </c>
      <c r="C15" s="2">
        <v>0</v>
      </c>
      <c r="D15" s="2">
        <v>0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1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13">
        <v>0</v>
      </c>
      <c r="AR15" s="2">
        <v>0</v>
      </c>
      <c r="AS15" s="2">
        <v>0</v>
      </c>
      <c r="AT15" s="14">
        <v>0</v>
      </c>
      <c r="AU15" s="15">
        <v>3</v>
      </c>
    </row>
    <row r="16" spans="1:47" x14ac:dyDescent="0.25">
      <c r="A16" s="19" t="s">
        <v>52</v>
      </c>
      <c r="B16" s="19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1">
        <v>0</v>
      </c>
      <c r="AU16" s="12">
        <v>0</v>
      </c>
    </row>
    <row r="17" spans="1:47" x14ac:dyDescent="0.25">
      <c r="A17" s="18"/>
      <c r="B17" s="18" t="s">
        <v>21</v>
      </c>
      <c r="C17" s="2">
        <v>0</v>
      </c>
      <c r="D17" s="2">
        <v>1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14">
        <v>0</v>
      </c>
      <c r="AU17" s="15">
        <v>1</v>
      </c>
    </row>
    <row r="18" spans="1:47" x14ac:dyDescent="0.25">
      <c r="A18" s="9" t="s">
        <v>53</v>
      </c>
      <c r="B18" s="9" t="s">
        <v>20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1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2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10">
        <v>0</v>
      </c>
      <c r="AR18" s="9">
        <v>0</v>
      </c>
      <c r="AS18" s="9">
        <v>0</v>
      </c>
      <c r="AT18" s="11">
        <v>0</v>
      </c>
      <c r="AU18" s="12">
        <v>3</v>
      </c>
    </row>
    <row r="19" spans="1:47" x14ac:dyDescent="0.25">
      <c r="A19" s="2"/>
      <c r="B19" s="2" t="s">
        <v>21</v>
      </c>
      <c r="C19" s="2">
        <v>0</v>
      </c>
      <c r="D19" s="2">
        <v>2</v>
      </c>
      <c r="E19" s="2">
        <v>0</v>
      </c>
      <c r="F19" s="2">
        <v>1</v>
      </c>
      <c r="G19" s="2">
        <v>0</v>
      </c>
      <c r="H19" s="2">
        <v>5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3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13">
        <v>0</v>
      </c>
      <c r="AR19" s="2">
        <v>0</v>
      </c>
      <c r="AS19" s="2">
        <v>0</v>
      </c>
      <c r="AT19" s="14">
        <v>0</v>
      </c>
      <c r="AU19" s="15">
        <v>11</v>
      </c>
    </row>
    <row r="20" spans="1:47" x14ac:dyDescent="0.25">
      <c r="A20" s="19" t="s">
        <v>54</v>
      </c>
      <c r="B20" s="19" t="s">
        <v>20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1</v>
      </c>
      <c r="AH20" s="19">
        <v>0</v>
      </c>
      <c r="AI20" s="19">
        <v>0</v>
      </c>
      <c r="AJ20" s="19">
        <v>1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29">
        <v>0</v>
      </c>
      <c r="AR20" s="19">
        <v>0</v>
      </c>
      <c r="AS20" s="19">
        <v>0</v>
      </c>
      <c r="AT20" s="38">
        <v>0</v>
      </c>
      <c r="AU20" s="12">
        <v>2</v>
      </c>
    </row>
    <row r="21" spans="1:47" x14ac:dyDescent="0.25">
      <c r="A21" s="2"/>
      <c r="B21" s="2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1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3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13">
        <v>0</v>
      </c>
      <c r="AR21" s="2">
        <v>0</v>
      </c>
      <c r="AS21" s="2">
        <v>0</v>
      </c>
      <c r="AT21" s="14">
        <v>0</v>
      </c>
      <c r="AU21" s="15">
        <v>4</v>
      </c>
    </row>
    <row r="22" spans="1:47" x14ac:dyDescent="0.25">
      <c r="A22" s="9" t="s">
        <v>55</v>
      </c>
      <c r="B22" s="9" t="s">
        <v>20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10">
        <v>0</v>
      </c>
      <c r="AR22" s="9">
        <v>0</v>
      </c>
      <c r="AS22" s="9">
        <v>0</v>
      </c>
      <c r="AT22" s="11">
        <v>0</v>
      </c>
      <c r="AU22" s="12">
        <v>0</v>
      </c>
    </row>
    <row r="23" spans="1:47" x14ac:dyDescent="0.25">
      <c r="A23" s="2"/>
      <c r="B23" s="2" t="s">
        <v>21</v>
      </c>
      <c r="C23" s="2">
        <v>0</v>
      </c>
      <c r="D23" s="2">
        <v>0</v>
      </c>
      <c r="E23" s="2">
        <v>0</v>
      </c>
      <c r="F23" s="2">
        <v>1</v>
      </c>
      <c r="G23" s="2">
        <v>0</v>
      </c>
      <c r="H23" s="2">
        <v>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1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13">
        <v>0</v>
      </c>
      <c r="AR23" s="2">
        <v>0</v>
      </c>
      <c r="AS23" s="2">
        <v>0</v>
      </c>
      <c r="AT23" s="14">
        <v>0</v>
      </c>
      <c r="AU23" s="15">
        <v>3</v>
      </c>
    </row>
    <row r="24" spans="1:47" x14ac:dyDescent="0.25">
      <c r="A24" s="9" t="s">
        <v>148</v>
      </c>
      <c r="B24" s="9" t="s">
        <v>20</v>
      </c>
      <c r="C24" s="19">
        <v>0</v>
      </c>
      <c r="D24" s="19">
        <v>1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29">
        <v>0</v>
      </c>
      <c r="AR24" s="19">
        <v>0</v>
      </c>
      <c r="AS24" s="19">
        <v>0</v>
      </c>
      <c r="AT24" s="38">
        <v>0</v>
      </c>
      <c r="AU24" s="12">
        <v>1</v>
      </c>
    </row>
    <row r="25" spans="1:47" x14ac:dyDescent="0.25">
      <c r="A25" s="2"/>
      <c r="B25" s="2" t="s">
        <v>21</v>
      </c>
      <c r="C25" s="2">
        <v>0</v>
      </c>
      <c r="D25" s="2">
        <v>0</v>
      </c>
      <c r="E25" s="2">
        <v>0</v>
      </c>
      <c r="F25" s="2">
        <v>2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13">
        <v>0</v>
      </c>
      <c r="AR25" s="2">
        <v>0</v>
      </c>
      <c r="AS25" s="2">
        <v>0</v>
      </c>
      <c r="AT25" s="14">
        <v>0</v>
      </c>
      <c r="AU25" s="15">
        <v>2</v>
      </c>
    </row>
    <row r="26" spans="1:47" x14ac:dyDescent="0.25">
      <c r="A26" s="9" t="s">
        <v>57</v>
      </c>
      <c r="B26" s="9" t="s">
        <v>20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1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11">
        <v>0</v>
      </c>
      <c r="AU26" s="12">
        <v>1</v>
      </c>
    </row>
    <row r="27" spans="1:47" x14ac:dyDescent="0.25">
      <c r="A27" s="18"/>
      <c r="B27" s="18" t="s">
        <v>21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13">
        <v>0</v>
      </c>
      <c r="AR27" s="2">
        <v>0</v>
      </c>
      <c r="AS27" s="2">
        <v>0</v>
      </c>
      <c r="AT27" s="14">
        <v>0</v>
      </c>
      <c r="AU27" s="15">
        <v>0</v>
      </c>
    </row>
    <row r="28" spans="1:47" x14ac:dyDescent="0.25">
      <c r="A28" s="9" t="s">
        <v>150</v>
      </c>
      <c r="B28" s="9" t="s">
        <v>20</v>
      </c>
      <c r="C28" s="9">
        <v>0</v>
      </c>
      <c r="D28" s="9">
        <v>1</v>
      </c>
      <c r="E28" s="9">
        <v>0</v>
      </c>
      <c r="F28" s="9">
        <v>0</v>
      </c>
      <c r="G28" s="9">
        <v>0</v>
      </c>
      <c r="H28" s="9">
        <v>1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1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1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11">
        <v>0</v>
      </c>
      <c r="AU28" s="12">
        <v>4</v>
      </c>
    </row>
    <row r="29" spans="1:47" x14ac:dyDescent="0.25">
      <c r="A29" s="2" t="s">
        <v>149</v>
      </c>
      <c r="B29" s="2" t="s">
        <v>21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1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1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13">
        <v>0</v>
      </c>
      <c r="AR29" s="2">
        <v>0</v>
      </c>
      <c r="AS29" s="2">
        <v>0</v>
      </c>
      <c r="AT29" s="14">
        <v>0</v>
      </c>
      <c r="AU29" s="15">
        <v>2</v>
      </c>
    </row>
    <row r="30" spans="1:47" x14ac:dyDescent="0.25">
      <c r="A30" s="19" t="s">
        <v>59</v>
      </c>
      <c r="B30" s="19" t="s">
        <v>20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10">
        <v>0</v>
      </c>
      <c r="AR30" s="9">
        <v>0</v>
      </c>
      <c r="AS30" s="9">
        <v>0</v>
      </c>
      <c r="AT30" s="11">
        <v>0</v>
      </c>
      <c r="AU30" s="12">
        <v>0</v>
      </c>
    </row>
    <row r="31" spans="1:47" x14ac:dyDescent="0.25">
      <c r="A31" s="2"/>
      <c r="B31" s="2" t="s">
        <v>21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1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13">
        <v>0</v>
      </c>
      <c r="AR31" s="2">
        <v>0</v>
      </c>
      <c r="AS31" s="2">
        <v>0</v>
      </c>
      <c r="AT31" s="14">
        <v>0</v>
      </c>
      <c r="AU31" s="15">
        <v>1</v>
      </c>
    </row>
    <row r="32" spans="1:47" x14ac:dyDescent="0.25">
      <c r="A32" s="9" t="s">
        <v>60</v>
      </c>
      <c r="B32" s="9" t="s">
        <v>20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11">
        <v>0</v>
      </c>
      <c r="AU32" s="12">
        <v>0</v>
      </c>
    </row>
    <row r="33" spans="1:47" x14ac:dyDescent="0.25">
      <c r="A33" s="2"/>
      <c r="B33" s="2" t="s">
        <v>21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1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13">
        <v>0</v>
      </c>
      <c r="AR33" s="2">
        <v>0</v>
      </c>
      <c r="AS33" s="2">
        <v>0</v>
      </c>
      <c r="AT33" s="14">
        <v>0</v>
      </c>
      <c r="AU33" s="15">
        <v>1</v>
      </c>
    </row>
    <row r="34" spans="1:47" x14ac:dyDescent="0.25">
      <c r="A34" s="9" t="s">
        <v>61</v>
      </c>
      <c r="B34" s="9" t="s">
        <v>20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10">
        <v>0</v>
      </c>
      <c r="AR34" s="9">
        <v>0</v>
      </c>
      <c r="AS34" s="9">
        <v>0</v>
      </c>
      <c r="AT34" s="11">
        <v>0</v>
      </c>
      <c r="AU34" s="12">
        <v>0</v>
      </c>
    </row>
    <row r="35" spans="1:47" x14ac:dyDescent="0.25">
      <c r="A35" s="2"/>
      <c r="B35" s="2" t="s">
        <v>21</v>
      </c>
      <c r="C35" s="2">
        <v>0</v>
      </c>
      <c r="D35" s="2">
        <v>1</v>
      </c>
      <c r="E35" s="2">
        <v>0</v>
      </c>
      <c r="F35" s="2">
        <v>3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3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1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13">
        <v>0</v>
      </c>
      <c r="AR35" s="2">
        <v>0</v>
      </c>
      <c r="AS35" s="2">
        <v>0</v>
      </c>
      <c r="AT35" s="14">
        <v>0</v>
      </c>
      <c r="AU35" s="15">
        <v>8</v>
      </c>
    </row>
    <row r="36" spans="1:47" x14ac:dyDescent="0.25">
      <c r="A36" s="9" t="s">
        <v>62</v>
      </c>
      <c r="B36" s="9" t="s">
        <v>20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29">
        <v>0</v>
      </c>
      <c r="AR36" s="19">
        <v>0</v>
      </c>
      <c r="AS36" s="19">
        <v>0</v>
      </c>
      <c r="AT36" s="38">
        <v>0</v>
      </c>
      <c r="AU36" s="12">
        <v>0</v>
      </c>
    </row>
    <row r="37" spans="1:47" x14ac:dyDescent="0.25">
      <c r="A37" s="18"/>
      <c r="B37" s="18" t="s">
        <v>21</v>
      </c>
      <c r="C37" s="2">
        <v>0</v>
      </c>
      <c r="D37" s="2">
        <v>0</v>
      </c>
      <c r="E37" s="2">
        <v>0</v>
      </c>
      <c r="F37" s="2">
        <v>1</v>
      </c>
      <c r="G37" s="2">
        <v>0</v>
      </c>
      <c r="H37" s="2">
        <v>1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5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13">
        <v>0</v>
      </c>
      <c r="AR37" s="2">
        <v>0</v>
      </c>
      <c r="AS37" s="2">
        <v>0</v>
      </c>
      <c r="AT37" s="14">
        <v>0</v>
      </c>
      <c r="AU37" s="15">
        <v>7</v>
      </c>
    </row>
    <row r="38" spans="1:47" x14ac:dyDescent="0.25">
      <c r="A38" s="9" t="s">
        <v>63</v>
      </c>
      <c r="B38" s="9" t="s">
        <v>20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11">
        <v>0</v>
      </c>
      <c r="AU38" s="12">
        <v>0</v>
      </c>
    </row>
    <row r="39" spans="1:47" x14ac:dyDescent="0.25">
      <c r="A39" s="2"/>
      <c r="B39" s="2" t="s">
        <v>21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13">
        <v>0</v>
      </c>
      <c r="AR39" s="2">
        <v>0</v>
      </c>
      <c r="AS39" s="2">
        <v>0</v>
      </c>
      <c r="AT39" s="14">
        <v>0</v>
      </c>
      <c r="AU39" s="15">
        <v>0</v>
      </c>
    </row>
    <row r="40" spans="1:47" x14ac:dyDescent="0.25">
      <c r="A40" s="19" t="s">
        <v>151</v>
      </c>
      <c r="B40" s="19" t="s">
        <v>20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10">
        <v>0</v>
      </c>
      <c r="AR40" s="9">
        <v>0</v>
      </c>
      <c r="AS40" s="9">
        <v>0</v>
      </c>
      <c r="AT40" s="11">
        <v>0</v>
      </c>
      <c r="AU40" s="12">
        <v>0</v>
      </c>
    </row>
    <row r="41" spans="1:47" x14ac:dyDescent="0.25">
      <c r="A41" s="2"/>
      <c r="B41" s="2" t="s">
        <v>21</v>
      </c>
      <c r="C41" s="2">
        <v>0</v>
      </c>
      <c r="D41" s="2">
        <v>0</v>
      </c>
      <c r="E41" s="2">
        <v>0</v>
      </c>
      <c r="F41" s="2">
        <v>1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2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1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13">
        <v>0</v>
      </c>
      <c r="AR41" s="2">
        <v>0</v>
      </c>
      <c r="AS41" s="2">
        <v>0</v>
      </c>
      <c r="AT41" s="14">
        <v>0</v>
      </c>
      <c r="AU41" s="15">
        <v>4</v>
      </c>
    </row>
    <row r="42" spans="1:47" x14ac:dyDescent="0.25">
      <c r="A42" s="9" t="s">
        <v>65</v>
      </c>
      <c r="B42" s="9" t="s">
        <v>20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29">
        <v>0</v>
      </c>
      <c r="AR42" s="19">
        <v>0</v>
      </c>
      <c r="AS42" s="19">
        <v>0</v>
      </c>
      <c r="AT42" s="38">
        <v>0</v>
      </c>
      <c r="AU42" s="12">
        <v>0</v>
      </c>
    </row>
    <row r="43" spans="1:47" x14ac:dyDescent="0.25">
      <c r="A43" s="2"/>
      <c r="B43" s="2" t="s">
        <v>21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13">
        <v>0</v>
      </c>
      <c r="AR43" s="2">
        <v>0</v>
      </c>
      <c r="AS43" s="2">
        <v>0</v>
      </c>
      <c r="AT43" s="14">
        <v>0</v>
      </c>
      <c r="AU43" s="15">
        <v>0</v>
      </c>
    </row>
    <row r="44" spans="1:47" x14ac:dyDescent="0.25">
      <c r="A44" s="9" t="s">
        <v>66</v>
      </c>
      <c r="B44" s="9" t="s">
        <v>20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10">
        <v>0</v>
      </c>
      <c r="AR44" s="9">
        <v>0</v>
      </c>
      <c r="AS44" s="9">
        <v>0</v>
      </c>
      <c r="AT44" s="11">
        <v>0</v>
      </c>
      <c r="AU44" s="12">
        <v>0</v>
      </c>
    </row>
    <row r="45" spans="1:47" x14ac:dyDescent="0.25">
      <c r="A45" s="18"/>
      <c r="B45" s="18" t="s">
        <v>21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13">
        <v>0</v>
      </c>
      <c r="AR45" s="2">
        <v>0</v>
      </c>
      <c r="AS45" s="2">
        <v>0</v>
      </c>
      <c r="AT45" s="14">
        <v>0</v>
      </c>
      <c r="AU45" s="15">
        <v>0</v>
      </c>
    </row>
    <row r="46" spans="1:47" x14ac:dyDescent="0.25">
      <c r="A46" s="9" t="s">
        <v>67</v>
      </c>
      <c r="B46" s="9" t="s">
        <v>20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10">
        <v>0</v>
      </c>
      <c r="AR46" s="9">
        <v>0</v>
      </c>
      <c r="AS46" s="9">
        <v>0</v>
      </c>
      <c r="AT46" s="11">
        <v>0</v>
      </c>
      <c r="AU46" s="12">
        <v>0</v>
      </c>
    </row>
    <row r="47" spans="1:47" x14ac:dyDescent="0.25">
      <c r="A47" s="2"/>
      <c r="B47" s="2" t="s">
        <v>21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13">
        <v>0</v>
      </c>
      <c r="AR47" s="2">
        <v>0</v>
      </c>
      <c r="AS47" s="2">
        <v>0</v>
      </c>
      <c r="AT47" s="14">
        <v>0</v>
      </c>
      <c r="AU47" s="15">
        <v>0</v>
      </c>
    </row>
    <row r="48" spans="1:47" x14ac:dyDescent="0.25">
      <c r="A48" s="19" t="s">
        <v>187</v>
      </c>
      <c r="B48" s="9" t="s">
        <v>20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10">
        <v>0</v>
      </c>
      <c r="AR48" s="9">
        <v>0</v>
      </c>
      <c r="AS48" s="9">
        <v>0</v>
      </c>
      <c r="AT48" s="11">
        <v>0</v>
      </c>
      <c r="AU48" s="15">
        <v>0</v>
      </c>
    </row>
    <row r="49" spans="1:47" x14ac:dyDescent="0.25">
      <c r="A49" s="31"/>
      <c r="B49" s="2" t="s">
        <v>21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13">
        <v>0</v>
      </c>
      <c r="AR49" s="2">
        <v>0</v>
      </c>
      <c r="AS49" s="2">
        <v>0</v>
      </c>
      <c r="AT49" s="14">
        <v>0</v>
      </c>
      <c r="AU49" s="15">
        <v>0</v>
      </c>
    </row>
    <row r="50" spans="1:47" x14ac:dyDescent="0.25">
      <c r="A50" s="19" t="s">
        <v>152</v>
      </c>
      <c r="B50" s="19" t="s">
        <v>20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29">
        <v>0</v>
      </c>
      <c r="AR50" s="19">
        <v>0</v>
      </c>
      <c r="AS50" s="19">
        <v>0</v>
      </c>
      <c r="AT50" s="38">
        <v>0</v>
      </c>
      <c r="AU50" s="12">
        <v>0</v>
      </c>
    </row>
    <row r="51" spans="1:47" x14ac:dyDescent="0.25">
      <c r="A51" s="2"/>
      <c r="B51" s="2" t="s">
        <v>21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13">
        <v>0</v>
      </c>
      <c r="AR51" s="2">
        <v>0</v>
      </c>
      <c r="AS51" s="2">
        <v>0</v>
      </c>
      <c r="AT51" s="14">
        <v>0</v>
      </c>
      <c r="AU51" s="15">
        <v>0</v>
      </c>
    </row>
    <row r="52" spans="1:47" x14ac:dyDescent="0.25">
      <c r="A52" s="9" t="s">
        <v>69</v>
      </c>
      <c r="B52" s="9" t="s">
        <v>20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11">
        <v>0</v>
      </c>
      <c r="AU52" s="12">
        <v>0</v>
      </c>
    </row>
    <row r="53" spans="1:47" x14ac:dyDescent="0.25">
      <c r="A53" s="2"/>
      <c r="B53" s="2" t="s">
        <v>21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14">
        <v>0</v>
      </c>
      <c r="AU53" s="15">
        <v>0</v>
      </c>
    </row>
    <row r="54" spans="1:47" x14ac:dyDescent="0.25">
      <c r="A54" s="9" t="s">
        <v>70</v>
      </c>
      <c r="B54" s="9" t="s">
        <v>20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29">
        <v>0</v>
      </c>
      <c r="AR54" s="19">
        <v>0</v>
      </c>
      <c r="AS54" s="19">
        <v>0</v>
      </c>
      <c r="AT54" s="38">
        <v>0</v>
      </c>
      <c r="AU54" s="12">
        <v>0</v>
      </c>
    </row>
    <row r="55" spans="1:47" x14ac:dyDescent="0.25">
      <c r="A55" s="2"/>
      <c r="B55" s="2" t="s">
        <v>21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13">
        <v>0</v>
      </c>
      <c r="AR55" s="2">
        <v>0</v>
      </c>
      <c r="AS55" s="2">
        <v>0</v>
      </c>
      <c r="AT55" s="14">
        <v>0</v>
      </c>
      <c r="AU55" s="15">
        <v>0</v>
      </c>
    </row>
    <row r="56" spans="1:47" x14ac:dyDescent="0.25">
      <c r="A56" s="9" t="s">
        <v>71</v>
      </c>
      <c r="B56" s="9" t="s">
        <v>20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29">
        <v>0</v>
      </c>
      <c r="AR56" s="19">
        <v>0</v>
      </c>
      <c r="AS56" s="19">
        <v>0</v>
      </c>
      <c r="AT56" s="38">
        <v>0</v>
      </c>
      <c r="AU56" s="12">
        <v>0</v>
      </c>
    </row>
    <row r="57" spans="1:47" x14ac:dyDescent="0.25">
      <c r="A57" s="2"/>
      <c r="B57" s="2" t="s">
        <v>21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2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13">
        <v>0</v>
      </c>
      <c r="AR57" s="2">
        <v>0</v>
      </c>
      <c r="AS57" s="2">
        <v>0</v>
      </c>
      <c r="AT57" s="14">
        <v>0</v>
      </c>
      <c r="AU57" s="15">
        <v>2</v>
      </c>
    </row>
    <row r="58" spans="1:47" x14ac:dyDescent="0.25">
      <c r="A58" s="9" t="s">
        <v>72</v>
      </c>
      <c r="B58" s="9" t="s">
        <v>20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1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1</v>
      </c>
      <c r="AQ58" s="29">
        <v>0</v>
      </c>
      <c r="AR58" s="19">
        <v>0</v>
      </c>
      <c r="AS58" s="19">
        <v>0</v>
      </c>
      <c r="AT58" s="38">
        <v>0</v>
      </c>
      <c r="AU58" s="12">
        <v>2</v>
      </c>
    </row>
    <row r="59" spans="1:47" x14ac:dyDescent="0.25">
      <c r="A59" s="2"/>
      <c r="B59" s="2" t="s">
        <v>21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13">
        <v>0</v>
      </c>
      <c r="AR59" s="2">
        <v>0</v>
      </c>
      <c r="AS59" s="2">
        <v>0</v>
      </c>
      <c r="AT59" s="14">
        <v>0</v>
      </c>
      <c r="AU59" s="15">
        <v>0</v>
      </c>
    </row>
    <row r="60" spans="1:47" x14ac:dyDescent="0.25">
      <c r="A60" s="9" t="s">
        <v>73</v>
      </c>
      <c r="B60" s="9" t="s">
        <v>20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1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10">
        <v>0</v>
      </c>
      <c r="AR60" s="9">
        <v>0</v>
      </c>
      <c r="AS60" s="9">
        <v>0</v>
      </c>
      <c r="AT60" s="11">
        <v>0</v>
      </c>
      <c r="AU60" s="12">
        <v>1</v>
      </c>
    </row>
    <row r="61" spans="1:47" x14ac:dyDescent="0.25">
      <c r="A61" s="2"/>
      <c r="B61" s="2" t="s">
        <v>21</v>
      </c>
      <c r="C61" s="2">
        <v>0</v>
      </c>
      <c r="D61" s="2">
        <v>1</v>
      </c>
      <c r="E61" s="2">
        <v>0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1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13">
        <v>0</v>
      </c>
      <c r="AR61" s="2">
        <v>0</v>
      </c>
      <c r="AS61" s="2">
        <v>0</v>
      </c>
      <c r="AT61" s="14">
        <v>0</v>
      </c>
      <c r="AU61" s="15">
        <v>3</v>
      </c>
    </row>
    <row r="62" spans="1:47" x14ac:dyDescent="0.25">
      <c r="A62" s="9" t="s">
        <v>191</v>
      </c>
      <c r="B62" s="9" t="s">
        <v>20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10">
        <v>0</v>
      </c>
      <c r="AR62" s="9">
        <v>0</v>
      </c>
      <c r="AS62" s="9">
        <v>0</v>
      </c>
      <c r="AT62" s="11">
        <v>0</v>
      </c>
      <c r="AU62" s="12">
        <v>0</v>
      </c>
    </row>
    <row r="63" spans="1:47" x14ac:dyDescent="0.25">
      <c r="A63" s="2"/>
      <c r="B63" s="2" t="s">
        <v>21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13">
        <v>0</v>
      </c>
      <c r="AR63" s="2">
        <v>0</v>
      </c>
      <c r="AS63" s="2">
        <v>0</v>
      </c>
      <c r="AT63" s="14">
        <v>0</v>
      </c>
      <c r="AU63" s="15">
        <v>0</v>
      </c>
    </row>
    <row r="64" spans="1:47" x14ac:dyDescent="0.25">
      <c r="A64" s="9" t="s">
        <v>75</v>
      </c>
      <c r="B64" s="9" t="s">
        <v>20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10">
        <v>0</v>
      </c>
      <c r="AR64" s="9">
        <v>0</v>
      </c>
      <c r="AS64" s="9">
        <v>0</v>
      </c>
      <c r="AT64" s="11">
        <v>0</v>
      </c>
      <c r="AU64" s="12">
        <v>0</v>
      </c>
    </row>
    <row r="65" spans="1:47" x14ac:dyDescent="0.25">
      <c r="A65" s="2"/>
      <c r="B65" s="2" t="s">
        <v>21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1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13">
        <v>0</v>
      </c>
      <c r="AR65" s="2">
        <v>0</v>
      </c>
      <c r="AS65" s="2">
        <v>0</v>
      </c>
      <c r="AT65" s="14">
        <v>0</v>
      </c>
      <c r="AU65" s="15">
        <v>1</v>
      </c>
    </row>
    <row r="66" spans="1:47" x14ac:dyDescent="0.25">
      <c r="A66" s="9" t="s">
        <v>125</v>
      </c>
      <c r="B66" s="9" t="s">
        <v>20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10">
        <v>0</v>
      </c>
      <c r="AR66" s="9">
        <v>0</v>
      </c>
      <c r="AS66" s="9">
        <v>0</v>
      </c>
      <c r="AT66" s="11">
        <v>0</v>
      </c>
      <c r="AU66" s="12">
        <v>0</v>
      </c>
    </row>
    <row r="67" spans="1:47" x14ac:dyDescent="0.25">
      <c r="A67" s="2"/>
      <c r="B67" s="2" t="s">
        <v>21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13">
        <v>0</v>
      </c>
      <c r="AR67" s="2">
        <v>0</v>
      </c>
      <c r="AS67" s="2">
        <v>0</v>
      </c>
      <c r="AT67" s="14">
        <v>0</v>
      </c>
      <c r="AU67" s="15">
        <v>0</v>
      </c>
    </row>
    <row r="68" spans="1:47" x14ac:dyDescent="0.25">
      <c r="A68" s="9" t="s">
        <v>76</v>
      </c>
      <c r="B68" s="9" t="s">
        <v>20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1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10">
        <v>0</v>
      </c>
      <c r="AR68" s="9">
        <v>0</v>
      </c>
      <c r="AS68" s="9">
        <v>0</v>
      </c>
      <c r="AT68" s="11">
        <v>0</v>
      </c>
      <c r="AU68" s="12">
        <v>1</v>
      </c>
    </row>
    <row r="69" spans="1:47" x14ac:dyDescent="0.25">
      <c r="A69" s="2"/>
      <c r="B69" s="2" t="s">
        <v>21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1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13">
        <v>0</v>
      </c>
      <c r="AR69" s="2">
        <v>0</v>
      </c>
      <c r="AS69" s="2">
        <v>0</v>
      </c>
      <c r="AT69" s="14">
        <v>0</v>
      </c>
      <c r="AU69" s="15">
        <v>1</v>
      </c>
    </row>
    <row r="70" spans="1:47" x14ac:dyDescent="0.25">
      <c r="A70" s="9" t="s">
        <v>153</v>
      </c>
      <c r="B70" s="9" t="s">
        <v>20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10">
        <v>0</v>
      </c>
      <c r="AR70" s="9">
        <v>0</v>
      </c>
      <c r="AS70" s="9">
        <v>0</v>
      </c>
      <c r="AT70" s="11">
        <v>0</v>
      </c>
      <c r="AU70" s="12">
        <v>0</v>
      </c>
    </row>
    <row r="71" spans="1:47" x14ac:dyDescent="0.25">
      <c r="A71" s="18"/>
      <c r="B71" s="18" t="s">
        <v>21</v>
      </c>
      <c r="C71" s="2">
        <v>0</v>
      </c>
      <c r="D71" s="2">
        <v>1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1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13">
        <v>0</v>
      </c>
      <c r="AR71" s="2">
        <v>0</v>
      </c>
      <c r="AS71" s="2">
        <v>0</v>
      </c>
      <c r="AT71" s="14">
        <v>0</v>
      </c>
      <c r="AU71" s="15">
        <v>2</v>
      </c>
    </row>
    <row r="72" spans="1:47" x14ac:dyDescent="0.25">
      <c r="A72" s="9" t="s">
        <v>78</v>
      </c>
      <c r="B72" s="9" t="s">
        <v>20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10">
        <v>0</v>
      </c>
      <c r="AR72" s="9">
        <v>0</v>
      </c>
      <c r="AS72" s="9">
        <v>0</v>
      </c>
      <c r="AT72" s="11">
        <v>0</v>
      </c>
      <c r="AU72" s="12">
        <v>0</v>
      </c>
    </row>
    <row r="73" spans="1:47" x14ac:dyDescent="0.25">
      <c r="A73" s="2"/>
      <c r="B73" s="2" t="s">
        <v>21</v>
      </c>
      <c r="C73" s="2">
        <v>0</v>
      </c>
      <c r="D73" s="2">
        <v>1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13">
        <v>0</v>
      </c>
      <c r="AR73" s="2">
        <v>0</v>
      </c>
      <c r="AS73" s="2">
        <v>0</v>
      </c>
      <c r="AT73" s="14">
        <v>0</v>
      </c>
      <c r="AU73" s="15">
        <v>1</v>
      </c>
    </row>
    <row r="74" spans="1:47" x14ac:dyDescent="0.25">
      <c r="A74" s="19" t="s">
        <v>154</v>
      </c>
      <c r="B74" s="19" t="s">
        <v>20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9">
        <v>0</v>
      </c>
      <c r="AP74" s="19">
        <v>0</v>
      </c>
      <c r="AQ74" s="29">
        <v>0</v>
      </c>
      <c r="AR74" s="19">
        <v>0</v>
      </c>
      <c r="AS74" s="19">
        <v>0</v>
      </c>
      <c r="AT74" s="38">
        <v>0</v>
      </c>
      <c r="AU74" s="12">
        <v>0</v>
      </c>
    </row>
    <row r="75" spans="1:47" x14ac:dyDescent="0.25">
      <c r="A75" s="2"/>
      <c r="B75" s="2" t="s">
        <v>21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1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13">
        <v>0</v>
      </c>
      <c r="AR75" s="2">
        <v>0</v>
      </c>
      <c r="AS75" s="2">
        <v>0</v>
      </c>
      <c r="AT75" s="14">
        <v>0</v>
      </c>
      <c r="AU75" s="15">
        <v>1</v>
      </c>
    </row>
    <row r="76" spans="1:47" x14ac:dyDescent="0.25">
      <c r="A76" s="19" t="s">
        <v>155</v>
      </c>
      <c r="B76" s="19" t="s">
        <v>20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10">
        <v>0</v>
      </c>
      <c r="AR76" s="9">
        <v>0</v>
      </c>
      <c r="AS76" s="9">
        <v>0</v>
      </c>
      <c r="AT76" s="11">
        <v>0</v>
      </c>
      <c r="AU76" s="12">
        <v>0</v>
      </c>
    </row>
    <row r="77" spans="1:47" x14ac:dyDescent="0.25">
      <c r="A77" s="2"/>
      <c r="B77" s="2" t="s">
        <v>21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13">
        <v>0</v>
      </c>
      <c r="AR77" s="2">
        <v>0</v>
      </c>
      <c r="AS77" s="2">
        <v>0</v>
      </c>
      <c r="AT77" s="14">
        <v>0</v>
      </c>
      <c r="AU77" s="15">
        <v>0</v>
      </c>
    </row>
    <row r="78" spans="1:47" x14ac:dyDescent="0.25">
      <c r="A78" s="9" t="s">
        <v>81</v>
      </c>
      <c r="B78" s="9" t="s">
        <v>20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10">
        <v>0</v>
      </c>
      <c r="AR78" s="9">
        <v>0</v>
      </c>
      <c r="AS78" s="9">
        <v>0</v>
      </c>
      <c r="AT78" s="11">
        <v>0</v>
      </c>
      <c r="AU78" s="12">
        <v>0</v>
      </c>
    </row>
    <row r="79" spans="1:47" x14ac:dyDescent="0.25">
      <c r="A79" s="18"/>
      <c r="B79" s="18" t="s">
        <v>21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13">
        <v>0</v>
      </c>
      <c r="AR79" s="2">
        <v>0</v>
      </c>
      <c r="AS79" s="2">
        <v>0</v>
      </c>
      <c r="AT79" s="14">
        <v>0</v>
      </c>
      <c r="AU79" s="15">
        <v>0</v>
      </c>
    </row>
    <row r="80" spans="1:47" x14ac:dyDescent="0.25">
      <c r="A80" s="9" t="s">
        <v>156</v>
      </c>
      <c r="B80" s="9" t="s">
        <v>20</v>
      </c>
      <c r="C80" s="9">
        <v>0</v>
      </c>
      <c r="D80" s="9">
        <v>2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1</v>
      </c>
      <c r="X80" s="9">
        <v>0</v>
      </c>
      <c r="Y80" s="9">
        <v>1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1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10">
        <v>0</v>
      </c>
      <c r="AR80" s="9">
        <v>0</v>
      </c>
      <c r="AS80" s="9">
        <v>0</v>
      </c>
      <c r="AT80" s="11">
        <v>0</v>
      </c>
      <c r="AU80" s="12">
        <v>5</v>
      </c>
    </row>
    <row r="81" spans="1:47" x14ac:dyDescent="0.25">
      <c r="A81" s="2"/>
      <c r="B81" s="2" t="s">
        <v>21</v>
      </c>
      <c r="C81" s="2">
        <v>0</v>
      </c>
      <c r="D81" s="2">
        <v>3</v>
      </c>
      <c r="E81" s="2">
        <v>0</v>
      </c>
      <c r="F81" s="2">
        <v>5</v>
      </c>
      <c r="G81" s="2">
        <v>0</v>
      </c>
      <c r="H81" s="2">
        <v>1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4</v>
      </c>
      <c r="X81" s="2">
        <v>0</v>
      </c>
      <c r="Y81" s="2">
        <v>4</v>
      </c>
      <c r="Z81" s="2">
        <v>0</v>
      </c>
      <c r="AA81" s="2">
        <v>1</v>
      </c>
      <c r="AB81" s="2">
        <v>1</v>
      </c>
      <c r="AC81" s="2">
        <v>0</v>
      </c>
      <c r="AD81" s="2">
        <v>0</v>
      </c>
      <c r="AE81" s="2">
        <v>0</v>
      </c>
      <c r="AF81" s="2">
        <v>3</v>
      </c>
      <c r="AG81" s="2">
        <v>0</v>
      </c>
      <c r="AH81" s="2">
        <v>0</v>
      </c>
      <c r="AI81" s="2">
        <v>0</v>
      </c>
      <c r="AJ81" s="2">
        <v>1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13">
        <v>0</v>
      </c>
      <c r="AR81" s="2">
        <v>0</v>
      </c>
      <c r="AS81" s="2">
        <v>0</v>
      </c>
      <c r="AT81" s="14">
        <v>0</v>
      </c>
      <c r="AU81" s="15">
        <v>23</v>
      </c>
    </row>
    <row r="82" spans="1:47" x14ac:dyDescent="0.25">
      <c r="A82" s="19" t="s">
        <v>144</v>
      </c>
      <c r="B82" s="19" t="s">
        <v>20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1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10">
        <v>0</v>
      </c>
      <c r="AR82" s="9">
        <v>0</v>
      </c>
      <c r="AS82" s="9">
        <v>0</v>
      </c>
      <c r="AT82" s="11">
        <v>0</v>
      </c>
      <c r="AU82" s="12">
        <v>1</v>
      </c>
    </row>
    <row r="83" spans="1:47" x14ac:dyDescent="0.25">
      <c r="A83" s="2"/>
      <c r="B83" s="2" t="s">
        <v>21</v>
      </c>
      <c r="C83" s="2">
        <v>0</v>
      </c>
      <c r="D83" s="2">
        <v>1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1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1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13">
        <v>0</v>
      </c>
      <c r="AR83" s="2">
        <v>0</v>
      </c>
      <c r="AS83" s="2">
        <v>0</v>
      </c>
      <c r="AT83" s="14">
        <v>0</v>
      </c>
      <c r="AU83" s="15">
        <v>3</v>
      </c>
    </row>
    <row r="84" spans="1:47" x14ac:dyDescent="0.25">
      <c r="A84" s="9" t="s">
        <v>84</v>
      </c>
      <c r="B84" s="9" t="s">
        <v>20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1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11">
        <v>0</v>
      </c>
      <c r="AU84" s="12">
        <v>1</v>
      </c>
    </row>
    <row r="85" spans="1:47" x14ac:dyDescent="0.25">
      <c r="A85" s="2"/>
      <c r="B85" s="2" t="s">
        <v>21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1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14">
        <v>0</v>
      </c>
      <c r="AU85" s="15">
        <v>1</v>
      </c>
    </row>
    <row r="86" spans="1:47" x14ac:dyDescent="0.25">
      <c r="A86" s="9" t="s">
        <v>85</v>
      </c>
      <c r="B86" s="9" t="s">
        <v>20</v>
      </c>
      <c r="C86" s="9">
        <v>0</v>
      </c>
      <c r="D86" s="9">
        <v>2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1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1</v>
      </c>
      <c r="AQ86" s="10">
        <v>1</v>
      </c>
      <c r="AR86" s="9">
        <v>0</v>
      </c>
      <c r="AS86" s="9">
        <v>0</v>
      </c>
      <c r="AT86" s="11">
        <v>0</v>
      </c>
      <c r="AU86" s="12">
        <v>5</v>
      </c>
    </row>
    <row r="87" spans="1:47" x14ac:dyDescent="0.25">
      <c r="A87" s="2"/>
      <c r="B87" s="2" t="s">
        <v>21</v>
      </c>
      <c r="C87" s="2">
        <v>0</v>
      </c>
      <c r="D87" s="2">
        <v>2</v>
      </c>
      <c r="E87" s="2">
        <v>0</v>
      </c>
      <c r="F87" s="2">
        <v>0</v>
      </c>
      <c r="G87" s="2">
        <v>0</v>
      </c>
      <c r="H87" s="2">
        <v>3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2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1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13">
        <v>0</v>
      </c>
      <c r="AR87" s="2">
        <v>0</v>
      </c>
      <c r="AS87" s="2">
        <v>0</v>
      </c>
      <c r="AT87" s="14">
        <v>0</v>
      </c>
      <c r="AU87" s="15">
        <v>8</v>
      </c>
    </row>
    <row r="88" spans="1:47" x14ac:dyDescent="0.25">
      <c r="A88" s="9" t="s">
        <v>157</v>
      </c>
      <c r="B88" s="9" t="s">
        <v>20</v>
      </c>
      <c r="C88" s="19">
        <v>0</v>
      </c>
      <c r="D88" s="19">
        <v>1</v>
      </c>
      <c r="E88" s="19">
        <v>1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0</v>
      </c>
      <c r="AN88" s="19">
        <v>0</v>
      </c>
      <c r="AO88" s="19">
        <v>0</v>
      </c>
      <c r="AP88" s="19">
        <v>0</v>
      </c>
      <c r="AQ88" s="29">
        <v>0</v>
      </c>
      <c r="AR88" s="19">
        <v>0</v>
      </c>
      <c r="AS88" s="19">
        <v>0</v>
      </c>
      <c r="AT88" s="38">
        <v>0</v>
      </c>
      <c r="AU88" s="12">
        <v>2</v>
      </c>
    </row>
    <row r="89" spans="1:47" x14ac:dyDescent="0.25">
      <c r="A89" s="2"/>
      <c r="B89" s="2" t="s">
        <v>21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1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1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1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13">
        <v>0</v>
      </c>
      <c r="AR89" s="2">
        <v>0</v>
      </c>
      <c r="AS89" s="2">
        <v>0</v>
      </c>
      <c r="AT89" s="14">
        <v>0</v>
      </c>
      <c r="AU89" s="15">
        <v>3</v>
      </c>
    </row>
    <row r="90" spans="1:47" x14ac:dyDescent="0.25">
      <c r="A90" s="9" t="s">
        <v>87</v>
      </c>
      <c r="B90" s="9" t="s">
        <v>20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1</v>
      </c>
      <c r="AM90" s="9">
        <v>0</v>
      </c>
      <c r="AN90" s="9">
        <v>0</v>
      </c>
      <c r="AO90" s="9">
        <v>0</v>
      </c>
      <c r="AP90" s="9">
        <v>0</v>
      </c>
      <c r="AQ90" s="10">
        <v>0</v>
      </c>
      <c r="AR90" s="9">
        <v>0</v>
      </c>
      <c r="AS90" s="9">
        <v>0</v>
      </c>
      <c r="AT90" s="11">
        <v>0</v>
      </c>
      <c r="AU90" s="12">
        <v>1</v>
      </c>
    </row>
    <row r="91" spans="1:47" x14ac:dyDescent="0.25">
      <c r="A91" s="2"/>
      <c r="B91" s="2" t="s">
        <v>21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13">
        <v>0</v>
      </c>
      <c r="AR91" s="2">
        <v>0</v>
      </c>
      <c r="AS91" s="2">
        <v>0</v>
      </c>
      <c r="AT91" s="14">
        <v>0</v>
      </c>
      <c r="AU91" s="15">
        <v>0</v>
      </c>
    </row>
    <row r="92" spans="1:47" x14ac:dyDescent="0.25">
      <c r="A92" s="9" t="s">
        <v>158</v>
      </c>
      <c r="B92" s="9" t="s">
        <v>20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1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1</v>
      </c>
      <c r="X92" s="9">
        <v>0</v>
      </c>
      <c r="Y92" s="9">
        <v>0</v>
      </c>
      <c r="Z92" s="9">
        <v>0</v>
      </c>
      <c r="AA92" s="9">
        <v>0</v>
      </c>
      <c r="AB92" s="9">
        <v>1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1</v>
      </c>
      <c r="AQ92" s="10">
        <v>1</v>
      </c>
      <c r="AR92" s="9">
        <v>0</v>
      </c>
      <c r="AS92" s="9">
        <v>0</v>
      </c>
      <c r="AT92" s="11">
        <v>0</v>
      </c>
      <c r="AU92" s="12">
        <v>5</v>
      </c>
    </row>
    <row r="93" spans="1:47" x14ac:dyDescent="0.25">
      <c r="A93" s="2"/>
      <c r="B93" s="2" t="s">
        <v>21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1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1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13">
        <v>0</v>
      </c>
      <c r="AR93" s="2">
        <v>0</v>
      </c>
      <c r="AS93" s="2">
        <v>0</v>
      </c>
      <c r="AT93" s="14">
        <v>0</v>
      </c>
      <c r="AU93" s="15">
        <v>2</v>
      </c>
    </row>
    <row r="94" spans="1:47" x14ac:dyDescent="0.25">
      <c r="A94" s="9" t="s">
        <v>159</v>
      </c>
      <c r="B94" s="9" t="s">
        <v>20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10">
        <v>0</v>
      </c>
      <c r="AR94" s="9">
        <v>0</v>
      </c>
      <c r="AS94" s="9">
        <v>0</v>
      </c>
      <c r="AT94" s="11">
        <v>0</v>
      </c>
      <c r="AU94" s="12">
        <v>0</v>
      </c>
    </row>
    <row r="95" spans="1:47" x14ac:dyDescent="0.25">
      <c r="A95" s="2"/>
      <c r="B95" s="2" t="s">
        <v>21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13">
        <v>0</v>
      </c>
      <c r="AR95" s="2">
        <v>0</v>
      </c>
      <c r="AS95" s="2">
        <v>0</v>
      </c>
      <c r="AT95" s="14">
        <v>0</v>
      </c>
      <c r="AU95" s="15">
        <v>0</v>
      </c>
    </row>
    <row r="96" spans="1:47" x14ac:dyDescent="0.25">
      <c r="A96" s="9" t="s">
        <v>135</v>
      </c>
      <c r="B96" s="9" t="s">
        <v>20</v>
      </c>
      <c r="C96" s="9">
        <v>0</v>
      </c>
      <c r="D96" s="9">
        <v>1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1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10">
        <v>0</v>
      </c>
      <c r="AR96" s="9">
        <v>0</v>
      </c>
      <c r="AS96" s="9">
        <v>0</v>
      </c>
      <c r="AT96" s="11">
        <v>0</v>
      </c>
      <c r="AU96" s="12">
        <v>2</v>
      </c>
    </row>
    <row r="97" spans="1:47" x14ac:dyDescent="0.25">
      <c r="A97" s="2"/>
      <c r="B97" s="2" t="s">
        <v>21</v>
      </c>
      <c r="C97" s="2">
        <v>0</v>
      </c>
      <c r="D97" s="2">
        <v>0</v>
      </c>
      <c r="E97" s="2">
        <v>0</v>
      </c>
      <c r="F97" s="2">
        <v>2</v>
      </c>
      <c r="G97" s="2">
        <v>0</v>
      </c>
      <c r="H97" s="2">
        <v>1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13">
        <v>0</v>
      </c>
      <c r="AR97" s="2">
        <v>0</v>
      </c>
      <c r="AS97" s="2">
        <v>0</v>
      </c>
      <c r="AT97" s="14">
        <v>0</v>
      </c>
      <c r="AU97" s="15">
        <v>3</v>
      </c>
    </row>
    <row r="98" spans="1:47" x14ac:dyDescent="0.25">
      <c r="A98" s="9" t="s">
        <v>147</v>
      </c>
      <c r="B98" s="9" t="s">
        <v>20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1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10">
        <v>0</v>
      </c>
      <c r="AR98" s="9">
        <v>0</v>
      </c>
      <c r="AS98" s="9">
        <v>0</v>
      </c>
      <c r="AT98" s="11">
        <v>0</v>
      </c>
      <c r="AU98" s="12">
        <v>1</v>
      </c>
    </row>
    <row r="99" spans="1:47" x14ac:dyDescent="0.25">
      <c r="A99" s="2"/>
      <c r="B99" s="2" t="s">
        <v>21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1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13">
        <v>0</v>
      </c>
      <c r="AR99" s="2">
        <v>0</v>
      </c>
      <c r="AS99" s="2">
        <v>0</v>
      </c>
      <c r="AT99" s="14">
        <v>0</v>
      </c>
      <c r="AU99" s="15">
        <v>1</v>
      </c>
    </row>
    <row r="100" spans="1:47" x14ac:dyDescent="0.25">
      <c r="A100" s="9" t="s">
        <v>146</v>
      </c>
      <c r="B100" s="9" t="s">
        <v>20</v>
      </c>
      <c r="C100" s="9">
        <v>0</v>
      </c>
      <c r="D100" s="9">
        <v>1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1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10">
        <v>0</v>
      </c>
      <c r="AR100" s="9">
        <v>0</v>
      </c>
      <c r="AS100" s="9">
        <v>0</v>
      </c>
      <c r="AT100" s="11">
        <v>0</v>
      </c>
      <c r="AU100" s="12">
        <v>2</v>
      </c>
    </row>
    <row r="101" spans="1:47" x14ac:dyDescent="0.25">
      <c r="A101" s="18"/>
      <c r="B101" s="18" t="s">
        <v>21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1</v>
      </c>
      <c r="X101" s="2">
        <v>0</v>
      </c>
      <c r="Y101" s="2">
        <v>1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13">
        <v>0</v>
      </c>
      <c r="AR101" s="2">
        <v>0</v>
      </c>
      <c r="AS101" s="2">
        <v>0</v>
      </c>
      <c r="AT101" s="14">
        <v>0</v>
      </c>
      <c r="AU101" s="15">
        <v>2</v>
      </c>
    </row>
    <row r="102" spans="1:47" x14ac:dyDescent="0.25">
      <c r="A102" s="9" t="s">
        <v>136</v>
      </c>
      <c r="B102" s="9" t="s">
        <v>20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10">
        <v>0</v>
      </c>
      <c r="AR102" s="9">
        <v>0</v>
      </c>
      <c r="AS102" s="9">
        <v>0</v>
      </c>
      <c r="AT102" s="11">
        <v>0</v>
      </c>
      <c r="AU102" s="12">
        <v>0</v>
      </c>
    </row>
    <row r="103" spans="1:47" x14ac:dyDescent="0.25">
      <c r="A103" s="2"/>
      <c r="B103" s="2" t="s">
        <v>21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2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13">
        <v>0</v>
      </c>
      <c r="AR103" s="2">
        <v>0</v>
      </c>
      <c r="AS103" s="2">
        <v>0</v>
      </c>
      <c r="AT103" s="14">
        <v>0</v>
      </c>
      <c r="AU103" s="15">
        <v>2</v>
      </c>
    </row>
    <row r="104" spans="1:47" x14ac:dyDescent="0.25">
      <c r="A104" s="19" t="s">
        <v>145</v>
      </c>
      <c r="B104" s="19" t="s">
        <v>20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1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10">
        <v>0</v>
      </c>
      <c r="AR104" s="9">
        <v>0</v>
      </c>
      <c r="AS104" s="9">
        <v>0</v>
      </c>
      <c r="AT104" s="11">
        <v>0</v>
      </c>
      <c r="AU104" s="12">
        <v>1</v>
      </c>
    </row>
    <row r="105" spans="1:47" x14ac:dyDescent="0.25">
      <c r="A105" s="2"/>
      <c r="B105" s="2" t="s">
        <v>21</v>
      </c>
      <c r="C105" s="2">
        <v>0</v>
      </c>
      <c r="D105" s="2">
        <v>1</v>
      </c>
      <c r="E105" s="2">
        <v>0</v>
      </c>
      <c r="F105" s="2">
        <v>0</v>
      </c>
      <c r="G105" s="2">
        <v>0</v>
      </c>
      <c r="H105" s="2">
        <v>1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13">
        <v>0</v>
      </c>
      <c r="AR105" s="2">
        <v>0</v>
      </c>
      <c r="AS105" s="2">
        <v>0</v>
      </c>
      <c r="AT105" s="14">
        <v>0</v>
      </c>
      <c r="AU105" s="15">
        <v>2</v>
      </c>
    </row>
    <row r="106" spans="1:47" x14ac:dyDescent="0.25">
      <c r="A106" s="9" t="s">
        <v>188</v>
      </c>
      <c r="B106" s="19" t="s">
        <v>20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10">
        <v>0</v>
      </c>
      <c r="AR106" s="9">
        <v>0</v>
      </c>
      <c r="AS106" s="9">
        <v>0</v>
      </c>
      <c r="AT106" s="11">
        <v>0</v>
      </c>
      <c r="AU106" s="12">
        <v>0</v>
      </c>
    </row>
    <row r="107" spans="1:47" x14ac:dyDescent="0.25">
      <c r="A107" s="2"/>
      <c r="B107" s="2" t="s">
        <v>21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1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1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13">
        <v>0</v>
      </c>
      <c r="AR107" s="2">
        <v>0</v>
      </c>
      <c r="AS107" s="2">
        <v>0</v>
      </c>
      <c r="AT107" s="14">
        <v>0</v>
      </c>
      <c r="AU107" s="15">
        <v>2</v>
      </c>
    </row>
    <row r="108" spans="1:47" x14ac:dyDescent="0.25">
      <c r="A108" s="9" t="s">
        <v>93</v>
      </c>
      <c r="B108" s="9" t="s">
        <v>20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10">
        <v>0</v>
      </c>
      <c r="AR108" s="9">
        <v>0</v>
      </c>
      <c r="AS108" s="9">
        <v>0</v>
      </c>
      <c r="AT108" s="11">
        <v>0</v>
      </c>
      <c r="AU108" s="12">
        <v>0</v>
      </c>
    </row>
    <row r="109" spans="1:47" x14ac:dyDescent="0.25">
      <c r="A109" s="2"/>
      <c r="B109" s="2" t="s">
        <v>21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13">
        <v>0</v>
      </c>
      <c r="AR109" s="2">
        <v>0</v>
      </c>
      <c r="AS109" s="2">
        <v>0</v>
      </c>
      <c r="AT109" s="14">
        <v>0</v>
      </c>
      <c r="AU109" s="15">
        <v>0</v>
      </c>
    </row>
    <row r="110" spans="1:47" x14ac:dyDescent="0.25">
      <c r="A110" s="9" t="s">
        <v>94</v>
      </c>
      <c r="B110" s="9" t="s">
        <v>20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10">
        <v>0</v>
      </c>
      <c r="AR110" s="9">
        <v>0</v>
      </c>
      <c r="AS110" s="9">
        <v>0</v>
      </c>
      <c r="AT110" s="11">
        <v>0</v>
      </c>
      <c r="AU110" s="12">
        <v>0</v>
      </c>
    </row>
    <row r="111" spans="1:47" x14ac:dyDescent="0.25">
      <c r="A111" s="18"/>
      <c r="B111" s="18" t="s">
        <v>21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1</v>
      </c>
      <c r="I111" s="2">
        <v>0</v>
      </c>
      <c r="J111" s="2">
        <v>0</v>
      </c>
      <c r="K111" s="2">
        <v>0</v>
      </c>
      <c r="L111" s="2">
        <v>0</v>
      </c>
      <c r="M111" s="2">
        <v>1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13">
        <v>0</v>
      </c>
      <c r="AR111" s="2">
        <v>0</v>
      </c>
      <c r="AS111" s="2">
        <v>0</v>
      </c>
      <c r="AT111" s="14">
        <v>0</v>
      </c>
      <c r="AU111" s="15">
        <v>2</v>
      </c>
    </row>
    <row r="112" spans="1:47" x14ac:dyDescent="0.25">
      <c r="A112" s="9" t="s">
        <v>96</v>
      </c>
      <c r="B112" s="9" t="s">
        <v>20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1</v>
      </c>
      <c r="AG112" s="9">
        <v>1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10">
        <v>0</v>
      </c>
      <c r="AR112" s="9">
        <v>0</v>
      </c>
      <c r="AS112" s="9">
        <v>0</v>
      </c>
      <c r="AT112" s="11">
        <v>0</v>
      </c>
      <c r="AU112" s="12">
        <v>2</v>
      </c>
    </row>
    <row r="113" spans="1:47" x14ac:dyDescent="0.25">
      <c r="A113" s="2"/>
      <c r="B113" s="2" t="s">
        <v>21</v>
      </c>
      <c r="C113" s="2">
        <v>0</v>
      </c>
      <c r="D113" s="2">
        <v>4</v>
      </c>
      <c r="E113" s="2">
        <v>0</v>
      </c>
      <c r="F113" s="2">
        <v>1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2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1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13">
        <v>0</v>
      </c>
      <c r="AR113" s="2">
        <v>0</v>
      </c>
      <c r="AS113" s="2">
        <v>0</v>
      </c>
      <c r="AT113" s="14">
        <v>0</v>
      </c>
      <c r="AU113" s="15">
        <v>8</v>
      </c>
    </row>
    <row r="114" spans="1:47" x14ac:dyDescent="0.25">
      <c r="A114" s="19" t="s">
        <v>142</v>
      </c>
      <c r="B114" s="19" t="s">
        <v>20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10">
        <v>0</v>
      </c>
      <c r="AR114" s="9">
        <v>0</v>
      </c>
      <c r="AS114" s="9">
        <v>0</v>
      </c>
      <c r="AT114" s="11">
        <v>0</v>
      </c>
      <c r="AU114" s="12">
        <v>0</v>
      </c>
    </row>
    <row r="115" spans="1:47" x14ac:dyDescent="0.25">
      <c r="A115" s="2"/>
      <c r="B115" s="2" t="s">
        <v>21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13">
        <v>0</v>
      </c>
      <c r="AR115" s="2">
        <v>0</v>
      </c>
      <c r="AS115" s="2">
        <v>0</v>
      </c>
      <c r="AT115" s="14">
        <v>0</v>
      </c>
      <c r="AU115" s="15">
        <v>0</v>
      </c>
    </row>
    <row r="116" spans="1:47" x14ac:dyDescent="0.25">
      <c r="A116" s="9" t="s">
        <v>160</v>
      </c>
      <c r="B116" s="9" t="s">
        <v>20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10">
        <v>0</v>
      </c>
      <c r="AR116" s="9">
        <v>0</v>
      </c>
      <c r="AS116" s="9">
        <v>0</v>
      </c>
      <c r="AT116" s="11">
        <v>0</v>
      </c>
      <c r="AU116" s="12">
        <v>0</v>
      </c>
    </row>
    <row r="117" spans="1:47" x14ac:dyDescent="0.25">
      <c r="A117" s="2"/>
      <c r="B117" s="2" t="s">
        <v>21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1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1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2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13">
        <v>0</v>
      </c>
      <c r="AR117" s="2">
        <v>0</v>
      </c>
      <c r="AS117" s="2">
        <v>0</v>
      </c>
      <c r="AT117" s="14">
        <v>0</v>
      </c>
      <c r="AU117" s="15">
        <v>4</v>
      </c>
    </row>
    <row r="118" spans="1:47" x14ac:dyDescent="0.25">
      <c r="A118" s="9" t="s">
        <v>143</v>
      </c>
      <c r="B118" s="9" t="s">
        <v>20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10">
        <v>0</v>
      </c>
      <c r="AR118" s="9">
        <v>0</v>
      </c>
      <c r="AS118" s="9">
        <v>0</v>
      </c>
      <c r="AT118" s="11">
        <v>0</v>
      </c>
      <c r="AU118" s="12">
        <v>0</v>
      </c>
    </row>
    <row r="119" spans="1:47" x14ac:dyDescent="0.25">
      <c r="A119" s="2"/>
      <c r="B119" s="2" t="s">
        <v>21</v>
      </c>
      <c r="C119" s="2">
        <v>0</v>
      </c>
      <c r="D119" s="2">
        <v>1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13">
        <v>0</v>
      </c>
      <c r="AR119" s="2">
        <v>0</v>
      </c>
      <c r="AS119" s="2">
        <v>0</v>
      </c>
      <c r="AT119" s="14">
        <v>0</v>
      </c>
      <c r="AU119" s="15">
        <v>1</v>
      </c>
    </row>
    <row r="120" spans="1:47" x14ac:dyDescent="0.25">
      <c r="A120" s="9" t="s">
        <v>137</v>
      </c>
      <c r="B120" s="9" t="s">
        <v>20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1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1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10">
        <v>0</v>
      </c>
      <c r="AR120" s="9">
        <v>0</v>
      </c>
      <c r="AS120" s="9">
        <v>0</v>
      </c>
      <c r="AT120" s="11">
        <v>0</v>
      </c>
      <c r="AU120" s="12">
        <v>2</v>
      </c>
    </row>
    <row r="121" spans="1:47" x14ac:dyDescent="0.25">
      <c r="A121" s="2"/>
      <c r="B121" s="2" t="s">
        <v>21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13">
        <v>0</v>
      </c>
      <c r="AR121" s="2">
        <v>0</v>
      </c>
      <c r="AS121" s="2">
        <v>0</v>
      </c>
      <c r="AT121" s="14">
        <v>0</v>
      </c>
      <c r="AU121" s="15">
        <v>0</v>
      </c>
    </row>
    <row r="122" spans="1:47" x14ac:dyDescent="0.25">
      <c r="A122" s="9" t="s">
        <v>161</v>
      </c>
      <c r="B122" s="9" t="s">
        <v>20</v>
      </c>
      <c r="C122" s="9">
        <v>1</v>
      </c>
      <c r="D122" s="9">
        <v>37</v>
      </c>
      <c r="E122" s="9">
        <v>2</v>
      </c>
      <c r="F122" s="9">
        <v>7</v>
      </c>
      <c r="G122" s="9">
        <v>0</v>
      </c>
      <c r="H122" s="9">
        <v>17</v>
      </c>
      <c r="I122" s="9">
        <v>0</v>
      </c>
      <c r="J122" s="9">
        <v>0</v>
      </c>
      <c r="K122" s="9">
        <v>0</v>
      </c>
      <c r="L122" s="9">
        <v>1</v>
      </c>
      <c r="M122" s="9">
        <v>4</v>
      </c>
      <c r="N122" s="9">
        <v>1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50</v>
      </c>
      <c r="X122" s="9">
        <v>6</v>
      </c>
      <c r="Y122" s="9">
        <v>11</v>
      </c>
      <c r="Z122" s="9">
        <v>7</v>
      </c>
      <c r="AA122" s="9">
        <v>8</v>
      </c>
      <c r="AB122" s="9">
        <v>5</v>
      </c>
      <c r="AC122" s="9">
        <v>0</v>
      </c>
      <c r="AD122" s="9">
        <v>0</v>
      </c>
      <c r="AE122" s="9">
        <v>0</v>
      </c>
      <c r="AF122" s="9">
        <v>23</v>
      </c>
      <c r="AG122" s="9">
        <v>0</v>
      </c>
      <c r="AH122" s="9">
        <v>0</v>
      </c>
      <c r="AI122" s="9">
        <v>0</v>
      </c>
      <c r="AJ122" s="9">
        <v>7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1</v>
      </c>
      <c r="AQ122" s="10">
        <v>11</v>
      </c>
      <c r="AR122" s="9">
        <v>0</v>
      </c>
      <c r="AS122" s="9">
        <v>0</v>
      </c>
      <c r="AT122" s="11">
        <v>0</v>
      </c>
      <c r="AU122" s="12">
        <v>199</v>
      </c>
    </row>
    <row r="123" spans="1:47" x14ac:dyDescent="0.25">
      <c r="A123" s="18"/>
      <c r="B123" s="18" t="s">
        <v>21</v>
      </c>
      <c r="C123" s="2">
        <v>0</v>
      </c>
      <c r="D123" s="2">
        <v>19</v>
      </c>
      <c r="E123" s="2">
        <v>0</v>
      </c>
      <c r="F123" s="2">
        <v>13</v>
      </c>
      <c r="G123" s="2">
        <v>0</v>
      </c>
      <c r="H123" s="2">
        <v>17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1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92</v>
      </c>
      <c r="X123" s="2">
        <v>0</v>
      </c>
      <c r="Y123" s="2">
        <v>10</v>
      </c>
      <c r="Z123" s="2">
        <v>6</v>
      </c>
      <c r="AA123" s="2">
        <v>2</v>
      </c>
      <c r="AB123" s="2">
        <v>4</v>
      </c>
      <c r="AC123" s="2">
        <v>0</v>
      </c>
      <c r="AD123" s="2">
        <v>0</v>
      </c>
      <c r="AE123" s="2">
        <v>0</v>
      </c>
      <c r="AF123" s="2">
        <v>17</v>
      </c>
      <c r="AG123" s="2">
        <v>0</v>
      </c>
      <c r="AH123" s="2">
        <v>0</v>
      </c>
      <c r="AI123" s="2">
        <v>0</v>
      </c>
      <c r="AJ123" s="2">
        <v>2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13">
        <v>0</v>
      </c>
      <c r="AR123" s="2">
        <v>0</v>
      </c>
      <c r="AS123" s="2">
        <v>0</v>
      </c>
      <c r="AT123" s="14">
        <v>0</v>
      </c>
      <c r="AU123" s="15">
        <v>183</v>
      </c>
    </row>
    <row r="124" spans="1:47" s="16" customFormat="1" x14ac:dyDescent="0.25">
      <c r="A124" s="9" t="s">
        <v>162</v>
      </c>
      <c r="B124" s="9" t="s">
        <v>20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10">
        <v>0</v>
      </c>
      <c r="AR124" s="9">
        <v>0</v>
      </c>
      <c r="AS124" s="9">
        <v>0</v>
      </c>
      <c r="AT124" s="11">
        <v>0</v>
      </c>
      <c r="AU124" s="12">
        <v>0</v>
      </c>
    </row>
    <row r="125" spans="1:47" s="16" customFormat="1" x14ac:dyDescent="0.25">
      <c r="A125" s="2"/>
      <c r="B125" s="2" t="s">
        <v>21</v>
      </c>
      <c r="C125" s="2">
        <v>0</v>
      </c>
      <c r="D125" s="2">
        <v>1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1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13">
        <v>0</v>
      </c>
      <c r="AR125" s="2">
        <v>0</v>
      </c>
      <c r="AS125" s="2">
        <v>0</v>
      </c>
      <c r="AT125" s="14">
        <v>0</v>
      </c>
      <c r="AU125" s="15">
        <v>2</v>
      </c>
    </row>
    <row r="126" spans="1:47" x14ac:dyDescent="0.25">
      <c r="A126" s="19" t="s">
        <v>101</v>
      </c>
      <c r="B126" s="19" t="s">
        <v>20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10">
        <v>0</v>
      </c>
      <c r="AR126" s="9">
        <v>0</v>
      </c>
      <c r="AS126" s="9">
        <v>0</v>
      </c>
      <c r="AT126" s="11">
        <v>0</v>
      </c>
      <c r="AU126" s="12">
        <v>0</v>
      </c>
    </row>
    <row r="127" spans="1:47" x14ac:dyDescent="0.25">
      <c r="A127" s="2"/>
      <c r="B127" s="2" t="s">
        <v>21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1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1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13">
        <v>0</v>
      </c>
      <c r="AR127" s="2">
        <v>0</v>
      </c>
      <c r="AS127" s="2">
        <v>0</v>
      </c>
      <c r="AT127" s="14">
        <v>0</v>
      </c>
      <c r="AU127" s="15">
        <v>2</v>
      </c>
    </row>
    <row r="128" spans="1:47" x14ac:dyDescent="0.25">
      <c r="A128" s="9" t="s">
        <v>163</v>
      </c>
      <c r="B128" s="9" t="s">
        <v>20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10">
        <v>0</v>
      </c>
      <c r="AR128" s="9">
        <v>0</v>
      </c>
      <c r="AS128" s="9">
        <v>0</v>
      </c>
      <c r="AT128" s="11">
        <v>0</v>
      </c>
      <c r="AU128" s="12">
        <v>0</v>
      </c>
    </row>
    <row r="129" spans="1:47" x14ac:dyDescent="0.25">
      <c r="A129" s="2"/>
      <c r="B129" s="2" t="s">
        <v>21</v>
      </c>
      <c r="C129" s="2">
        <v>0</v>
      </c>
      <c r="D129" s="2">
        <v>1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13">
        <v>0</v>
      </c>
      <c r="AR129" s="2">
        <v>0</v>
      </c>
      <c r="AS129" s="2">
        <v>0</v>
      </c>
      <c r="AT129" s="14">
        <v>0</v>
      </c>
      <c r="AU129" s="15">
        <v>1</v>
      </c>
    </row>
    <row r="130" spans="1:47" x14ac:dyDescent="0.25">
      <c r="A130" s="9" t="s">
        <v>164</v>
      </c>
      <c r="B130" s="9" t="s">
        <v>20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10">
        <v>0</v>
      </c>
      <c r="AR130" s="9">
        <v>0</v>
      </c>
      <c r="AS130" s="9">
        <v>0</v>
      </c>
      <c r="AT130" s="11">
        <v>0</v>
      </c>
      <c r="AU130" s="12">
        <v>0</v>
      </c>
    </row>
    <row r="131" spans="1:47" x14ac:dyDescent="0.25">
      <c r="A131" s="2"/>
      <c r="B131" s="2" t="s">
        <v>21</v>
      </c>
      <c r="C131" s="2">
        <v>0</v>
      </c>
      <c r="D131" s="2">
        <v>1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1</v>
      </c>
      <c r="X131" s="2">
        <v>0</v>
      </c>
      <c r="Y131" s="2">
        <v>1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2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13">
        <v>0</v>
      </c>
      <c r="AR131" s="2">
        <v>0</v>
      </c>
      <c r="AS131" s="2">
        <v>0</v>
      </c>
      <c r="AT131" s="14">
        <v>0</v>
      </c>
      <c r="AU131" s="15">
        <v>5</v>
      </c>
    </row>
    <row r="132" spans="1:47" x14ac:dyDescent="0.25">
      <c r="A132" s="9" t="s">
        <v>165</v>
      </c>
      <c r="B132" s="9" t="s">
        <v>20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10">
        <v>0</v>
      </c>
      <c r="AR132" s="9">
        <v>0</v>
      </c>
      <c r="AS132" s="9">
        <v>0</v>
      </c>
      <c r="AT132" s="11">
        <v>0</v>
      </c>
      <c r="AU132" s="12">
        <v>0</v>
      </c>
    </row>
    <row r="133" spans="1:47" x14ac:dyDescent="0.25">
      <c r="A133" s="2"/>
      <c r="B133" s="2" t="s">
        <v>21</v>
      </c>
      <c r="C133" s="2">
        <v>0</v>
      </c>
      <c r="D133" s="2">
        <v>0</v>
      </c>
      <c r="E133" s="2">
        <v>0</v>
      </c>
      <c r="F133" s="2">
        <v>1</v>
      </c>
      <c r="G133" s="2">
        <v>0</v>
      </c>
      <c r="H133" s="2">
        <v>0</v>
      </c>
      <c r="I133" s="2">
        <v>1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2</v>
      </c>
      <c r="AM133" s="2">
        <v>0</v>
      </c>
      <c r="AN133" s="2">
        <v>0</v>
      </c>
      <c r="AO133" s="2">
        <v>0</v>
      </c>
      <c r="AP133" s="2">
        <v>0</v>
      </c>
      <c r="AQ133" s="13">
        <v>0</v>
      </c>
      <c r="AR133" s="2">
        <v>0</v>
      </c>
      <c r="AS133" s="2">
        <v>0</v>
      </c>
      <c r="AT133" s="14">
        <v>0</v>
      </c>
      <c r="AU133" s="15">
        <v>4</v>
      </c>
    </row>
    <row r="134" spans="1:47" x14ac:dyDescent="0.25">
      <c r="A134" s="9" t="s">
        <v>105</v>
      </c>
      <c r="B134" s="9" t="s">
        <v>20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10">
        <v>0</v>
      </c>
      <c r="AR134" s="9">
        <v>0</v>
      </c>
      <c r="AS134" s="9">
        <v>0</v>
      </c>
      <c r="AT134" s="11">
        <v>0</v>
      </c>
      <c r="AU134" s="12">
        <v>0</v>
      </c>
    </row>
    <row r="135" spans="1:47" x14ac:dyDescent="0.25">
      <c r="A135" s="2"/>
      <c r="B135" s="2" t="s">
        <v>21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13">
        <v>0</v>
      </c>
      <c r="AR135" s="2">
        <v>0</v>
      </c>
      <c r="AS135" s="2">
        <v>0</v>
      </c>
      <c r="AT135" s="14">
        <v>0</v>
      </c>
      <c r="AU135" s="15">
        <v>0</v>
      </c>
    </row>
    <row r="136" spans="1:47" x14ac:dyDescent="0.25">
      <c r="A136" s="9" t="s">
        <v>106</v>
      </c>
      <c r="B136" s="9" t="s">
        <v>20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1">
        <v>0</v>
      </c>
      <c r="AU136" s="12">
        <v>0</v>
      </c>
    </row>
    <row r="137" spans="1:47" x14ac:dyDescent="0.25">
      <c r="A137" s="2"/>
      <c r="B137" s="2" t="s">
        <v>21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14">
        <v>0</v>
      </c>
      <c r="AU137" s="15">
        <v>0</v>
      </c>
    </row>
    <row r="138" spans="1:47" x14ac:dyDescent="0.25">
      <c r="A138" s="9" t="s">
        <v>166</v>
      </c>
      <c r="B138" s="9" t="s">
        <v>20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10">
        <v>0</v>
      </c>
      <c r="AR138" s="9">
        <v>0</v>
      </c>
      <c r="AS138" s="9">
        <v>0</v>
      </c>
      <c r="AT138" s="11">
        <v>0</v>
      </c>
      <c r="AU138" s="12">
        <v>0</v>
      </c>
    </row>
    <row r="139" spans="1:47" x14ac:dyDescent="0.25">
      <c r="A139" s="2"/>
      <c r="B139" s="2" t="s">
        <v>21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1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13">
        <v>0</v>
      </c>
      <c r="AR139" s="2">
        <v>0</v>
      </c>
      <c r="AS139" s="2">
        <v>0</v>
      </c>
      <c r="AT139" s="14">
        <v>0</v>
      </c>
      <c r="AU139" s="15">
        <v>1</v>
      </c>
    </row>
    <row r="140" spans="1:47" x14ac:dyDescent="0.25">
      <c r="A140" s="9" t="s">
        <v>108</v>
      </c>
      <c r="B140" s="9" t="s">
        <v>20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10">
        <v>0</v>
      </c>
      <c r="AR140" s="9">
        <v>0</v>
      </c>
      <c r="AS140" s="9">
        <v>0</v>
      </c>
      <c r="AT140" s="11">
        <v>0</v>
      </c>
      <c r="AU140" s="12">
        <v>0</v>
      </c>
    </row>
    <row r="141" spans="1:47" x14ac:dyDescent="0.25">
      <c r="A141" s="2"/>
      <c r="B141" s="2" t="s">
        <v>21</v>
      </c>
      <c r="C141" s="2">
        <v>0</v>
      </c>
      <c r="D141" s="2">
        <v>2</v>
      </c>
      <c r="E141" s="2">
        <v>1</v>
      </c>
      <c r="F141" s="2">
        <v>0</v>
      </c>
      <c r="G141" s="2">
        <v>0</v>
      </c>
      <c r="H141" s="2">
        <v>1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2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13">
        <v>0</v>
      </c>
      <c r="AR141" s="2">
        <v>0</v>
      </c>
      <c r="AS141" s="2">
        <v>0</v>
      </c>
      <c r="AT141" s="14">
        <v>0</v>
      </c>
      <c r="AU141" s="15">
        <v>6</v>
      </c>
    </row>
    <row r="142" spans="1:47" x14ac:dyDescent="0.25">
      <c r="A142" s="9" t="s">
        <v>109</v>
      </c>
      <c r="B142" s="9" t="s">
        <v>20</v>
      </c>
      <c r="C142" s="9">
        <v>0</v>
      </c>
      <c r="D142" s="9">
        <v>32</v>
      </c>
      <c r="E142" s="9">
        <v>2</v>
      </c>
      <c r="F142" s="9">
        <v>5</v>
      </c>
      <c r="G142" s="9">
        <v>0</v>
      </c>
      <c r="H142" s="9">
        <v>0</v>
      </c>
      <c r="I142" s="9">
        <v>0</v>
      </c>
      <c r="J142" s="9">
        <v>0</v>
      </c>
      <c r="K142" s="9">
        <v>3</v>
      </c>
      <c r="L142" s="9">
        <v>2</v>
      </c>
      <c r="M142" s="9">
        <v>1</v>
      </c>
      <c r="N142" s="9">
        <v>1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58</v>
      </c>
      <c r="X142" s="9">
        <v>4</v>
      </c>
      <c r="Y142" s="9">
        <v>6</v>
      </c>
      <c r="Z142" s="9">
        <v>4</v>
      </c>
      <c r="AA142" s="9">
        <v>10</v>
      </c>
      <c r="AB142" s="9">
        <v>4</v>
      </c>
      <c r="AC142" s="9">
        <v>0</v>
      </c>
      <c r="AD142" s="9">
        <v>0</v>
      </c>
      <c r="AE142" s="9">
        <v>0</v>
      </c>
      <c r="AF142" s="9">
        <v>16</v>
      </c>
      <c r="AG142" s="9">
        <v>0</v>
      </c>
      <c r="AH142" s="9">
        <v>0</v>
      </c>
      <c r="AI142" s="9">
        <v>0</v>
      </c>
      <c r="AJ142" s="9">
        <v>7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2</v>
      </c>
      <c r="AQ142" s="10">
        <v>2</v>
      </c>
      <c r="AR142" s="9">
        <v>0</v>
      </c>
      <c r="AS142" s="9">
        <v>0</v>
      </c>
      <c r="AT142" s="11">
        <v>0</v>
      </c>
      <c r="AU142" s="12">
        <v>159</v>
      </c>
    </row>
    <row r="143" spans="1:47" x14ac:dyDescent="0.25">
      <c r="A143" s="18"/>
      <c r="B143" s="18" t="s">
        <v>21</v>
      </c>
      <c r="C143" s="2">
        <v>0</v>
      </c>
      <c r="D143" s="2">
        <v>8</v>
      </c>
      <c r="E143" s="2">
        <v>0</v>
      </c>
      <c r="F143" s="2">
        <v>4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9</v>
      </c>
      <c r="X143" s="2">
        <v>1</v>
      </c>
      <c r="Y143" s="2">
        <v>1</v>
      </c>
      <c r="Z143" s="2">
        <v>3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6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13">
        <v>0</v>
      </c>
      <c r="AR143" s="2">
        <v>0</v>
      </c>
      <c r="AS143" s="2">
        <v>0</v>
      </c>
      <c r="AT143" s="14">
        <v>0</v>
      </c>
      <c r="AU143" s="15">
        <v>32</v>
      </c>
    </row>
    <row r="144" spans="1:47" x14ac:dyDescent="0.25">
      <c r="A144" s="9" t="s">
        <v>167</v>
      </c>
      <c r="B144" s="9" t="s">
        <v>20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10">
        <v>0</v>
      </c>
      <c r="AR144" s="9">
        <v>0</v>
      </c>
      <c r="AS144" s="9">
        <v>0</v>
      </c>
      <c r="AT144" s="11">
        <v>0</v>
      </c>
      <c r="AU144" s="12">
        <v>0</v>
      </c>
    </row>
    <row r="145" spans="1:47" x14ac:dyDescent="0.25">
      <c r="A145" s="2"/>
      <c r="B145" s="2" t="s">
        <v>21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1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4</v>
      </c>
      <c r="AM145" s="2">
        <v>0</v>
      </c>
      <c r="AN145" s="2">
        <v>1</v>
      </c>
      <c r="AO145" s="2">
        <v>0</v>
      </c>
      <c r="AP145" s="2">
        <v>0</v>
      </c>
      <c r="AQ145" s="13">
        <v>0</v>
      </c>
      <c r="AR145" s="2">
        <v>0</v>
      </c>
      <c r="AS145" s="2">
        <v>0</v>
      </c>
      <c r="AT145" s="14">
        <v>0</v>
      </c>
      <c r="AU145" s="15">
        <v>6</v>
      </c>
    </row>
    <row r="146" spans="1:47" x14ac:dyDescent="0.25">
      <c r="A146" s="19" t="s">
        <v>111</v>
      </c>
      <c r="B146" s="19" t="s">
        <v>20</v>
      </c>
      <c r="C146" s="19">
        <v>0</v>
      </c>
      <c r="D146" s="19">
        <v>1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19">
        <v>0</v>
      </c>
      <c r="AI146" s="19">
        <v>0</v>
      </c>
      <c r="AJ146" s="19">
        <v>1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29">
        <v>6</v>
      </c>
      <c r="AR146" s="19">
        <v>0</v>
      </c>
      <c r="AS146" s="19">
        <v>0</v>
      </c>
      <c r="AT146" s="38">
        <v>0</v>
      </c>
      <c r="AU146" s="12">
        <v>8</v>
      </c>
    </row>
    <row r="147" spans="1:47" x14ac:dyDescent="0.25">
      <c r="A147" s="2"/>
      <c r="B147" s="2" t="s">
        <v>21</v>
      </c>
      <c r="C147" s="2">
        <v>0</v>
      </c>
      <c r="D147" s="2">
        <v>2</v>
      </c>
      <c r="E147" s="2">
        <v>0</v>
      </c>
      <c r="F147" s="2">
        <v>0</v>
      </c>
      <c r="G147" s="2">
        <v>0</v>
      </c>
      <c r="H147" s="2">
        <v>1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5</v>
      </c>
      <c r="X147" s="2">
        <v>0</v>
      </c>
      <c r="Y147" s="2">
        <v>1</v>
      </c>
      <c r="Z147" s="2">
        <v>0</v>
      </c>
      <c r="AA147" s="2">
        <v>0</v>
      </c>
      <c r="AB147" s="2">
        <v>2</v>
      </c>
      <c r="AC147" s="2">
        <v>0</v>
      </c>
      <c r="AD147" s="2">
        <v>0</v>
      </c>
      <c r="AE147" s="2">
        <v>0</v>
      </c>
      <c r="AF147" s="2">
        <v>4</v>
      </c>
      <c r="AG147" s="2">
        <v>0</v>
      </c>
      <c r="AH147" s="2">
        <v>0</v>
      </c>
      <c r="AI147" s="2">
        <v>0</v>
      </c>
      <c r="AJ147" s="2">
        <v>2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13">
        <v>0</v>
      </c>
      <c r="AR147" s="2">
        <v>0</v>
      </c>
      <c r="AS147" s="2">
        <v>0</v>
      </c>
      <c r="AT147" s="14">
        <v>0</v>
      </c>
      <c r="AU147" s="15">
        <v>17</v>
      </c>
    </row>
    <row r="148" spans="1:47" x14ac:dyDescent="0.25">
      <c r="A148" s="19" t="s">
        <v>168</v>
      </c>
      <c r="B148" s="19" t="s">
        <v>20</v>
      </c>
      <c r="C148" s="19">
        <v>0</v>
      </c>
      <c r="D148" s="19">
        <v>1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0</v>
      </c>
      <c r="AI148" s="19">
        <v>0</v>
      </c>
      <c r="AJ148" s="19">
        <v>0</v>
      </c>
      <c r="AK148" s="19">
        <v>0</v>
      </c>
      <c r="AL148" s="19">
        <v>0</v>
      </c>
      <c r="AM148" s="19">
        <v>0</v>
      </c>
      <c r="AN148" s="19">
        <v>0</v>
      </c>
      <c r="AO148" s="19">
        <v>0</v>
      </c>
      <c r="AP148" s="19">
        <v>0</v>
      </c>
      <c r="AQ148" s="29">
        <v>0</v>
      </c>
      <c r="AR148" s="19">
        <v>0</v>
      </c>
      <c r="AS148" s="19">
        <v>0</v>
      </c>
      <c r="AT148" s="38">
        <v>0</v>
      </c>
      <c r="AU148" s="12">
        <v>1</v>
      </c>
    </row>
    <row r="149" spans="1:47" x14ac:dyDescent="0.25">
      <c r="A149" s="2"/>
      <c r="B149" s="2" t="s">
        <v>21</v>
      </c>
      <c r="C149" s="2">
        <v>0</v>
      </c>
      <c r="D149" s="2">
        <v>1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13">
        <v>0</v>
      </c>
      <c r="AR149" s="2">
        <v>0</v>
      </c>
      <c r="AS149" s="2">
        <v>0</v>
      </c>
      <c r="AT149" s="14">
        <v>0</v>
      </c>
      <c r="AU149" s="15">
        <v>1</v>
      </c>
    </row>
    <row r="150" spans="1:47" x14ac:dyDescent="0.25">
      <c r="A150" s="9" t="s">
        <v>169</v>
      </c>
      <c r="B150" s="9" t="s">
        <v>20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29">
        <v>0</v>
      </c>
      <c r="AR150" s="19">
        <v>0</v>
      </c>
      <c r="AS150" s="19">
        <v>0</v>
      </c>
      <c r="AT150" s="38">
        <v>0</v>
      </c>
      <c r="AU150" s="12">
        <v>0</v>
      </c>
    </row>
    <row r="151" spans="1:47" x14ac:dyDescent="0.25">
      <c r="A151" s="2"/>
      <c r="B151" s="2" t="s">
        <v>21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13">
        <v>0</v>
      </c>
      <c r="AR151" s="2">
        <v>0</v>
      </c>
      <c r="AS151" s="2">
        <v>0</v>
      </c>
      <c r="AT151" s="14">
        <v>0</v>
      </c>
      <c r="AU151" s="15">
        <v>0</v>
      </c>
    </row>
    <row r="152" spans="1:47" x14ac:dyDescent="0.25">
      <c r="A152" s="9" t="s">
        <v>170</v>
      </c>
      <c r="B152" s="9" t="s">
        <v>20</v>
      </c>
      <c r="C152" s="19">
        <v>0</v>
      </c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1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>
        <v>0</v>
      </c>
      <c r="AG152" s="19">
        <v>0</v>
      </c>
      <c r="AH152" s="19">
        <v>0</v>
      </c>
      <c r="AI152" s="19">
        <v>0</v>
      </c>
      <c r="AJ152" s="19">
        <v>3</v>
      </c>
      <c r="AK152" s="19">
        <v>1</v>
      </c>
      <c r="AL152" s="19">
        <v>0</v>
      </c>
      <c r="AM152" s="19">
        <v>0</v>
      </c>
      <c r="AN152" s="19">
        <v>0</v>
      </c>
      <c r="AO152" s="19">
        <v>0</v>
      </c>
      <c r="AP152" s="19">
        <v>1</v>
      </c>
      <c r="AQ152" s="29">
        <v>3</v>
      </c>
      <c r="AR152" s="19">
        <v>0</v>
      </c>
      <c r="AS152" s="19">
        <v>0</v>
      </c>
      <c r="AT152" s="38">
        <v>0</v>
      </c>
      <c r="AU152" s="12">
        <v>9</v>
      </c>
    </row>
    <row r="153" spans="1:47" x14ac:dyDescent="0.25">
      <c r="A153" s="2"/>
      <c r="B153" s="2" t="s">
        <v>21</v>
      </c>
      <c r="C153" s="2">
        <v>0</v>
      </c>
      <c r="D153" s="2">
        <v>2</v>
      </c>
      <c r="E153" s="2">
        <v>0</v>
      </c>
      <c r="F153" s="2">
        <v>0</v>
      </c>
      <c r="G153" s="2">
        <v>0</v>
      </c>
      <c r="H153" s="2">
        <v>12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12</v>
      </c>
      <c r="X153" s="2">
        <v>0</v>
      </c>
      <c r="Y153" s="2">
        <v>0</v>
      </c>
      <c r="Z153" s="2">
        <v>1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1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13">
        <v>0</v>
      </c>
      <c r="AR153" s="2">
        <v>0</v>
      </c>
      <c r="AS153" s="2">
        <v>0</v>
      </c>
      <c r="AT153" s="14">
        <v>0</v>
      </c>
      <c r="AU153" s="15">
        <v>28</v>
      </c>
    </row>
    <row r="154" spans="1:47" x14ac:dyDescent="0.25">
      <c r="A154" s="9" t="s">
        <v>171</v>
      </c>
      <c r="B154" s="9" t="s">
        <v>20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G154" s="19">
        <v>0</v>
      </c>
      <c r="AH154" s="19">
        <v>0</v>
      </c>
      <c r="AI154" s="19">
        <v>0</v>
      </c>
      <c r="AJ154" s="19">
        <v>0</v>
      </c>
      <c r="AK154" s="19">
        <v>0</v>
      </c>
      <c r="AL154" s="19">
        <v>0</v>
      </c>
      <c r="AM154" s="19">
        <v>0</v>
      </c>
      <c r="AN154" s="19">
        <v>0</v>
      </c>
      <c r="AO154" s="19">
        <v>0</v>
      </c>
      <c r="AP154" s="19">
        <v>0</v>
      </c>
      <c r="AQ154" s="29">
        <v>0</v>
      </c>
      <c r="AR154" s="19">
        <v>0</v>
      </c>
      <c r="AS154" s="19">
        <v>0</v>
      </c>
      <c r="AT154" s="38">
        <v>0</v>
      </c>
      <c r="AU154" s="12">
        <v>0</v>
      </c>
    </row>
    <row r="155" spans="1:47" x14ac:dyDescent="0.25">
      <c r="A155" s="2"/>
      <c r="B155" s="2" t="s">
        <v>21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13">
        <v>0</v>
      </c>
      <c r="AR155" s="2">
        <v>0</v>
      </c>
      <c r="AS155" s="2">
        <v>0</v>
      </c>
      <c r="AT155" s="14">
        <v>0</v>
      </c>
      <c r="AU155" s="15">
        <v>0</v>
      </c>
    </row>
    <row r="156" spans="1:47" x14ac:dyDescent="0.25">
      <c r="A156" s="9" t="s">
        <v>172</v>
      </c>
      <c r="B156" s="9" t="s">
        <v>20</v>
      </c>
      <c r="C156" s="19">
        <v>0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9">
        <v>0</v>
      </c>
      <c r="Z156" s="19">
        <v>0</v>
      </c>
      <c r="AA156" s="19">
        <v>0</v>
      </c>
      <c r="AB156" s="19">
        <v>0</v>
      </c>
      <c r="AC156" s="19">
        <v>0</v>
      </c>
      <c r="AD156" s="19">
        <v>0</v>
      </c>
      <c r="AE156" s="19">
        <v>0</v>
      </c>
      <c r="AF156" s="19">
        <v>0</v>
      </c>
      <c r="AG156" s="19">
        <v>0</v>
      </c>
      <c r="AH156" s="19">
        <v>0</v>
      </c>
      <c r="AI156" s="19">
        <v>0</v>
      </c>
      <c r="AJ156" s="19">
        <v>0</v>
      </c>
      <c r="AK156" s="19">
        <v>0</v>
      </c>
      <c r="AL156" s="19">
        <v>0</v>
      </c>
      <c r="AM156" s="19">
        <v>0</v>
      </c>
      <c r="AN156" s="19">
        <v>0</v>
      </c>
      <c r="AO156" s="19">
        <v>0</v>
      </c>
      <c r="AP156" s="19">
        <v>0</v>
      </c>
      <c r="AQ156" s="29">
        <v>0</v>
      </c>
      <c r="AR156" s="19">
        <v>0</v>
      </c>
      <c r="AS156" s="19">
        <v>0</v>
      </c>
      <c r="AT156" s="38">
        <v>0</v>
      </c>
      <c r="AU156" s="12">
        <v>0</v>
      </c>
    </row>
    <row r="157" spans="1:47" x14ac:dyDescent="0.25">
      <c r="A157" s="2"/>
      <c r="B157" s="2" t="s">
        <v>21</v>
      </c>
      <c r="C157" s="2">
        <v>0</v>
      </c>
      <c r="D157" s="2">
        <v>1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2</v>
      </c>
      <c r="X157" s="2">
        <v>0</v>
      </c>
      <c r="Y157" s="2">
        <v>0</v>
      </c>
      <c r="Z157" s="2">
        <v>0</v>
      </c>
      <c r="AA157" s="2">
        <v>0</v>
      </c>
      <c r="AB157" s="2">
        <v>1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13">
        <v>0</v>
      </c>
      <c r="AR157" s="2">
        <v>0</v>
      </c>
      <c r="AS157" s="2">
        <v>0</v>
      </c>
      <c r="AT157" s="14">
        <v>0</v>
      </c>
      <c r="AU157" s="15">
        <v>4</v>
      </c>
    </row>
    <row r="158" spans="1:47" s="16" customFormat="1" x14ac:dyDescent="0.25">
      <c r="A158" s="9" t="s">
        <v>117</v>
      </c>
      <c r="B158" s="9" t="s">
        <v>20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3</v>
      </c>
      <c r="X158" s="9">
        <v>0</v>
      </c>
      <c r="Y158" s="9">
        <v>0</v>
      </c>
      <c r="Z158" s="9">
        <v>1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1</v>
      </c>
      <c r="AG158" s="9">
        <v>0</v>
      </c>
      <c r="AH158" s="9">
        <v>0</v>
      </c>
      <c r="AI158" s="9">
        <v>0</v>
      </c>
      <c r="AJ158" s="9">
        <v>1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10">
        <v>4</v>
      </c>
      <c r="AR158" s="9">
        <v>0</v>
      </c>
      <c r="AS158" s="9">
        <v>0</v>
      </c>
      <c r="AT158" s="11">
        <v>0</v>
      </c>
      <c r="AU158" s="12">
        <v>10</v>
      </c>
    </row>
    <row r="159" spans="1:47" s="16" customFormat="1" x14ac:dyDescent="0.25">
      <c r="A159" s="2"/>
      <c r="B159" s="2" t="s">
        <v>21</v>
      </c>
      <c r="C159" s="2">
        <v>0</v>
      </c>
      <c r="D159" s="2">
        <v>6</v>
      </c>
      <c r="E159" s="2">
        <v>0</v>
      </c>
      <c r="F159" s="2">
        <v>4</v>
      </c>
      <c r="G159" s="2">
        <v>0</v>
      </c>
      <c r="H159" s="2">
        <v>6</v>
      </c>
      <c r="I159" s="2">
        <v>0</v>
      </c>
      <c r="J159" s="2">
        <v>0</v>
      </c>
      <c r="K159" s="2">
        <v>0</v>
      </c>
      <c r="L159" s="2">
        <v>0</v>
      </c>
      <c r="M159" s="2">
        <v>1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2</v>
      </c>
      <c r="X159" s="2">
        <v>0</v>
      </c>
      <c r="Y159" s="2">
        <v>1</v>
      </c>
      <c r="Z159" s="2">
        <v>1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6</v>
      </c>
      <c r="AG159" s="2">
        <v>0</v>
      </c>
      <c r="AH159" s="2">
        <v>0</v>
      </c>
      <c r="AI159" s="2">
        <v>0</v>
      </c>
      <c r="AJ159" s="2">
        <v>2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13">
        <v>0</v>
      </c>
      <c r="AR159" s="2">
        <v>0</v>
      </c>
      <c r="AS159" s="2">
        <v>0</v>
      </c>
      <c r="AT159" s="14">
        <v>0</v>
      </c>
      <c r="AU159" s="15">
        <v>29</v>
      </c>
    </row>
    <row r="160" spans="1:47" s="16" customFormat="1" x14ac:dyDescent="0.25">
      <c r="A160" s="9" t="s">
        <v>175</v>
      </c>
      <c r="B160" s="9" t="s">
        <v>20</v>
      </c>
      <c r="C160" s="19">
        <v>0</v>
      </c>
      <c r="D160" s="19">
        <v>0</v>
      </c>
      <c r="E160" s="19">
        <v>0</v>
      </c>
      <c r="F160" s="19">
        <v>0</v>
      </c>
      <c r="G160" s="19">
        <v>0</v>
      </c>
      <c r="H160" s="19">
        <v>1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19">
        <v>0</v>
      </c>
      <c r="AG160" s="19">
        <v>0</v>
      </c>
      <c r="AH160" s="19">
        <v>0</v>
      </c>
      <c r="AI160" s="19">
        <v>0</v>
      </c>
      <c r="AJ160" s="19">
        <v>1</v>
      </c>
      <c r="AK160" s="19">
        <v>0</v>
      </c>
      <c r="AL160" s="19">
        <v>0</v>
      </c>
      <c r="AM160" s="19">
        <v>0</v>
      </c>
      <c r="AN160" s="19">
        <v>0</v>
      </c>
      <c r="AO160" s="19">
        <v>0</v>
      </c>
      <c r="AP160" s="19">
        <v>0</v>
      </c>
      <c r="AQ160" s="29">
        <v>1</v>
      </c>
      <c r="AR160" s="19">
        <v>0</v>
      </c>
      <c r="AS160" s="19">
        <v>0</v>
      </c>
      <c r="AT160" s="38">
        <v>0</v>
      </c>
      <c r="AU160" s="12">
        <v>3</v>
      </c>
    </row>
    <row r="161" spans="1:89" s="16" customFormat="1" x14ac:dyDescent="0.25">
      <c r="A161" s="18"/>
      <c r="B161" s="18" t="s">
        <v>21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1</v>
      </c>
      <c r="I161" s="2">
        <v>0</v>
      </c>
      <c r="J161" s="2">
        <v>0</v>
      </c>
      <c r="K161" s="2">
        <v>0</v>
      </c>
      <c r="L161" s="2">
        <v>0</v>
      </c>
      <c r="M161" s="2">
        <v>1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2</v>
      </c>
      <c r="X161" s="2">
        <v>0</v>
      </c>
      <c r="Y161" s="2">
        <v>0</v>
      </c>
      <c r="Z161" s="2">
        <v>1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1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13">
        <v>0</v>
      </c>
      <c r="AR161" s="2">
        <v>0</v>
      </c>
      <c r="AS161" s="2">
        <v>0</v>
      </c>
      <c r="AT161" s="14">
        <v>0</v>
      </c>
      <c r="AU161" s="15">
        <v>6</v>
      </c>
    </row>
    <row r="162" spans="1:89" s="16" customFormat="1" x14ac:dyDescent="0.25">
      <c r="A162" s="41" t="s">
        <v>189</v>
      </c>
      <c r="B162" s="9" t="s">
        <v>20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10"/>
      <c r="AR162" s="9"/>
      <c r="AS162" s="9"/>
      <c r="AT162" s="11"/>
      <c r="AU162" s="12">
        <v>0</v>
      </c>
    </row>
    <row r="163" spans="1:89" s="16" customFormat="1" x14ac:dyDescent="0.25">
      <c r="A163" s="18"/>
      <c r="B163" s="18" t="s">
        <v>21</v>
      </c>
      <c r="C163" s="2">
        <v>0</v>
      </c>
      <c r="D163" s="2">
        <v>5</v>
      </c>
      <c r="E163" s="2">
        <v>0</v>
      </c>
      <c r="F163" s="2">
        <v>5</v>
      </c>
      <c r="G163" s="2">
        <v>0</v>
      </c>
      <c r="H163" s="2">
        <v>2</v>
      </c>
      <c r="I163" s="2"/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14</v>
      </c>
      <c r="V163" s="2">
        <v>0</v>
      </c>
      <c r="W163" s="2">
        <v>2</v>
      </c>
      <c r="X163" s="2"/>
      <c r="Y163" s="2">
        <v>1</v>
      </c>
      <c r="Z163" s="2">
        <v>0</v>
      </c>
      <c r="AA163" s="2">
        <v>0</v>
      </c>
      <c r="AB163" s="2">
        <v>0</v>
      </c>
      <c r="AC163" s="2">
        <v>0</v>
      </c>
      <c r="AD163" s="2">
        <v>6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3</v>
      </c>
      <c r="AM163" s="2">
        <v>0</v>
      </c>
      <c r="AN163" s="2">
        <v>0</v>
      </c>
      <c r="AO163" s="2">
        <v>0</v>
      </c>
      <c r="AP163" s="2">
        <v>0</v>
      </c>
      <c r="AQ163" s="13">
        <v>0</v>
      </c>
      <c r="AR163" s="2">
        <v>0</v>
      </c>
      <c r="AS163" s="2">
        <v>0</v>
      </c>
      <c r="AT163" s="14">
        <v>0</v>
      </c>
      <c r="AU163" s="15">
        <v>38</v>
      </c>
    </row>
    <row r="164" spans="1:89" s="16" customFormat="1" x14ac:dyDescent="0.25">
      <c r="A164" s="9" t="s">
        <v>119</v>
      </c>
      <c r="B164" s="9" t="s">
        <v>20</v>
      </c>
      <c r="C164" s="9">
        <v>0</v>
      </c>
      <c r="D164" s="9">
        <v>1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11">
        <v>0</v>
      </c>
      <c r="AU164" s="12">
        <v>1</v>
      </c>
    </row>
    <row r="165" spans="1:89" s="16" customFormat="1" x14ac:dyDescent="0.25">
      <c r="A165" s="2"/>
      <c r="B165" s="2" t="s">
        <v>21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14">
        <v>0</v>
      </c>
      <c r="AU165" s="15">
        <v>0</v>
      </c>
    </row>
    <row r="166" spans="1:89" s="16" customFormat="1" x14ac:dyDescent="0.25">
      <c r="A166" s="19" t="s">
        <v>173</v>
      </c>
      <c r="B166" s="19" t="s">
        <v>20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10">
        <v>0</v>
      </c>
      <c r="AR166" s="9">
        <v>0</v>
      </c>
      <c r="AS166" s="9">
        <v>0</v>
      </c>
      <c r="AT166" s="11">
        <v>0</v>
      </c>
      <c r="AU166" s="12">
        <v>0</v>
      </c>
    </row>
    <row r="167" spans="1:89" s="16" customFormat="1" x14ac:dyDescent="0.25">
      <c r="A167" s="2"/>
      <c r="B167" s="2" t="s">
        <v>21</v>
      </c>
      <c r="C167" s="2">
        <v>0</v>
      </c>
      <c r="D167" s="2">
        <v>0</v>
      </c>
      <c r="E167" s="2">
        <v>0</v>
      </c>
      <c r="F167" s="2">
        <v>1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1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13">
        <v>0</v>
      </c>
      <c r="AR167" s="2">
        <v>0</v>
      </c>
      <c r="AS167" s="2">
        <v>0</v>
      </c>
      <c r="AT167" s="14">
        <v>0</v>
      </c>
      <c r="AU167" s="15">
        <v>2</v>
      </c>
    </row>
    <row r="168" spans="1:89" s="16" customFormat="1" x14ac:dyDescent="0.25">
      <c r="A168" s="9" t="s">
        <v>174</v>
      </c>
      <c r="B168" s="9" t="s">
        <v>20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1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11">
        <v>0</v>
      </c>
      <c r="AU168" s="12">
        <v>1</v>
      </c>
    </row>
    <row r="169" spans="1:89" s="16" customFormat="1" ht="15.75" thickBot="1" x14ac:dyDescent="0.3">
      <c r="A169" s="17"/>
      <c r="B169" s="17" t="s">
        <v>21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1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14">
        <v>0</v>
      </c>
      <c r="AU169" s="15">
        <v>1</v>
      </c>
    </row>
    <row r="170" spans="1:89" s="16" customFormat="1" ht="15.75" thickTop="1" x14ac:dyDescent="0.25">
      <c r="A170" s="19" t="s">
        <v>43</v>
      </c>
      <c r="B170" s="19" t="s">
        <v>20</v>
      </c>
      <c r="C170" s="20">
        <v>1</v>
      </c>
      <c r="D170" s="20">
        <v>86</v>
      </c>
      <c r="E170" s="20">
        <v>5</v>
      </c>
      <c r="F170" s="20">
        <v>12</v>
      </c>
      <c r="G170" s="20">
        <v>0</v>
      </c>
      <c r="H170" s="20">
        <v>21</v>
      </c>
      <c r="I170" s="20">
        <v>0</v>
      </c>
      <c r="J170" s="20">
        <v>0</v>
      </c>
      <c r="K170" s="20">
        <v>4</v>
      </c>
      <c r="L170" s="20">
        <v>7</v>
      </c>
      <c r="M170" s="20">
        <v>6</v>
      </c>
      <c r="N170" s="20">
        <v>2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124</v>
      </c>
      <c r="X170" s="20">
        <v>11</v>
      </c>
      <c r="Y170" s="20">
        <v>19</v>
      </c>
      <c r="Z170" s="20">
        <v>12</v>
      </c>
      <c r="AA170" s="20">
        <v>19</v>
      </c>
      <c r="AB170" s="20">
        <v>13</v>
      </c>
      <c r="AC170" s="20">
        <v>0</v>
      </c>
      <c r="AD170" s="20">
        <v>0</v>
      </c>
      <c r="AE170" s="20">
        <v>0</v>
      </c>
      <c r="AF170" s="20">
        <v>45</v>
      </c>
      <c r="AG170" s="20">
        <v>4</v>
      </c>
      <c r="AH170" s="20">
        <v>0</v>
      </c>
      <c r="AI170" s="20">
        <v>0</v>
      </c>
      <c r="AJ170" s="20">
        <v>25</v>
      </c>
      <c r="AK170" s="20">
        <v>1</v>
      </c>
      <c r="AL170" s="20">
        <v>1</v>
      </c>
      <c r="AM170" s="20">
        <v>0</v>
      </c>
      <c r="AN170" s="20">
        <v>0</v>
      </c>
      <c r="AO170" s="20">
        <v>0</v>
      </c>
      <c r="AP170" s="20">
        <v>7</v>
      </c>
      <c r="AQ170" s="20">
        <v>30</v>
      </c>
      <c r="AR170" s="20">
        <v>0</v>
      </c>
      <c r="AS170" s="20">
        <v>0</v>
      </c>
      <c r="AT170" s="20">
        <v>0</v>
      </c>
      <c r="AU170" s="21">
        <v>455</v>
      </c>
    </row>
    <row r="171" spans="1:89" s="16" customFormat="1" ht="15.75" thickBot="1" x14ac:dyDescent="0.3">
      <c r="A171" s="2"/>
      <c r="B171" s="2" t="s">
        <v>21</v>
      </c>
      <c r="C171" s="2">
        <v>0</v>
      </c>
      <c r="D171" s="2">
        <v>69</v>
      </c>
      <c r="E171" s="2">
        <v>1</v>
      </c>
      <c r="F171" s="2">
        <v>49</v>
      </c>
      <c r="G171" s="2">
        <v>0</v>
      </c>
      <c r="H171" s="2">
        <v>60</v>
      </c>
      <c r="I171" s="2">
        <v>1</v>
      </c>
      <c r="J171" s="2">
        <v>0</v>
      </c>
      <c r="K171" s="2">
        <v>0</v>
      </c>
      <c r="L171" s="2">
        <v>0</v>
      </c>
      <c r="M171" s="2">
        <v>4</v>
      </c>
      <c r="N171" s="2">
        <v>2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14</v>
      </c>
      <c r="V171" s="2">
        <v>0</v>
      </c>
      <c r="W171" s="2">
        <v>170</v>
      </c>
      <c r="X171" s="2">
        <v>1</v>
      </c>
      <c r="Y171" s="2">
        <v>22</v>
      </c>
      <c r="Z171" s="2">
        <v>13</v>
      </c>
      <c r="AA171" s="2">
        <v>6</v>
      </c>
      <c r="AB171" s="2">
        <v>9</v>
      </c>
      <c r="AC171" s="2">
        <v>0</v>
      </c>
      <c r="AD171" s="2">
        <v>6</v>
      </c>
      <c r="AE171" s="2">
        <v>0</v>
      </c>
      <c r="AF171" s="2">
        <v>53</v>
      </c>
      <c r="AG171" s="2">
        <v>0</v>
      </c>
      <c r="AH171" s="2">
        <v>0</v>
      </c>
      <c r="AI171" s="2">
        <v>0</v>
      </c>
      <c r="AJ171" s="2">
        <v>10</v>
      </c>
      <c r="AK171" s="2">
        <v>0</v>
      </c>
      <c r="AL171" s="2">
        <v>11</v>
      </c>
      <c r="AM171" s="2">
        <v>0</v>
      </c>
      <c r="AN171" s="2">
        <v>2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2">
        <v>503</v>
      </c>
    </row>
    <row r="172" spans="1:89" s="16" customFormat="1" ht="5.25" customHeight="1" thickBot="1" x14ac:dyDescent="0.3"/>
    <row r="173" spans="1:89" s="16" customFormat="1" ht="164.25" x14ac:dyDescent="0.25">
      <c r="A173" s="23" t="s">
        <v>45</v>
      </c>
      <c r="B173" s="24" t="s">
        <v>46</v>
      </c>
      <c r="C173" s="24" t="s">
        <v>47</v>
      </c>
      <c r="D173" s="24" t="s">
        <v>192</v>
      </c>
      <c r="E173" s="24" t="s">
        <v>48</v>
      </c>
      <c r="F173" s="24" t="s">
        <v>49</v>
      </c>
      <c r="G173" s="24" t="s">
        <v>122</v>
      </c>
      <c r="H173" s="24" t="s">
        <v>50</v>
      </c>
      <c r="I173" s="24" t="s">
        <v>52</v>
      </c>
      <c r="J173" s="24" t="s">
        <v>53</v>
      </c>
      <c r="K173" s="24" t="s">
        <v>54</v>
      </c>
      <c r="L173" s="24" t="s">
        <v>55</v>
      </c>
      <c r="M173" s="24" t="s">
        <v>56</v>
      </c>
      <c r="N173" s="24" t="s">
        <v>57</v>
      </c>
      <c r="O173" s="24" t="s">
        <v>58</v>
      </c>
      <c r="P173" s="24" t="s">
        <v>59</v>
      </c>
      <c r="Q173" s="24" t="s">
        <v>60</v>
      </c>
      <c r="R173" s="24" t="s">
        <v>61</v>
      </c>
      <c r="S173" s="24" t="s">
        <v>62</v>
      </c>
      <c r="T173" s="25" t="s">
        <v>123</v>
      </c>
      <c r="U173" s="25" t="s">
        <v>64</v>
      </c>
      <c r="V173" s="25" t="s">
        <v>124</v>
      </c>
      <c r="W173" s="25" t="s">
        <v>66</v>
      </c>
      <c r="X173" s="25" t="s">
        <v>67</v>
      </c>
      <c r="Y173" s="25" t="s">
        <v>187</v>
      </c>
      <c r="Z173" s="25" t="s">
        <v>68</v>
      </c>
      <c r="AA173" s="25" t="s">
        <v>69</v>
      </c>
      <c r="AB173" s="25" t="s">
        <v>70</v>
      </c>
      <c r="AC173" s="25" t="s">
        <v>71</v>
      </c>
      <c r="AD173" s="25" t="s">
        <v>72</v>
      </c>
      <c r="AE173" s="25" t="s">
        <v>73</v>
      </c>
      <c r="AF173" s="25" t="s">
        <v>74</v>
      </c>
      <c r="AG173" s="25" t="s">
        <v>75</v>
      </c>
      <c r="AH173" s="25" t="s">
        <v>125</v>
      </c>
      <c r="AI173" s="25" t="s">
        <v>76</v>
      </c>
      <c r="AJ173" s="25" t="s">
        <v>77</v>
      </c>
      <c r="AK173" s="25" t="s">
        <v>78</v>
      </c>
      <c r="AL173" s="25" t="s">
        <v>79</v>
      </c>
      <c r="AM173" s="25" t="s">
        <v>126</v>
      </c>
      <c r="AN173" s="25" t="s">
        <v>81</v>
      </c>
      <c r="AO173" s="25" t="s">
        <v>82</v>
      </c>
      <c r="AP173" s="25" t="s">
        <v>83</v>
      </c>
      <c r="AQ173" s="25" t="s">
        <v>84</v>
      </c>
      <c r="AR173" s="25" t="s">
        <v>85</v>
      </c>
      <c r="AS173" s="25" t="s">
        <v>86</v>
      </c>
      <c r="AT173" s="25" t="s">
        <v>87</v>
      </c>
      <c r="AU173" s="25" t="s">
        <v>88</v>
      </c>
      <c r="AV173" s="25" t="s">
        <v>89</v>
      </c>
      <c r="AW173" s="25" t="s">
        <v>140</v>
      </c>
      <c r="AX173" s="25" t="s">
        <v>90</v>
      </c>
      <c r="AY173" s="25" t="s">
        <v>91</v>
      </c>
      <c r="AZ173" s="25" t="s">
        <v>136</v>
      </c>
      <c r="BA173" s="25" t="s">
        <v>92</v>
      </c>
      <c r="BB173" s="25" t="s">
        <v>190</v>
      </c>
      <c r="BC173" s="25" t="s">
        <v>93</v>
      </c>
      <c r="BD173" s="25" t="s">
        <v>94</v>
      </c>
      <c r="BE173" s="25" t="s">
        <v>96</v>
      </c>
      <c r="BF173" s="25" t="s">
        <v>95</v>
      </c>
      <c r="BG173" s="25" t="s">
        <v>97</v>
      </c>
      <c r="BH173" s="25" t="s">
        <v>98</v>
      </c>
      <c r="BI173" s="25" t="s">
        <v>141</v>
      </c>
      <c r="BJ173" s="25" t="s">
        <v>99</v>
      </c>
      <c r="BK173" s="25" t="s">
        <v>100</v>
      </c>
      <c r="BL173" s="25" t="s">
        <v>101</v>
      </c>
      <c r="BM173" s="25" t="s">
        <v>102</v>
      </c>
      <c r="BN173" s="25" t="s">
        <v>103</v>
      </c>
      <c r="BO173" s="25" t="s">
        <v>104</v>
      </c>
      <c r="BP173" s="25" t="s">
        <v>105</v>
      </c>
      <c r="BQ173" s="25" t="s">
        <v>106</v>
      </c>
      <c r="BR173" s="25" t="s">
        <v>107</v>
      </c>
      <c r="BS173" s="25" t="s">
        <v>108</v>
      </c>
      <c r="BT173" s="25" t="s">
        <v>109</v>
      </c>
      <c r="BU173" s="25" t="s">
        <v>127</v>
      </c>
      <c r="BV173" s="25" t="s">
        <v>111</v>
      </c>
      <c r="BW173" s="25" t="s">
        <v>134</v>
      </c>
      <c r="BX173" s="25" t="s">
        <v>113</v>
      </c>
      <c r="BY173" s="25" t="s">
        <v>114</v>
      </c>
      <c r="BZ173" s="25" t="s">
        <v>115</v>
      </c>
      <c r="CA173" s="25" t="s">
        <v>116</v>
      </c>
      <c r="CB173" s="25" t="s">
        <v>117</v>
      </c>
      <c r="CC173" s="25" t="s">
        <v>128</v>
      </c>
      <c r="CD173" s="25" t="s">
        <v>189</v>
      </c>
      <c r="CE173" s="25" t="s">
        <v>119</v>
      </c>
      <c r="CF173" s="25" t="s">
        <v>129</v>
      </c>
      <c r="CG173" s="26" t="s">
        <v>130</v>
      </c>
      <c r="CH173" s="27" t="s">
        <v>22</v>
      </c>
      <c r="CI173" s="28"/>
    </row>
    <row r="174" spans="1:89" s="16" customFormat="1" x14ac:dyDescent="0.25">
      <c r="A174" s="9" t="s">
        <v>28</v>
      </c>
      <c r="B174" s="9" t="s">
        <v>20</v>
      </c>
      <c r="C174" s="19">
        <v>0</v>
      </c>
      <c r="D174" s="19" t="s">
        <v>210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29">
        <v>0</v>
      </c>
      <c r="V174" s="29">
        <v>0</v>
      </c>
      <c r="W174" s="29">
        <v>0</v>
      </c>
      <c r="X174" s="29">
        <v>0</v>
      </c>
      <c r="Y174" s="29">
        <v>0</v>
      </c>
      <c r="Z174" s="29">
        <v>0</v>
      </c>
      <c r="AA174" s="29">
        <v>0</v>
      </c>
      <c r="AB174" s="29">
        <v>0</v>
      </c>
      <c r="AC174" s="29">
        <v>0</v>
      </c>
      <c r="AD174" s="29">
        <v>0</v>
      </c>
      <c r="AE174" s="29">
        <v>0</v>
      </c>
      <c r="AF174" s="29">
        <v>0</v>
      </c>
      <c r="AG174" s="29">
        <v>0</v>
      </c>
      <c r="AH174" s="29">
        <v>0</v>
      </c>
      <c r="AI174" s="29">
        <v>0</v>
      </c>
      <c r="AJ174" s="29">
        <v>0</v>
      </c>
      <c r="AK174" s="29">
        <v>0</v>
      </c>
      <c r="AL174" s="29">
        <v>0</v>
      </c>
      <c r="AM174" s="29">
        <v>0</v>
      </c>
      <c r="AN174" s="29">
        <v>0</v>
      </c>
      <c r="AO174" s="29">
        <v>0</v>
      </c>
      <c r="AP174" s="29">
        <v>0</v>
      </c>
      <c r="AQ174" s="29">
        <v>0</v>
      </c>
      <c r="AR174" s="29">
        <v>0</v>
      </c>
      <c r="AS174" s="29">
        <v>0</v>
      </c>
      <c r="AT174" s="29">
        <v>0</v>
      </c>
      <c r="AU174" s="29">
        <v>0</v>
      </c>
      <c r="AV174" s="29">
        <v>0</v>
      </c>
      <c r="AW174" s="29">
        <v>0</v>
      </c>
      <c r="AX174" s="29">
        <v>0</v>
      </c>
      <c r="AY174" s="29">
        <v>0</v>
      </c>
      <c r="AZ174" s="29">
        <v>0</v>
      </c>
      <c r="BA174" s="29">
        <v>0</v>
      </c>
      <c r="BB174" s="29">
        <v>0</v>
      </c>
      <c r="BC174" s="29">
        <v>0</v>
      </c>
      <c r="BD174" s="29">
        <v>0</v>
      </c>
      <c r="BE174" s="29">
        <v>0</v>
      </c>
      <c r="BF174" s="29">
        <v>0</v>
      </c>
      <c r="BG174" s="29">
        <v>0</v>
      </c>
      <c r="BH174" s="29">
        <v>0</v>
      </c>
      <c r="BI174" s="29">
        <v>0</v>
      </c>
      <c r="BJ174" s="29">
        <v>0</v>
      </c>
      <c r="BK174" s="29">
        <v>0</v>
      </c>
      <c r="BL174" s="29">
        <v>0</v>
      </c>
      <c r="BM174" s="29">
        <v>0</v>
      </c>
      <c r="BN174" s="29">
        <v>0</v>
      </c>
      <c r="BO174" s="29">
        <v>0</v>
      </c>
      <c r="BP174" s="29">
        <v>0</v>
      </c>
      <c r="BQ174" s="29">
        <v>0</v>
      </c>
      <c r="BR174" s="29">
        <v>0</v>
      </c>
      <c r="BS174" s="29">
        <v>0</v>
      </c>
      <c r="BT174" s="29">
        <v>0</v>
      </c>
      <c r="BU174" s="29">
        <v>0</v>
      </c>
      <c r="BV174" s="29">
        <v>0</v>
      </c>
      <c r="BW174" s="29">
        <v>0</v>
      </c>
      <c r="BX174" s="29">
        <v>0</v>
      </c>
      <c r="BY174" s="29">
        <v>0</v>
      </c>
      <c r="BZ174" s="29">
        <v>0</v>
      </c>
      <c r="CA174" s="29">
        <v>0</v>
      </c>
      <c r="CB174" s="29">
        <v>0</v>
      </c>
      <c r="CC174" s="29">
        <v>0</v>
      </c>
      <c r="CD174" s="29">
        <v>0</v>
      </c>
      <c r="CE174" s="29">
        <v>0</v>
      </c>
      <c r="CF174" s="29">
        <v>0</v>
      </c>
      <c r="CG174" s="11">
        <v>0</v>
      </c>
      <c r="CH174" s="30">
        <v>0</v>
      </c>
      <c r="CI174" s="28"/>
    </row>
    <row r="175" spans="1:89" s="16" customFormat="1" x14ac:dyDescent="0.25">
      <c r="A175" s="31"/>
      <c r="B175" s="31" t="s">
        <v>21</v>
      </c>
      <c r="C175" s="31">
        <v>0</v>
      </c>
      <c r="D175" s="31" t="s">
        <v>210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32">
        <v>0</v>
      </c>
      <c r="AG175" s="32">
        <v>0</v>
      </c>
      <c r="AH175" s="32">
        <v>0</v>
      </c>
      <c r="AI175" s="32">
        <v>0</v>
      </c>
      <c r="AJ175" s="32">
        <v>0</v>
      </c>
      <c r="AK175" s="32">
        <v>0</v>
      </c>
      <c r="AL175" s="32">
        <v>0</v>
      </c>
      <c r="AM175" s="32">
        <v>0</v>
      </c>
      <c r="AN175" s="32">
        <v>0</v>
      </c>
      <c r="AO175" s="32">
        <v>0</v>
      </c>
      <c r="AP175" s="32">
        <v>0</v>
      </c>
      <c r="AQ175" s="32">
        <v>0</v>
      </c>
      <c r="AR175" s="32">
        <v>0</v>
      </c>
      <c r="AS175" s="32">
        <v>0</v>
      </c>
      <c r="AT175" s="32">
        <v>0</v>
      </c>
      <c r="AU175" s="32">
        <v>0</v>
      </c>
      <c r="AV175" s="32">
        <v>0</v>
      </c>
      <c r="AW175" s="32">
        <v>0</v>
      </c>
      <c r="AX175" s="32">
        <v>0</v>
      </c>
      <c r="AY175" s="32">
        <v>0</v>
      </c>
      <c r="AZ175" s="32">
        <v>0</v>
      </c>
      <c r="BA175" s="32">
        <v>0</v>
      </c>
      <c r="BB175" s="32">
        <v>0</v>
      </c>
      <c r="BC175" s="32">
        <v>0</v>
      </c>
      <c r="BD175" s="32">
        <v>0</v>
      </c>
      <c r="BE175" s="32">
        <v>0</v>
      </c>
      <c r="BF175" s="32">
        <v>0</v>
      </c>
      <c r="BG175" s="32">
        <v>0</v>
      </c>
      <c r="BH175" s="32">
        <v>0</v>
      </c>
      <c r="BI175" s="32">
        <v>0</v>
      </c>
      <c r="BJ175" s="32">
        <v>1</v>
      </c>
      <c r="BK175" s="32">
        <v>0</v>
      </c>
      <c r="BL175" s="32">
        <v>0</v>
      </c>
      <c r="BM175" s="32">
        <v>0</v>
      </c>
      <c r="BN175" s="32">
        <v>0</v>
      </c>
      <c r="BO175" s="32">
        <v>0</v>
      </c>
      <c r="BP175" s="32">
        <v>0</v>
      </c>
      <c r="BQ175" s="32">
        <v>0</v>
      </c>
      <c r="BR175" s="32">
        <v>0</v>
      </c>
      <c r="BS175" s="32">
        <v>0</v>
      </c>
      <c r="BT175" s="32">
        <v>0</v>
      </c>
      <c r="BU175" s="32">
        <v>0</v>
      </c>
      <c r="BV175" s="32">
        <v>0</v>
      </c>
      <c r="BW175" s="32">
        <v>0</v>
      </c>
      <c r="BX175" s="32">
        <v>0</v>
      </c>
      <c r="BY175" s="32">
        <v>0</v>
      </c>
      <c r="BZ175" s="32">
        <v>0</v>
      </c>
      <c r="CA175" s="32">
        <v>0</v>
      </c>
      <c r="CB175" s="32">
        <v>0</v>
      </c>
      <c r="CC175" s="32">
        <v>0</v>
      </c>
      <c r="CD175" s="32">
        <v>0</v>
      </c>
      <c r="CE175" s="32">
        <v>0</v>
      </c>
      <c r="CF175" s="32">
        <v>0</v>
      </c>
      <c r="CG175" s="33">
        <v>0</v>
      </c>
      <c r="CH175" s="34">
        <v>1</v>
      </c>
      <c r="CI175" s="28"/>
    </row>
    <row r="176" spans="1:89" x14ac:dyDescent="0.25">
      <c r="A176" s="9" t="s">
        <v>23</v>
      </c>
      <c r="B176" s="9" t="s">
        <v>20</v>
      </c>
      <c r="C176" s="19">
        <v>0</v>
      </c>
      <c r="D176" s="19" t="s">
        <v>210</v>
      </c>
      <c r="E176" s="19">
        <v>0</v>
      </c>
      <c r="F176" s="19">
        <v>1</v>
      </c>
      <c r="G176" s="19">
        <v>0</v>
      </c>
      <c r="H176" s="19">
        <v>0</v>
      </c>
      <c r="I176" s="19">
        <v>1</v>
      </c>
      <c r="J176" s="19">
        <v>2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1</v>
      </c>
      <c r="S176" s="19">
        <v>0</v>
      </c>
      <c r="T176" s="19">
        <v>0</v>
      </c>
      <c r="U176" s="29">
        <v>0</v>
      </c>
      <c r="V176" s="29">
        <v>0</v>
      </c>
      <c r="W176" s="29">
        <v>0</v>
      </c>
      <c r="X176" s="29">
        <v>0</v>
      </c>
      <c r="Y176" s="29">
        <v>0</v>
      </c>
      <c r="Z176" s="29">
        <v>0</v>
      </c>
      <c r="AA176" s="29">
        <v>0</v>
      </c>
      <c r="AB176" s="29">
        <v>0</v>
      </c>
      <c r="AC176" s="29">
        <v>0</v>
      </c>
      <c r="AD176" s="29">
        <v>0</v>
      </c>
      <c r="AE176" s="29">
        <v>1</v>
      </c>
      <c r="AF176" s="29">
        <v>0</v>
      </c>
      <c r="AG176" s="29">
        <v>0</v>
      </c>
      <c r="AH176" s="29">
        <v>0</v>
      </c>
      <c r="AI176" s="29">
        <v>0</v>
      </c>
      <c r="AJ176" s="29">
        <v>1</v>
      </c>
      <c r="AK176" s="29">
        <v>1</v>
      </c>
      <c r="AL176" s="29">
        <v>0</v>
      </c>
      <c r="AM176" s="29">
        <v>0</v>
      </c>
      <c r="AN176" s="29">
        <v>0</v>
      </c>
      <c r="AO176" s="29">
        <v>3</v>
      </c>
      <c r="AP176" s="29">
        <v>1</v>
      </c>
      <c r="AQ176" s="29">
        <v>0</v>
      </c>
      <c r="AR176" s="29">
        <v>2</v>
      </c>
      <c r="AS176" s="29">
        <v>0</v>
      </c>
      <c r="AT176" s="29">
        <v>0</v>
      </c>
      <c r="AU176" s="29">
        <v>0</v>
      </c>
      <c r="AV176" s="29">
        <v>0</v>
      </c>
      <c r="AW176" s="29">
        <v>0</v>
      </c>
      <c r="AX176" s="29">
        <v>0</v>
      </c>
      <c r="AY176" s="29">
        <v>0</v>
      </c>
      <c r="AZ176" s="29">
        <v>0</v>
      </c>
      <c r="BA176" s="29">
        <v>1</v>
      </c>
      <c r="BB176" s="29">
        <v>0</v>
      </c>
      <c r="BC176" s="29">
        <v>0</v>
      </c>
      <c r="BD176" s="29">
        <v>0</v>
      </c>
      <c r="BE176" s="29">
        <v>4</v>
      </c>
      <c r="BF176" s="29">
        <v>0</v>
      </c>
      <c r="BG176" s="29">
        <v>0</v>
      </c>
      <c r="BH176" s="29">
        <v>1</v>
      </c>
      <c r="BI176" s="29">
        <v>0</v>
      </c>
      <c r="BJ176" s="29">
        <v>19</v>
      </c>
      <c r="BK176" s="29">
        <v>1</v>
      </c>
      <c r="BL176" s="29">
        <v>0</v>
      </c>
      <c r="BM176" s="29">
        <v>1</v>
      </c>
      <c r="BN176" s="29">
        <v>1</v>
      </c>
      <c r="BO176" s="29">
        <v>0</v>
      </c>
      <c r="BP176" s="29">
        <v>0</v>
      </c>
      <c r="BQ176" s="29">
        <v>0</v>
      </c>
      <c r="BR176" s="29">
        <v>0</v>
      </c>
      <c r="BS176" s="29">
        <v>2</v>
      </c>
      <c r="BT176" s="29">
        <v>8</v>
      </c>
      <c r="BU176" s="29">
        <v>0</v>
      </c>
      <c r="BV176" s="29">
        <v>2</v>
      </c>
      <c r="BW176" s="29">
        <v>1</v>
      </c>
      <c r="BX176" s="29">
        <v>0</v>
      </c>
      <c r="BY176" s="29">
        <v>2</v>
      </c>
      <c r="BZ176" s="29">
        <v>0</v>
      </c>
      <c r="CA176" s="29">
        <v>1</v>
      </c>
      <c r="CB176" s="29">
        <v>6</v>
      </c>
      <c r="CC176" s="29">
        <v>0</v>
      </c>
      <c r="CD176" s="29">
        <v>5</v>
      </c>
      <c r="CE176" s="29">
        <v>0</v>
      </c>
      <c r="CF176" s="29">
        <v>0</v>
      </c>
      <c r="CG176" s="11">
        <v>0</v>
      </c>
      <c r="CH176" s="30">
        <v>69</v>
      </c>
      <c r="CI176" s="28"/>
      <c r="CJ176" s="16"/>
      <c r="CK176" s="16"/>
    </row>
    <row r="177" spans="1:89" x14ac:dyDescent="0.25">
      <c r="A177" s="31"/>
      <c r="B177" s="31" t="s">
        <v>21</v>
      </c>
      <c r="C177" s="31">
        <v>0</v>
      </c>
      <c r="D177" s="31" t="s">
        <v>210</v>
      </c>
      <c r="E177" s="31">
        <v>0</v>
      </c>
      <c r="F177" s="31">
        <v>0</v>
      </c>
      <c r="G177" s="31">
        <v>0</v>
      </c>
      <c r="H177" s="31">
        <v>5</v>
      </c>
      <c r="I177" s="31">
        <v>0</v>
      </c>
      <c r="J177" s="31">
        <v>0</v>
      </c>
      <c r="K177" s="31">
        <v>0</v>
      </c>
      <c r="L177" s="31">
        <v>0</v>
      </c>
      <c r="M177" s="31">
        <v>1</v>
      </c>
      <c r="N177" s="31">
        <v>0</v>
      </c>
      <c r="O177" s="31">
        <v>1</v>
      </c>
      <c r="P177" s="31">
        <v>0</v>
      </c>
      <c r="Q177" s="31">
        <v>0</v>
      </c>
      <c r="R177" s="31">
        <v>0</v>
      </c>
      <c r="S177" s="31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32">
        <v>0</v>
      </c>
      <c r="Z177" s="32">
        <v>0</v>
      </c>
      <c r="AA177" s="32">
        <v>0</v>
      </c>
      <c r="AB177" s="32">
        <v>0</v>
      </c>
      <c r="AC177" s="32">
        <v>0</v>
      </c>
      <c r="AD177" s="32">
        <v>0</v>
      </c>
      <c r="AE177" s="32">
        <v>0</v>
      </c>
      <c r="AF177" s="32">
        <v>0</v>
      </c>
      <c r="AG177" s="32">
        <v>0</v>
      </c>
      <c r="AH177" s="32">
        <v>0</v>
      </c>
      <c r="AI177" s="32">
        <v>0</v>
      </c>
      <c r="AJ177" s="32">
        <v>0</v>
      </c>
      <c r="AK177" s="32">
        <v>0</v>
      </c>
      <c r="AL177" s="32">
        <v>0</v>
      </c>
      <c r="AM177" s="32">
        <v>0</v>
      </c>
      <c r="AN177" s="32">
        <v>0</v>
      </c>
      <c r="AO177" s="32">
        <v>2</v>
      </c>
      <c r="AP177" s="32">
        <v>0</v>
      </c>
      <c r="AQ177" s="32">
        <v>0</v>
      </c>
      <c r="AR177" s="32">
        <v>2</v>
      </c>
      <c r="AS177" s="32">
        <v>1</v>
      </c>
      <c r="AT177" s="32">
        <v>0</v>
      </c>
      <c r="AU177" s="32">
        <v>0</v>
      </c>
      <c r="AV177" s="32">
        <v>0</v>
      </c>
      <c r="AW177" s="32">
        <v>1</v>
      </c>
      <c r="AX177" s="32">
        <v>0</v>
      </c>
      <c r="AY177" s="32">
        <v>1</v>
      </c>
      <c r="AZ177" s="32">
        <v>0</v>
      </c>
      <c r="BA177" s="32">
        <v>0</v>
      </c>
      <c r="BB177" s="32">
        <v>0</v>
      </c>
      <c r="BC177" s="32">
        <v>0</v>
      </c>
      <c r="BD177" s="32">
        <v>0</v>
      </c>
      <c r="BE177" s="32">
        <v>0</v>
      </c>
      <c r="BF177" s="32">
        <v>0</v>
      </c>
      <c r="BG177" s="32">
        <v>0</v>
      </c>
      <c r="BH177" s="32">
        <v>0</v>
      </c>
      <c r="BI177" s="32">
        <v>0</v>
      </c>
      <c r="BJ177" s="32">
        <v>37</v>
      </c>
      <c r="BK177" s="32">
        <v>0</v>
      </c>
      <c r="BL177" s="32">
        <v>0</v>
      </c>
      <c r="BM177" s="32">
        <v>0</v>
      </c>
      <c r="BN177" s="32">
        <v>0</v>
      </c>
      <c r="BO177" s="32">
        <v>0</v>
      </c>
      <c r="BP177" s="32">
        <v>0</v>
      </c>
      <c r="BQ177" s="32">
        <v>0</v>
      </c>
      <c r="BR177" s="32">
        <v>0</v>
      </c>
      <c r="BS177" s="32">
        <v>0</v>
      </c>
      <c r="BT177" s="32">
        <v>32</v>
      </c>
      <c r="BU177" s="32">
        <v>0</v>
      </c>
      <c r="BV177" s="32">
        <v>1</v>
      </c>
      <c r="BW177" s="32">
        <v>1</v>
      </c>
      <c r="BX177" s="32">
        <v>0</v>
      </c>
      <c r="BY177" s="32">
        <v>0</v>
      </c>
      <c r="BZ177" s="32">
        <v>0</v>
      </c>
      <c r="CA177" s="32">
        <v>0</v>
      </c>
      <c r="CB177" s="32">
        <v>0</v>
      </c>
      <c r="CC177" s="32">
        <v>0</v>
      </c>
      <c r="CD177" s="32">
        <v>0</v>
      </c>
      <c r="CE177" s="32">
        <v>1</v>
      </c>
      <c r="CF177" s="32">
        <v>0</v>
      </c>
      <c r="CG177" s="33">
        <v>0</v>
      </c>
      <c r="CH177" s="34">
        <v>86</v>
      </c>
      <c r="CI177" s="28"/>
      <c r="CJ177" s="16"/>
      <c r="CK177" s="16"/>
    </row>
    <row r="178" spans="1:89" x14ac:dyDescent="0.25">
      <c r="A178" s="9" t="s">
        <v>6</v>
      </c>
      <c r="B178" s="9" t="s">
        <v>20</v>
      </c>
      <c r="C178" s="19">
        <v>0</v>
      </c>
      <c r="D178" s="19" t="s">
        <v>210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29">
        <v>0</v>
      </c>
      <c r="V178" s="29">
        <v>0</v>
      </c>
      <c r="W178" s="29">
        <v>0</v>
      </c>
      <c r="X178" s="29">
        <v>0</v>
      </c>
      <c r="Y178" s="29">
        <v>0</v>
      </c>
      <c r="Z178" s="29">
        <v>0</v>
      </c>
      <c r="AA178" s="29">
        <v>0</v>
      </c>
      <c r="AB178" s="29">
        <v>0</v>
      </c>
      <c r="AC178" s="29">
        <v>0</v>
      </c>
      <c r="AD178" s="29">
        <v>0</v>
      </c>
      <c r="AE178" s="29">
        <v>0</v>
      </c>
      <c r="AF178" s="29">
        <v>0</v>
      </c>
      <c r="AG178" s="29">
        <v>0</v>
      </c>
      <c r="AH178" s="29">
        <v>0</v>
      </c>
      <c r="AI178" s="29">
        <v>0</v>
      </c>
      <c r="AJ178" s="29">
        <v>0</v>
      </c>
      <c r="AK178" s="29">
        <v>0</v>
      </c>
      <c r="AL178" s="29">
        <v>0</v>
      </c>
      <c r="AM178" s="29">
        <v>0</v>
      </c>
      <c r="AN178" s="29">
        <v>0</v>
      </c>
      <c r="AO178" s="29">
        <v>0</v>
      </c>
      <c r="AP178" s="29">
        <v>0</v>
      </c>
      <c r="AQ178" s="29">
        <v>0</v>
      </c>
      <c r="AR178" s="29">
        <v>0</v>
      </c>
      <c r="AS178" s="29">
        <v>0</v>
      </c>
      <c r="AT178" s="29">
        <v>0</v>
      </c>
      <c r="AU178" s="29">
        <v>0</v>
      </c>
      <c r="AV178" s="29">
        <v>0</v>
      </c>
      <c r="AW178" s="29">
        <v>0</v>
      </c>
      <c r="AX178" s="29">
        <v>0</v>
      </c>
      <c r="AY178" s="29">
        <v>0</v>
      </c>
      <c r="AZ178" s="29">
        <v>0</v>
      </c>
      <c r="BA178" s="29">
        <v>0</v>
      </c>
      <c r="BB178" s="29">
        <v>0</v>
      </c>
      <c r="BC178" s="29">
        <v>0</v>
      </c>
      <c r="BD178" s="29">
        <v>0</v>
      </c>
      <c r="BE178" s="29">
        <v>0</v>
      </c>
      <c r="BF178" s="29">
        <v>0</v>
      </c>
      <c r="BG178" s="29">
        <v>0</v>
      </c>
      <c r="BH178" s="29">
        <v>0</v>
      </c>
      <c r="BI178" s="29">
        <v>0</v>
      </c>
      <c r="BJ178" s="29">
        <v>0</v>
      </c>
      <c r="BK178" s="29">
        <v>0</v>
      </c>
      <c r="BL178" s="29">
        <v>0</v>
      </c>
      <c r="BM178" s="29">
        <v>0</v>
      </c>
      <c r="BN178" s="29">
        <v>0</v>
      </c>
      <c r="BO178" s="29">
        <v>0</v>
      </c>
      <c r="BP178" s="29">
        <v>0</v>
      </c>
      <c r="BQ178" s="29">
        <v>0</v>
      </c>
      <c r="BR178" s="29">
        <v>0</v>
      </c>
      <c r="BS178" s="29">
        <v>1</v>
      </c>
      <c r="BT178" s="29">
        <v>0</v>
      </c>
      <c r="BU178" s="29">
        <v>0</v>
      </c>
      <c r="BV178" s="29">
        <v>0</v>
      </c>
      <c r="BW178" s="29">
        <v>0</v>
      </c>
      <c r="BX178" s="29">
        <v>0</v>
      </c>
      <c r="BY178" s="29">
        <v>0</v>
      </c>
      <c r="BZ178" s="29">
        <v>0</v>
      </c>
      <c r="CA178" s="29">
        <v>0</v>
      </c>
      <c r="CB178" s="29">
        <v>0</v>
      </c>
      <c r="CC178" s="29">
        <v>0</v>
      </c>
      <c r="CD178" s="29">
        <v>0</v>
      </c>
      <c r="CE178" s="29">
        <v>0</v>
      </c>
      <c r="CF178" s="29">
        <v>0</v>
      </c>
      <c r="CG178" s="11">
        <v>0</v>
      </c>
      <c r="CH178" s="30">
        <v>1</v>
      </c>
      <c r="CI178" s="28"/>
      <c r="CJ178" s="16"/>
      <c r="CK178" s="16"/>
    </row>
    <row r="179" spans="1:89" x14ac:dyDescent="0.25">
      <c r="A179" s="31"/>
      <c r="B179" s="31" t="s">
        <v>21</v>
      </c>
      <c r="C179" s="31">
        <v>0</v>
      </c>
      <c r="D179" s="31" t="s">
        <v>210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32">
        <v>0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0</v>
      </c>
      <c r="AP179" s="32">
        <v>0</v>
      </c>
      <c r="AQ179" s="32">
        <v>0</v>
      </c>
      <c r="AR179" s="32">
        <v>0</v>
      </c>
      <c r="AS179" s="32">
        <v>1</v>
      </c>
      <c r="AT179" s="32">
        <v>0</v>
      </c>
      <c r="AU179" s="32">
        <v>0</v>
      </c>
      <c r="AV179" s="32">
        <v>0</v>
      </c>
      <c r="AW179" s="32">
        <v>0</v>
      </c>
      <c r="AX179" s="32">
        <v>0</v>
      </c>
      <c r="AY179" s="32">
        <v>0</v>
      </c>
      <c r="AZ179" s="32">
        <v>0</v>
      </c>
      <c r="BA179" s="32">
        <v>0</v>
      </c>
      <c r="BB179" s="32">
        <v>0</v>
      </c>
      <c r="BC179" s="32">
        <v>0</v>
      </c>
      <c r="BD179" s="32">
        <v>0</v>
      </c>
      <c r="BE179" s="32">
        <v>0</v>
      </c>
      <c r="BF179" s="32">
        <v>0</v>
      </c>
      <c r="BG179" s="32">
        <v>0</v>
      </c>
      <c r="BH179" s="32">
        <v>0</v>
      </c>
      <c r="BI179" s="32">
        <v>0</v>
      </c>
      <c r="BJ179" s="32">
        <v>2</v>
      </c>
      <c r="BK179" s="32">
        <v>0</v>
      </c>
      <c r="BL179" s="32">
        <v>0</v>
      </c>
      <c r="BM179" s="32">
        <v>0</v>
      </c>
      <c r="BN179" s="32">
        <v>0</v>
      </c>
      <c r="BO179" s="32">
        <v>0</v>
      </c>
      <c r="BP179" s="32">
        <v>0</v>
      </c>
      <c r="BQ179" s="32">
        <v>0</v>
      </c>
      <c r="BR179" s="32">
        <v>0</v>
      </c>
      <c r="BS179" s="32">
        <v>0</v>
      </c>
      <c r="BT179" s="32">
        <v>2</v>
      </c>
      <c r="BU179" s="32">
        <v>0</v>
      </c>
      <c r="BV179" s="32">
        <v>0</v>
      </c>
      <c r="BW179" s="32">
        <v>0</v>
      </c>
      <c r="BX179" s="32">
        <v>0</v>
      </c>
      <c r="BY179" s="32">
        <v>0</v>
      </c>
      <c r="BZ179" s="32">
        <v>0</v>
      </c>
      <c r="CA179" s="32">
        <v>0</v>
      </c>
      <c r="CB179" s="32">
        <v>0</v>
      </c>
      <c r="CC179" s="32">
        <v>0</v>
      </c>
      <c r="CD179" s="32">
        <v>0</v>
      </c>
      <c r="CE179" s="32">
        <v>0</v>
      </c>
      <c r="CF179" s="32">
        <v>0</v>
      </c>
      <c r="CG179" s="33">
        <v>0</v>
      </c>
      <c r="CH179" s="34">
        <v>5</v>
      </c>
      <c r="CI179" s="28"/>
      <c r="CJ179" s="16"/>
      <c r="CK179" s="16"/>
    </row>
    <row r="180" spans="1:89" x14ac:dyDescent="0.25">
      <c r="A180" s="9" t="s">
        <v>7</v>
      </c>
      <c r="B180" s="9" t="s">
        <v>20</v>
      </c>
      <c r="C180" s="19">
        <v>0</v>
      </c>
      <c r="D180" s="19" t="s">
        <v>210</v>
      </c>
      <c r="E180" s="19">
        <v>2</v>
      </c>
      <c r="F180" s="19">
        <v>0</v>
      </c>
      <c r="G180" s="19">
        <v>0</v>
      </c>
      <c r="H180" s="19">
        <v>1</v>
      </c>
      <c r="I180" s="19">
        <v>0</v>
      </c>
      <c r="J180" s="19">
        <v>1</v>
      </c>
      <c r="K180" s="19">
        <v>0</v>
      </c>
      <c r="L180" s="19">
        <v>1</v>
      </c>
      <c r="M180" s="19">
        <v>2</v>
      </c>
      <c r="N180" s="19">
        <v>0</v>
      </c>
      <c r="O180" s="19">
        <v>0</v>
      </c>
      <c r="P180" s="19">
        <v>0</v>
      </c>
      <c r="Q180" s="19">
        <v>0</v>
      </c>
      <c r="R180" s="19">
        <v>3</v>
      </c>
      <c r="S180" s="19">
        <v>1</v>
      </c>
      <c r="T180" s="19">
        <v>0</v>
      </c>
      <c r="U180" s="29">
        <v>1</v>
      </c>
      <c r="V180" s="29">
        <v>0</v>
      </c>
      <c r="W180" s="29">
        <v>0</v>
      </c>
      <c r="X180" s="29">
        <v>0</v>
      </c>
      <c r="Y180" s="29">
        <v>0</v>
      </c>
      <c r="Z180" s="29">
        <v>0</v>
      </c>
      <c r="AA180" s="29">
        <v>0</v>
      </c>
      <c r="AB180" s="29">
        <v>0</v>
      </c>
      <c r="AC180" s="29">
        <v>0</v>
      </c>
      <c r="AD180" s="29">
        <v>0</v>
      </c>
      <c r="AE180" s="29">
        <v>1</v>
      </c>
      <c r="AF180" s="29">
        <v>0</v>
      </c>
      <c r="AG180" s="29">
        <v>0</v>
      </c>
      <c r="AH180" s="29">
        <v>0</v>
      </c>
      <c r="AI180" s="29">
        <v>0</v>
      </c>
      <c r="AJ180" s="29">
        <v>0</v>
      </c>
      <c r="AK180" s="29">
        <v>0</v>
      </c>
      <c r="AL180" s="29">
        <v>0</v>
      </c>
      <c r="AM180" s="29">
        <v>0</v>
      </c>
      <c r="AN180" s="29">
        <v>0</v>
      </c>
      <c r="AO180" s="29">
        <v>5</v>
      </c>
      <c r="AP180" s="29">
        <v>0</v>
      </c>
      <c r="AQ180" s="29">
        <v>0</v>
      </c>
      <c r="AR180" s="29">
        <v>0</v>
      </c>
      <c r="AS180" s="29">
        <v>0</v>
      </c>
      <c r="AT180" s="29">
        <v>0</v>
      </c>
      <c r="AU180" s="29">
        <v>0</v>
      </c>
      <c r="AV180" s="29">
        <v>0</v>
      </c>
      <c r="AW180" s="29">
        <v>2</v>
      </c>
      <c r="AX180" s="29">
        <v>0</v>
      </c>
      <c r="AY180" s="29">
        <v>0</v>
      </c>
      <c r="AZ180" s="29">
        <v>0</v>
      </c>
      <c r="BA180" s="29">
        <v>0</v>
      </c>
      <c r="BB180" s="29">
        <v>0</v>
      </c>
      <c r="BC180" s="29">
        <v>0</v>
      </c>
      <c r="BD180" s="29">
        <v>0</v>
      </c>
      <c r="BE180" s="29">
        <v>1</v>
      </c>
      <c r="BF180" s="29">
        <v>0</v>
      </c>
      <c r="BG180" s="29">
        <v>0</v>
      </c>
      <c r="BH180" s="29">
        <v>0</v>
      </c>
      <c r="BI180" s="29">
        <v>0</v>
      </c>
      <c r="BJ180" s="29">
        <v>13</v>
      </c>
      <c r="BK180" s="29">
        <v>0</v>
      </c>
      <c r="BL180" s="29">
        <v>0</v>
      </c>
      <c r="BM180" s="29">
        <v>0</v>
      </c>
      <c r="BN180" s="29">
        <v>0</v>
      </c>
      <c r="BO180" s="29">
        <v>1</v>
      </c>
      <c r="BP180" s="29">
        <v>0</v>
      </c>
      <c r="BQ180" s="29">
        <v>0</v>
      </c>
      <c r="BR180" s="29">
        <v>0</v>
      </c>
      <c r="BS180" s="29">
        <v>0</v>
      </c>
      <c r="BT180" s="29">
        <v>4</v>
      </c>
      <c r="BU180" s="29">
        <v>0</v>
      </c>
      <c r="BV180" s="29">
        <v>0</v>
      </c>
      <c r="BW180" s="29">
        <v>0</v>
      </c>
      <c r="BX180" s="29">
        <v>0</v>
      </c>
      <c r="BY180" s="29">
        <v>0</v>
      </c>
      <c r="BZ180" s="29">
        <v>0</v>
      </c>
      <c r="CA180" s="29">
        <v>0</v>
      </c>
      <c r="CB180" s="29">
        <v>4</v>
      </c>
      <c r="CC180" s="29">
        <v>0</v>
      </c>
      <c r="CD180" s="29">
        <v>5</v>
      </c>
      <c r="CE180" s="29">
        <v>0</v>
      </c>
      <c r="CF180" s="29">
        <v>1</v>
      </c>
      <c r="CG180" s="11">
        <v>0</v>
      </c>
      <c r="CH180" s="30">
        <v>49</v>
      </c>
      <c r="CI180" s="28"/>
      <c r="CJ180" s="16"/>
      <c r="CK180" s="16"/>
    </row>
    <row r="181" spans="1:89" x14ac:dyDescent="0.25">
      <c r="A181" s="31"/>
      <c r="B181" s="31" t="s">
        <v>21</v>
      </c>
      <c r="C181" s="31">
        <v>0</v>
      </c>
      <c r="D181" s="31" t="s">
        <v>210</v>
      </c>
      <c r="E181" s="31">
        <v>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32">
        <v>0</v>
      </c>
      <c r="AC181" s="32">
        <v>0</v>
      </c>
      <c r="AD181" s="32">
        <v>0</v>
      </c>
      <c r="AE181" s="32">
        <v>0</v>
      </c>
      <c r="AF181" s="32">
        <v>0</v>
      </c>
      <c r="AG181" s="32">
        <v>0</v>
      </c>
      <c r="AH181" s="32">
        <v>0</v>
      </c>
      <c r="AI181" s="32">
        <v>0</v>
      </c>
      <c r="AJ181" s="32">
        <v>0</v>
      </c>
      <c r="AK181" s="32">
        <v>0</v>
      </c>
      <c r="AL181" s="32">
        <v>0</v>
      </c>
      <c r="AM181" s="32">
        <v>0</v>
      </c>
      <c r="AN181" s="32">
        <v>0</v>
      </c>
      <c r="AO181" s="32">
        <v>0</v>
      </c>
      <c r="AP181" s="32">
        <v>0</v>
      </c>
      <c r="AQ181" s="32">
        <v>0</v>
      </c>
      <c r="AR181" s="32">
        <v>0</v>
      </c>
      <c r="AS181" s="32">
        <v>0</v>
      </c>
      <c r="AT181" s="32">
        <v>0</v>
      </c>
      <c r="AU181" s="32">
        <v>0</v>
      </c>
      <c r="AV181" s="32">
        <v>0</v>
      </c>
      <c r="AW181" s="32">
        <v>0</v>
      </c>
      <c r="AX181" s="32">
        <v>0</v>
      </c>
      <c r="AY181" s="32">
        <v>0</v>
      </c>
      <c r="AZ181" s="32">
        <v>0</v>
      </c>
      <c r="BA181" s="32">
        <v>0</v>
      </c>
      <c r="BB181" s="32">
        <v>0</v>
      </c>
      <c r="BC181" s="32">
        <v>0</v>
      </c>
      <c r="BD181" s="32">
        <v>0</v>
      </c>
      <c r="BE181" s="32">
        <v>0</v>
      </c>
      <c r="BF181" s="32">
        <v>0</v>
      </c>
      <c r="BG181" s="32">
        <v>0</v>
      </c>
      <c r="BH181" s="32">
        <v>0</v>
      </c>
      <c r="BI181" s="32">
        <v>0</v>
      </c>
      <c r="BJ181" s="32">
        <v>7</v>
      </c>
      <c r="BK181" s="32">
        <v>0</v>
      </c>
      <c r="BL181" s="32">
        <v>0</v>
      </c>
      <c r="BM181" s="32">
        <v>0</v>
      </c>
      <c r="BN181" s="32">
        <v>0</v>
      </c>
      <c r="BO181" s="32">
        <v>0</v>
      </c>
      <c r="BP181" s="32">
        <v>0</v>
      </c>
      <c r="BQ181" s="32">
        <v>0</v>
      </c>
      <c r="BR181" s="32">
        <v>0</v>
      </c>
      <c r="BS181" s="32">
        <v>0</v>
      </c>
      <c r="BT181" s="32">
        <v>5</v>
      </c>
      <c r="BU181" s="32">
        <v>0</v>
      </c>
      <c r="BV181" s="32">
        <v>0</v>
      </c>
      <c r="BW181" s="32">
        <v>0</v>
      </c>
      <c r="BX181" s="32">
        <v>0</v>
      </c>
      <c r="BY181" s="32">
        <v>0</v>
      </c>
      <c r="BZ181" s="32">
        <v>0</v>
      </c>
      <c r="CA181" s="32">
        <v>0</v>
      </c>
      <c r="CB181" s="32">
        <v>0</v>
      </c>
      <c r="CC181" s="32">
        <v>0</v>
      </c>
      <c r="CD181" s="32">
        <v>0</v>
      </c>
      <c r="CE181" s="32">
        <v>0</v>
      </c>
      <c r="CF181" s="32">
        <v>0</v>
      </c>
      <c r="CG181" s="33">
        <v>0</v>
      </c>
      <c r="CH181" s="34">
        <v>12</v>
      </c>
      <c r="CI181" s="28"/>
      <c r="CJ181" s="16"/>
      <c r="CK181" s="16"/>
    </row>
    <row r="182" spans="1:89" x14ac:dyDescent="0.25">
      <c r="A182" s="9" t="s">
        <v>24</v>
      </c>
      <c r="B182" s="9" t="s">
        <v>20</v>
      </c>
      <c r="C182" s="19">
        <v>0</v>
      </c>
      <c r="D182" s="19" t="s">
        <v>210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29">
        <v>0</v>
      </c>
      <c r="V182" s="29">
        <v>0</v>
      </c>
      <c r="W182" s="29">
        <v>0</v>
      </c>
      <c r="X182" s="29">
        <v>0</v>
      </c>
      <c r="Y182" s="29">
        <v>0</v>
      </c>
      <c r="Z182" s="29">
        <v>0</v>
      </c>
      <c r="AA182" s="29">
        <v>0</v>
      </c>
      <c r="AB182" s="29">
        <v>0</v>
      </c>
      <c r="AC182" s="29">
        <v>0</v>
      </c>
      <c r="AD182" s="29">
        <v>0</v>
      </c>
      <c r="AE182" s="29">
        <v>0</v>
      </c>
      <c r="AF182" s="29">
        <v>0</v>
      </c>
      <c r="AG182" s="29">
        <v>0</v>
      </c>
      <c r="AH182" s="29">
        <v>0</v>
      </c>
      <c r="AI182" s="29">
        <v>0</v>
      </c>
      <c r="AJ182" s="29">
        <v>0</v>
      </c>
      <c r="AK182" s="29">
        <v>0</v>
      </c>
      <c r="AL182" s="29">
        <v>0</v>
      </c>
      <c r="AM182" s="29">
        <v>0</v>
      </c>
      <c r="AN182" s="29">
        <v>0</v>
      </c>
      <c r="AO182" s="29">
        <v>0</v>
      </c>
      <c r="AP182" s="29">
        <v>0</v>
      </c>
      <c r="AQ182" s="29">
        <v>0</v>
      </c>
      <c r="AR182" s="29">
        <v>0</v>
      </c>
      <c r="AS182" s="29">
        <v>0</v>
      </c>
      <c r="AT182" s="29">
        <v>0</v>
      </c>
      <c r="AU182" s="29">
        <v>0</v>
      </c>
      <c r="AV182" s="29">
        <v>0</v>
      </c>
      <c r="AW182" s="29">
        <v>0</v>
      </c>
      <c r="AX182" s="29">
        <v>0</v>
      </c>
      <c r="AY182" s="29">
        <v>0</v>
      </c>
      <c r="AZ182" s="29">
        <v>0</v>
      </c>
      <c r="BA182" s="29">
        <v>0</v>
      </c>
      <c r="BB182" s="29">
        <v>0</v>
      </c>
      <c r="BC182" s="29">
        <v>0</v>
      </c>
      <c r="BD182" s="29">
        <v>0</v>
      </c>
      <c r="BE182" s="29">
        <v>0</v>
      </c>
      <c r="BF182" s="29">
        <v>0</v>
      </c>
      <c r="BG182" s="29">
        <v>0</v>
      </c>
      <c r="BH182" s="29">
        <v>0</v>
      </c>
      <c r="BI182" s="29">
        <v>0</v>
      </c>
      <c r="BJ182" s="29">
        <v>0</v>
      </c>
      <c r="BK182" s="29">
        <v>0</v>
      </c>
      <c r="BL182" s="29">
        <v>0</v>
      </c>
      <c r="BM182" s="29">
        <v>0</v>
      </c>
      <c r="BN182" s="29">
        <v>0</v>
      </c>
      <c r="BO182" s="29">
        <v>0</v>
      </c>
      <c r="BP182" s="29">
        <v>0</v>
      </c>
      <c r="BQ182" s="29">
        <v>0</v>
      </c>
      <c r="BR182" s="29">
        <v>0</v>
      </c>
      <c r="BS182" s="29">
        <v>0</v>
      </c>
      <c r="BT182" s="29">
        <v>0</v>
      </c>
      <c r="BU182" s="29">
        <v>0</v>
      </c>
      <c r="BV182" s="29">
        <v>0</v>
      </c>
      <c r="BW182" s="29">
        <v>0</v>
      </c>
      <c r="BX182" s="29">
        <v>0</v>
      </c>
      <c r="BY182" s="29">
        <v>0</v>
      </c>
      <c r="BZ182" s="29">
        <v>0</v>
      </c>
      <c r="CA182" s="29">
        <v>0</v>
      </c>
      <c r="CB182" s="29">
        <v>0</v>
      </c>
      <c r="CC182" s="29">
        <v>0</v>
      </c>
      <c r="CD182" s="29">
        <v>0</v>
      </c>
      <c r="CE182" s="29">
        <v>0</v>
      </c>
      <c r="CF182" s="29">
        <v>0</v>
      </c>
      <c r="CG182" s="11">
        <v>0</v>
      </c>
      <c r="CH182" s="30">
        <v>0</v>
      </c>
      <c r="CI182" s="28"/>
      <c r="CJ182" s="16"/>
      <c r="CK182" s="16"/>
    </row>
    <row r="183" spans="1:89" x14ac:dyDescent="0.25">
      <c r="A183" s="31"/>
      <c r="B183" s="31" t="s">
        <v>21</v>
      </c>
      <c r="C183" s="31">
        <v>0</v>
      </c>
      <c r="D183" s="31" t="s">
        <v>210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32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v>0</v>
      </c>
      <c r="AP183" s="32">
        <v>0</v>
      </c>
      <c r="AQ183" s="32">
        <v>0</v>
      </c>
      <c r="AR183" s="32">
        <v>0</v>
      </c>
      <c r="AS183" s="32">
        <v>0</v>
      </c>
      <c r="AT183" s="32">
        <v>0</v>
      </c>
      <c r="AU183" s="32">
        <v>0</v>
      </c>
      <c r="AV183" s="32">
        <v>0</v>
      </c>
      <c r="AW183" s="32">
        <v>0</v>
      </c>
      <c r="AX183" s="32">
        <v>0</v>
      </c>
      <c r="AY183" s="32">
        <v>0</v>
      </c>
      <c r="AZ183" s="32">
        <v>0</v>
      </c>
      <c r="BA183" s="32">
        <v>0</v>
      </c>
      <c r="BB183" s="32">
        <v>0</v>
      </c>
      <c r="BC183" s="32">
        <v>0</v>
      </c>
      <c r="BD183" s="32">
        <v>0</v>
      </c>
      <c r="BE183" s="32">
        <v>0</v>
      </c>
      <c r="BF183" s="32">
        <v>0</v>
      </c>
      <c r="BG183" s="32">
        <v>0</v>
      </c>
      <c r="BH183" s="32">
        <v>0</v>
      </c>
      <c r="BI183" s="32">
        <v>0</v>
      </c>
      <c r="BJ183" s="32">
        <v>0</v>
      </c>
      <c r="BK183" s="32">
        <v>0</v>
      </c>
      <c r="BL183" s="32">
        <v>0</v>
      </c>
      <c r="BM183" s="32">
        <v>0</v>
      </c>
      <c r="BN183" s="32">
        <v>0</v>
      </c>
      <c r="BO183" s="32">
        <v>0</v>
      </c>
      <c r="BP183" s="32">
        <v>0</v>
      </c>
      <c r="BQ183" s="32">
        <v>0</v>
      </c>
      <c r="BR183" s="32">
        <v>0</v>
      </c>
      <c r="BS183" s="32">
        <v>0</v>
      </c>
      <c r="BT183" s="32">
        <v>0</v>
      </c>
      <c r="BU183" s="32">
        <v>0</v>
      </c>
      <c r="BV183" s="32">
        <v>0</v>
      </c>
      <c r="BW183" s="32">
        <v>0</v>
      </c>
      <c r="BX183" s="32">
        <v>0</v>
      </c>
      <c r="BY183" s="32">
        <v>0</v>
      </c>
      <c r="BZ183" s="32">
        <v>0</v>
      </c>
      <c r="CA183" s="32">
        <v>0</v>
      </c>
      <c r="CB183" s="32">
        <v>0</v>
      </c>
      <c r="CC183" s="32">
        <v>0</v>
      </c>
      <c r="CD183" s="32">
        <v>0</v>
      </c>
      <c r="CE183" s="32">
        <v>0</v>
      </c>
      <c r="CF183" s="32">
        <v>0</v>
      </c>
      <c r="CG183" s="33">
        <v>0</v>
      </c>
      <c r="CH183" s="34">
        <v>0</v>
      </c>
      <c r="CI183" s="28"/>
      <c r="CJ183" s="16"/>
      <c r="CK183" s="16"/>
    </row>
    <row r="184" spans="1:89" x14ac:dyDescent="0.25">
      <c r="A184" s="9" t="s">
        <v>8</v>
      </c>
      <c r="B184" s="9" t="s">
        <v>20</v>
      </c>
      <c r="C184" s="19">
        <v>0</v>
      </c>
      <c r="D184" s="19" t="s">
        <v>210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5</v>
      </c>
      <c r="K184" s="19">
        <v>0</v>
      </c>
      <c r="L184" s="19">
        <v>1</v>
      </c>
      <c r="M184" s="19">
        <v>0</v>
      </c>
      <c r="N184" s="19">
        <v>0</v>
      </c>
      <c r="O184" s="19">
        <v>0</v>
      </c>
      <c r="P184" s="19">
        <v>0</v>
      </c>
      <c r="Q184" s="19">
        <v>1</v>
      </c>
      <c r="R184" s="19">
        <v>0</v>
      </c>
      <c r="S184" s="19">
        <v>1</v>
      </c>
      <c r="T184" s="19">
        <v>0</v>
      </c>
      <c r="U184" s="29">
        <v>0</v>
      </c>
      <c r="V184" s="29">
        <v>0</v>
      </c>
      <c r="W184" s="29">
        <v>0</v>
      </c>
      <c r="X184" s="29">
        <v>0</v>
      </c>
      <c r="Y184" s="29">
        <v>0</v>
      </c>
      <c r="Z184" s="29">
        <v>0</v>
      </c>
      <c r="AA184" s="29">
        <v>0</v>
      </c>
      <c r="AB184" s="29">
        <v>0</v>
      </c>
      <c r="AC184" s="29">
        <v>2</v>
      </c>
      <c r="AD184" s="29">
        <v>0</v>
      </c>
      <c r="AE184" s="29">
        <v>0</v>
      </c>
      <c r="AF184" s="29">
        <v>0</v>
      </c>
      <c r="AG184" s="29">
        <v>0</v>
      </c>
      <c r="AH184" s="29">
        <v>0</v>
      </c>
      <c r="AI184" s="29">
        <v>0</v>
      </c>
      <c r="AJ184" s="29">
        <v>0</v>
      </c>
      <c r="AK184" s="29">
        <v>0</v>
      </c>
      <c r="AL184" s="29">
        <v>0</v>
      </c>
      <c r="AM184" s="29">
        <v>0</v>
      </c>
      <c r="AN184" s="29">
        <v>0</v>
      </c>
      <c r="AO184" s="29">
        <v>1</v>
      </c>
      <c r="AP184" s="29">
        <v>0</v>
      </c>
      <c r="AQ184" s="29">
        <v>0</v>
      </c>
      <c r="AR184" s="29">
        <v>3</v>
      </c>
      <c r="AS184" s="29">
        <v>0</v>
      </c>
      <c r="AT184" s="29">
        <v>0</v>
      </c>
      <c r="AU184" s="29">
        <v>1</v>
      </c>
      <c r="AV184" s="29">
        <v>0</v>
      </c>
      <c r="AW184" s="29">
        <v>1</v>
      </c>
      <c r="AX184" s="29">
        <v>0</v>
      </c>
      <c r="AY184" s="29">
        <v>0</v>
      </c>
      <c r="AZ184" s="29">
        <v>0</v>
      </c>
      <c r="BA184" s="29">
        <v>1</v>
      </c>
      <c r="BB184" s="29">
        <v>1</v>
      </c>
      <c r="BC184" s="29">
        <v>0</v>
      </c>
      <c r="BD184" s="29">
        <v>1</v>
      </c>
      <c r="BE184" s="29">
        <v>0</v>
      </c>
      <c r="BF184" s="29">
        <v>0</v>
      </c>
      <c r="BG184" s="29">
        <v>1</v>
      </c>
      <c r="BH184" s="29">
        <v>0</v>
      </c>
      <c r="BI184" s="29">
        <v>0</v>
      </c>
      <c r="BJ184" s="29">
        <v>17</v>
      </c>
      <c r="BK184" s="29">
        <v>0</v>
      </c>
      <c r="BL184" s="29">
        <v>0</v>
      </c>
      <c r="BM184" s="29">
        <v>0</v>
      </c>
      <c r="BN184" s="29">
        <v>0</v>
      </c>
      <c r="BO184" s="29">
        <v>0</v>
      </c>
      <c r="BP184" s="29">
        <v>0</v>
      </c>
      <c r="BQ184" s="29">
        <v>0</v>
      </c>
      <c r="BR184" s="29">
        <v>0</v>
      </c>
      <c r="BS184" s="29">
        <v>1</v>
      </c>
      <c r="BT184" s="29">
        <v>0</v>
      </c>
      <c r="BU184" s="29">
        <v>0</v>
      </c>
      <c r="BV184" s="29">
        <v>1</v>
      </c>
      <c r="BW184" s="29">
        <v>0</v>
      </c>
      <c r="BX184" s="29">
        <v>0</v>
      </c>
      <c r="BY184" s="29">
        <v>12</v>
      </c>
      <c r="BZ184" s="29">
        <v>0</v>
      </c>
      <c r="CA184" s="29">
        <v>0</v>
      </c>
      <c r="CB184" s="29">
        <v>6</v>
      </c>
      <c r="CC184" s="29">
        <v>1</v>
      </c>
      <c r="CD184" s="29">
        <v>2</v>
      </c>
      <c r="CE184" s="29">
        <v>0</v>
      </c>
      <c r="CF184" s="29">
        <v>0</v>
      </c>
      <c r="CG184" s="11">
        <v>0</v>
      </c>
      <c r="CH184" s="30">
        <v>60</v>
      </c>
      <c r="CI184" s="28"/>
      <c r="CJ184" s="16"/>
      <c r="CK184" s="16"/>
    </row>
    <row r="185" spans="1:89" x14ac:dyDescent="0.25">
      <c r="A185" s="31"/>
      <c r="B185" s="31" t="s">
        <v>21</v>
      </c>
      <c r="C185" s="31">
        <v>0</v>
      </c>
      <c r="D185" s="31" t="s">
        <v>210</v>
      </c>
      <c r="E185" s="31">
        <v>0</v>
      </c>
      <c r="F185" s="31">
        <v>0</v>
      </c>
      <c r="G185" s="31">
        <v>0</v>
      </c>
      <c r="H185" s="31">
        <v>1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1</v>
      </c>
      <c r="P185" s="31">
        <v>0</v>
      </c>
      <c r="Q185" s="31">
        <v>0</v>
      </c>
      <c r="R185" s="31">
        <v>0</v>
      </c>
      <c r="S185" s="31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32">
        <v>0</v>
      </c>
      <c r="AC185" s="32">
        <v>0</v>
      </c>
      <c r="AD185" s="32">
        <v>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0</v>
      </c>
      <c r="AP185" s="32">
        <v>0</v>
      </c>
      <c r="AQ185" s="32">
        <v>0</v>
      </c>
      <c r="AR185" s="32">
        <v>0</v>
      </c>
      <c r="AS185" s="32">
        <v>0</v>
      </c>
      <c r="AT185" s="32">
        <v>0</v>
      </c>
      <c r="AU185" s="32">
        <v>1</v>
      </c>
      <c r="AV185" s="32">
        <v>0</v>
      </c>
      <c r="AW185" s="32">
        <v>0</v>
      </c>
      <c r="AX185" s="32">
        <v>0</v>
      </c>
      <c r="AY185" s="32">
        <v>0</v>
      </c>
      <c r="AZ185" s="32">
        <v>0</v>
      </c>
      <c r="BA185" s="32">
        <v>0</v>
      </c>
      <c r="BB185" s="32">
        <v>0</v>
      </c>
      <c r="BC185" s="32">
        <v>0</v>
      </c>
      <c r="BD185" s="32">
        <v>0</v>
      </c>
      <c r="BE185" s="32">
        <v>0</v>
      </c>
      <c r="BF185" s="32">
        <v>0</v>
      </c>
      <c r="BG185" s="32">
        <v>0</v>
      </c>
      <c r="BH185" s="32">
        <v>0</v>
      </c>
      <c r="BI185" s="32">
        <v>0</v>
      </c>
      <c r="BJ185" s="32">
        <v>17</v>
      </c>
      <c r="BK185" s="32">
        <v>0</v>
      </c>
      <c r="BL185" s="32">
        <v>0</v>
      </c>
      <c r="BM185" s="32">
        <v>0</v>
      </c>
      <c r="BN185" s="32">
        <v>0</v>
      </c>
      <c r="BO185" s="32">
        <v>0</v>
      </c>
      <c r="BP185" s="32">
        <v>0</v>
      </c>
      <c r="BQ185" s="32">
        <v>0</v>
      </c>
      <c r="BR185" s="32">
        <v>0</v>
      </c>
      <c r="BS185" s="32">
        <v>0</v>
      </c>
      <c r="BT185" s="32">
        <v>0</v>
      </c>
      <c r="BU185" s="32">
        <v>0</v>
      </c>
      <c r="BV185" s="32">
        <v>0</v>
      </c>
      <c r="BW185" s="32">
        <v>0</v>
      </c>
      <c r="BX185" s="32">
        <v>0</v>
      </c>
      <c r="BY185" s="32">
        <v>0</v>
      </c>
      <c r="BZ185" s="32">
        <v>0</v>
      </c>
      <c r="CA185" s="32">
        <v>0</v>
      </c>
      <c r="CB185" s="32">
        <v>0</v>
      </c>
      <c r="CC185" s="32">
        <v>1</v>
      </c>
      <c r="CD185" s="32">
        <v>0</v>
      </c>
      <c r="CE185" s="32">
        <v>0</v>
      </c>
      <c r="CF185" s="32">
        <v>0</v>
      </c>
      <c r="CG185" s="33">
        <v>0</v>
      </c>
      <c r="CH185" s="34">
        <v>21</v>
      </c>
      <c r="CI185" s="28"/>
      <c r="CJ185" s="16"/>
      <c r="CK185" s="16"/>
    </row>
    <row r="186" spans="1:89" x14ac:dyDescent="0.25">
      <c r="A186" s="9" t="s">
        <v>193</v>
      </c>
      <c r="B186" s="9" t="s">
        <v>20</v>
      </c>
      <c r="C186" s="19">
        <v>0</v>
      </c>
      <c r="D186" s="19" t="s">
        <v>210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>
        <v>0</v>
      </c>
      <c r="AD186" s="19">
        <v>0</v>
      </c>
      <c r="AE186" s="19">
        <v>0</v>
      </c>
      <c r="AF186" s="19">
        <v>0</v>
      </c>
      <c r="AG186" s="19">
        <v>0</v>
      </c>
      <c r="AH186" s="19">
        <v>0</v>
      </c>
      <c r="AI186" s="19">
        <v>0</v>
      </c>
      <c r="AJ186" s="19">
        <v>0</v>
      </c>
      <c r="AK186" s="19">
        <v>0</v>
      </c>
      <c r="AL186" s="19">
        <v>0</v>
      </c>
      <c r="AM186" s="19">
        <v>0</v>
      </c>
      <c r="AN186" s="19">
        <v>0</v>
      </c>
      <c r="AO186" s="19">
        <v>0</v>
      </c>
      <c r="AP186" s="19">
        <v>0</v>
      </c>
      <c r="AQ186" s="19">
        <v>0</v>
      </c>
      <c r="AR186" s="19">
        <v>0</v>
      </c>
      <c r="AS186" s="19">
        <v>0</v>
      </c>
      <c r="AT186" s="19">
        <v>0</v>
      </c>
      <c r="AU186" s="19">
        <v>0</v>
      </c>
      <c r="AV186" s="19">
        <v>0</v>
      </c>
      <c r="AW186" s="19">
        <v>0</v>
      </c>
      <c r="AX186" s="19">
        <v>0</v>
      </c>
      <c r="AY186" s="19">
        <v>0</v>
      </c>
      <c r="AZ186" s="19">
        <v>0</v>
      </c>
      <c r="BA186" s="19">
        <v>0</v>
      </c>
      <c r="BB186" s="19">
        <v>0</v>
      </c>
      <c r="BC186" s="19">
        <v>0</v>
      </c>
      <c r="BD186" s="19">
        <v>0</v>
      </c>
      <c r="BE186" s="19">
        <v>0</v>
      </c>
      <c r="BF186" s="19">
        <v>0</v>
      </c>
      <c r="BG186" s="19">
        <v>0</v>
      </c>
      <c r="BH186" s="19">
        <v>0</v>
      </c>
      <c r="BI186" s="19">
        <v>0</v>
      </c>
      <c r="BJ186" s="19">
        <v>0</v>
      </c>
      <c r="BK186" s="19">
        <v>0</v>
      </c>
      <c r="BL186" s="19">
        <v>0</v>
      </c>
      <c r="BM186" s="19">
        <v>0</v>
      </c>
      <c r="BN186" s="19">
        <v>0</v>
      </c>
      <c r="BO186" s="19">
        <v>1</v>
      </c>
      <c r="BP186" s="19">
        <v>0</v>
      </c>
      <c r="BQ186" s="19">
        <v>0</v>
      </c>
      <c r="BR186" s="19">
        <v>0</v>
      </c>
      <c r="BS186" s="19">
        <v>0</v>
      </c>
      <c r="BT186" s="19">
        <v>0</v>
      </c>
      <c r="BU186" s="19">
        <v>0</v>
      </c>
      <c r="BV186" s="19">
        <v>0</v>
      </c>
      <c r="BW186" s="19">
        <v>0</v>
      </c>
      <c r="BX186" s="19">
        <v>0</v>
      </c>
      <c r="BY186" s="19">
        <v>0</v>
      </c>
      <c r="BZ186" s="19">
        <v>0</v>
      </c>
      <c r="CA186" s="19">
        <v>0</v>
      </c>
      <c r="CB186" s="19">
        <v>0</v>
      </c>
      <c r="CC186" s="19">
        <v>0</v>
      </c>
      <c r="CD186" s="19">
        <v>0</v>
      </c>
      <c r="CE186" s="19">
        <v>0</v>
      </c>
      <c r="CF186" s="19">
        <v>0</v>
      </c>
      <c r="CG186" s="11">
        <v>0</v>
      </c>
      <c r="CH186" s="30">
        <v>1</v>
      </c>
      <c r="CI186" s="28"/>
      <c r="CJ186" s="16"/>
      <c r="CK186" s="16"/>
    </row>
    <row r="187" spans="1:89" x14ac:dyDescent="0.25">
      <c r="A187" s="31"/>
      <c r="B187" s="31" t="s">
        <v>21</v>
      </c>
      <c r="C187" s="31">
        <v>0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v>0</v>
      </c>
      <c r="AD187" s="31">
        <v>0</v>
      </c>
      <c r="AE187" s="31">
        <v>0</v>
      </c>
      <c r="AF187" s="31">
        <v>0</v>
      </c>
      <c r="AG187" s="31">
        <v>0</v>
      </c>
      <c r="AH187" s="31">
        <v>0</v>
      </c>
      <c r="AI187" s="31">
        <v>0</v>
      </c>
      <c r="AJ187" s="31">
        <v>0</v>
      </c>
      <c r="AK187" s="31">
        <v>0</v>
      </c>
      <c r="AL187" s="31">
        <v>0</v>
      </c>
      <c r="AM187" s="31">
        <v>0</v>
      </c>
      <c r="AN187" s="31">
        <v>0</v>
      </c>
      <c r="AO187" s="31">
        <v>0</v>
      </c>
      <c r="AP187" s="31">
        <v>0</v>
      </c>
      <c r="AQ187" s="31">
        <v>0</v>
      </c>
      <c r="AR187" s="31">
        <v>0</v>
      </c>
      <c r="AS187" s="31">
        <v>0</v>
      </c>
      <c r="AT187" s="31">
        <v>0</v>
      </c>
      <c r="AU187" s="31">
        <v>0</v>
      </c>
      <c r="AV187" s="31">
        <v>0</v>
      </c>
      <c r="AW187" s="31">
        <v>0</v>
      </c>
      <c r="AX187" s="31">
        <v>0</v>
      </c>
      <c r="AY187" s="31">
        <v>0</v>
      </c>
      <c r="AZ187" s="31">
        <v>0</v>
      </c>
      <c r="BA187" s="31">
        <v>0</v>
      </c>
      <c r="BB187" s="31">
        <v>0</v>
      </c>
      <c r="BC187" s="31">
        <v>0</v>
      </c>
      <c r="BD187" s="31">
        <v>0</v>
      </c>
      <c r="BE187" s="31">
        <v>0</v>
      </c>
      <c r="BF187" s="31">
        <v>0</v>
      </c>
      <c r="BG187" s="31">
        <v>0</v>
      </c>
      <c r="BH187" s="31">
        <v>0</v>
      </c>
      <c r="BI187" s="31">
        <v>0</v>
      </c>
      <c r="BJ187" s="31">
        <v>0</v>
      </c>
      <c r="BK187" s="31">
        <v>0</v>
      </c>
      <c r="BL187" s="31">
        <v>0</v>
      </c>
      <c r="BM187" s="31">
        <v>0</v>
      </c>
      <c r="BN187" s="31">
        <v>0</v>
      </c>
      <c r="BO187" s="31">
        <v>0</v>
      </c>
      <c r="BP187" s="31">
        <v>0</v>
      </c>
      <c r="BQ187" s="31">
        <v>0</v>
      </c>
      <c r="BR187" s="31">
        <v>0</v>
      </c>
      <c r="BS187" s="31">
        <v>0</v>
      </c>
      <c r="BT187" s="31">
        <v>0</v>
      </c>
      <c r="BU187" s="31">
        <v>0</v>
      </c>
      <c r="BV187" s="31">
        <v>0</v>
      </c>
      <c r="BW187" s="31">
        <v>0</v>
      </c>
      <c r="BX187" s="31">
        <v>0</v>
      </c>
      <c r="BY187" s="31">
        <v>0</v>
      </c>
      <c r="BZ187" s="31">
        <v>0</v>
      </c>
      <c r="CA187" s="31">
        <v>0</v>
      </c>
      <c r="CB187" s="31">
        <v>0</v>
      </c>
      <c r="CC187" s="31">
        <v>0</v>
      </c>
      <c r="CD187" s="31">
        <v>0</v>
      </c>
      <c r="CE187" s="31">
        <v>0</v>
      </c>
      <c r="CF187" s="31">
        <v>0</v>
      </c>
      <c r="CG187" s="33">
        <v>0</v>
      </c>
      <c r="CH187" s="34">
        <v>0</v>
      </c>
      <c r="CI187" s="28"/>
      <c r="CJ187" s="16"/>
      <c r="CK187" s="16"/>
    </row>
    <row r="188" spans="1:89" x14ac:dyDescent="0.25">
      <c r="A188" s="9" t="s">
        <v>25</v>
      </c>
      <c r="B188" s="9" t="s">
        <v>20</v>
      </c>
      <c r="C188" s="19">
        <v>0</v>
      </c>
      <c r="D188" s="19" t="s">
        <v>210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29">
        <v>0</v>
      </c>
      <c r="V188" s="29">
        <v>0</v>
      </c>
      <c r="W188" s="29">
        <v>0</v>
      </c>
      <c r="X188" s="29">
        <v>0</v>
      </c>
      <c r="Y188" s="29">
        <v>0</v>
      </c>
      <c r="Z188" s="29">
        <v>0</v>
      </c>
      <c r="AA188" s="29">
        <v>0</v>
      </c>
      <c r="AB188" s="29">
        <v>0</v>
      </c>
      <c r="AC188" s="29">
        <v>0</v>
      </c>
      <c r="AD188" s="29">
        <v>0</v>
      </c>
      <c r="AE188" s="29">
        <v>0</v>
      </c>
      <c r="AF188" s="29">
        <v>0</v>
      </c>
      <c r="AG188" s="29">
        <v>0</v>
      </c>
      <c r="AH188" s="29">
        <v>0</v>
      </c>
      <c r="AI188" s="29">
        <v>0</v>
      </c>
      <c r="AJ188" s="29">
        <v>0</v>
      </c>
      <c r="AK188" s="29">
        <v>0</v>
      </c>
      <c r="AL188" s="29">
        <v>0</v>
      </c>
      <c r="AM188" s="29">
        <v>0</v>
      </c>
      <c r="AN188" s="29">
        <v>0</v>
      </c>
      <c r="AO188" s="29">
        <v>0</v>
      </c>
      <c r="AP188" s="29">
        <v>0</v>
      </c>
      <c r="AQ188" s="29">
        <v>0</v>
      </c>
      <c r="AR188" s="29">
        <v>0</v>
      </c>
      <c r="AS188" s="29">
        <v>0</v>
      </c>
      <c r="AT188" s="29">
        <v>0</v>
      </c>
      <c r="AU188" s="29">
        <v>0</v>
      </c>
      <c r="AV188" s="29">
        <v>0</v>
      </c>
      <c r="AW188" s="29">
        <v>0</v>
      </c>
      <c r="AX188" s="29">
        <v>0</v>
      </c>
      <c r="AY188" s="29">
        <v>0</v>
      </c>
      <c r="AZ188" s="29">
        <v>0</v>
      </c>
      <c r="BA188" s="29">
        <v>0</v>
      </c>
      <c r="BB188" s="29">
        <v>0</v>
      </c>
      <c r="BC188" s="29">
        <v>0</v>
      </c>
      <c r="BD188" s="29">
        <v>0</v>
      </c>
      <c r="BE188" s="29">
        <v>0</v>
      </c>
      <c r="BF188" s="29">
        <v>0</v>
      </c>
      <c r="BG188" s="29">
        <v>0</v>
      </c>
      <c r="BH188" s="29">
        <v>0</v>
      </c>
      <c r="BI188" s="29">
        <v>0</v>
      </c>
      <c r="BJ188" s="29">
        <v>0</v>
      </c>
      <c r="BK188" s="29">
        <v>0</v>
      </c>
      <c r="BL188" s="29">
        <v>0</v>
      </c>
      <c r="BM188" s="29">
        <v>0</v>
      </c>
      <c r="BN188" s="29">
        <v>0</v>
      </c>
      <c r="BO188" s="29">
        <v>0</v>
      </c>
      <c r="BP188" s="29">
        <v>0</v>
      </c>
      <c r="BQ188" s="29">
        <v>0</v>
      </c>
      <c r="BR188" s="29">
        <v>0</v>
      </c>
      <c r="BS188" s="29">
        <v>0</v>
      </c>
      <c r="BT188" s="29">
        <v>0</v>
      </c>
      <c r="BU188" s="29">
        <v>0</v>
      </c>
      <c r="BV188" s="29">
        <v>0</v>
      </c>
      <c r="BW188" s="29">
        <v>0</v>
      </c>
      <c r="BX188" s="29">
        <v>0</v>
      </c>
      <c r="BY188" s="29">
        <v>0</v>
      </c>
      <c r="BZ188" s="29">
        <v>0</v>
      </c>
      <c r="CA188" s="29">
        <v>0</v>
      </c>
      <c r="CB188" s="29">
        <v>0</v>
      </c>
      <c r="CC188" s="29">
        <v>0</v>
      </c>
      <c r="CD188" s="29">
        <v>0</v>
      </c>
      <c r="CE188" s="29">
        <v>0</v>
      </c>
      <c r="CF188" s="29">
        <v>0</v>
      </c>
      <c r="CG188" s="11">
        <v>0</v>
      </c>
      <c r="CH188" s="30">
        <v>0</v>
      </c>
      <c r="CI188" s="28"/>
      <c r="CJ188" s="16"/>
      <c r="CK188" s="16"/>
    </row>
    <row r="189" spans="1:89" x14ac:dyDescent="0.25">
      <c r="A189" s="31"/>
      <c r="B189" s="31" t="s">
        <v>21</v>
      </c>
      <c r="C189" s="31">
        <v>0</v>
      </c>
      <c r="D189" s="31" t="s">
        <v>210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32">
        <v>0</v>
      </c>
      <c r="AC189" s="32">
        <v>0</v>
      </c>
      <c r="AD189" s="32">
        <v>0</v>
      </c>
      <c r="AE189" s="32">
        <v>0</v>
      </c>
      <c r="AF189" s="32">
        <v>0</v>
      </c>
      <c r="AG189" s="32">
        <v>0</v>
      </c>
      <c r="AH189" s="32">
        <v>0</v>
      </c>
      <c r="AI189" s="32">
        <v>0</v>
      </c>
      <c r="AJ189" s="32">
        <v>0</v>
      </c>
      <c r="AK189" s="32">
        <v>0</v>
      </c>
      <c r="AL189" s="32">
        <v>0</v>
      </c>
      <c r="AM189" s="32">
        <v>0</v>
      </c>
      <c r="AN189" s="32">
        <v>0</v>
      </c>
      <c r="AO189" s="32">
        <v>0</v>
      </c>
      <c r="AP189" s="32">
        <v>0</v>
      </c>
      <c r="AQ189" s="32">
        <v>0</v>
      </c>
      <c r="AR189" s="32">
        <v>0</v>
      </c>
      <c r="AS189" s="32">
        <v>0</v>
      </c>
      <c r="AT189" s="32">
        <v>0</v>
      </c>
      <c r="AU189" s="32">
        <v>0</v>
      </c>
      <c r="AV189" s="32">
        <v>0</v>
      </c>
      <c r="AW189" s="32">
        <v>0</v>
      </c>
      <c r="AX189" s="32">
        <v>0</v>
      </c>
      <c r="AY189" s="32">
        <v>0</v>
      </c>
      <c r="AZ189" s="32">
        <v>0</v>
      </c>
      <c r="BA189" s="32">
        <v>0</v>
      </c>
      <c r="BB189" s="32">
        <v>0</v>
      </c>
      <c r="BC189" s="32">
        <v>0</v>
      </c>
      <c r="BD189" s="32">
        <v>0</v>
      </c>
      <c r="BE189" s="32">
        <v>0</v>
      </c>
      <c r="BF189" s="32">
        <v>0</v>
      </c>
      <c r="BG189" s="32">
        <v>0</v>
      </c>
      <c r="BH189" s="32">
        <v>0</v>
      </c>
      <c r="BI189" s="32">
        <v>0</v>
      </c>
      <c r="BJ189" s="32">
        <v>0</v>
      </c>
      <c r="BK189" s="32">
        <v>0</v>
      </c>
      <c r="BL189" s="32">
        <v>0</v>
      </c>
      <c r="BM189" s="32">
        <v>0</v>
      </c>
      <c r="BN189" s="32">
        <v>0</v>
      </c>
      <c r="BO189" s="32">
        <v>0</v>
      </c>
      <c r="BP189" s="32">
        <v>0</v>
      </c>
      <c r="BQ189" s="32">
        <v>0</v>
      </c>
      <c r="BR189" s="32">
        <v>0</v>
      </c>
      <c r="BS189" s="32">
        <v>0</v>
      </c>
      <c r="BT189" s="32">
        <v>0</v>
      </c>
      <c r="BU189" s="32">
        <v>0</v>
      </c>
      <c r="BV189" s="32">
        <v>0</v>
      </c>
      <c r="BW189" s="32">
        <v>0</v>
      </c>
      <c r="BX189" s="32">
        <v>0</v>
      </c>
      <c r="BY189" s="32">
        <v>0</v>
      </c>
      <c r="BZ189" s="32">
        <v>0</v>
      </c>
      <c r="CA189" s="32">
        <v>0</v>
      </c>
      <c r="CB189" s="32">
        <v>0</v>
      </c>
      <c r="CC189" s="32">
        <v>0</v>
      </c>
      <c r="CD189" s="32">
        <v>0</v>
      </c>
      <c r="CE189" s="32">
        <v>0</v>
      </c>
      <c r="CF189" s="32">
        <v>0</v>
      </c>
      <c r="CG189" s="33">
        <v>0</v>
      </c>
      <c r="CH189" s="34">
        <v>0</v>
      </c>
      <c r="CI189" s="28"/>
      <c r="CJ189" s="16"/>
      <c r="CK189" s="16"/>
    </row>
    <row r="190" spans="1:89" x14ac:dyDescent="0.25">
      <c r="A190" s="9" t="s">
        <v>176</v>
      </c>
      <c r="B190" s="9" t="s">
        <v>20</v>
      </c>
      <c r="C190" s="19">
        <v>0</v>
      </c>
      <c r="D190" s="19" t="s">
        <v>210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0</v>
      </c>
      <c r="AA190" s="29">
        <v>0</v>
      </c>
      <c r="AB190" s="29">
        <v>0</v>
      </c>
      <c r="AC190" s="29">
        <v>0</v>
      </c>
      <c r="AD190" s="29">
        <v>0</v>
      </c>
      <c r="AE190" s="29">
        <v>0</v>
      </c>
      <c r="AF190" s="29">
        <v>0</v>
      </c>
      <c r="AG190" s="29">
        <v>0</v>
      </c>
      <c r="AH190" s="29">
        <v>0</v>
      </c>
      <c r="AI190" s="29">
        <v>0</v>
      </c>
      <c r="AJ190" s="29">
        <v>0</v>
      </c>
      <c r="AK190" s="29">
        <v>0</v>
      </c>
      <c r="AL190" s="29">
        <v>0</v>
      </c>
      <c r="AM190" s="29">
        <v>0</v>
      </c>
      <c r="AN190" s="29">
        <v>0</v>
      </c>
      <c r="AO190" s="29">
        <v>0</v>
      </c>
      <c r="AP190" s="29">
        <v>0</v>
      </c>
      <c r="AQ190" s="29">
        <v>0</v>
      </c>
      <c r="AR190" s="29">
        <v>0</v>
      </c>
      <c r="AS190" s="29">
        <v>0</v>
      </c>
      <c r="AT190" s="29">
        <v>0</v>
      </c>
      <c r="AU190" s="29">
        <v>0</v>
      </c>
      <c r="AV190" s="29">
        <v>0</v>
      </c>
      <c r="AW190" s="29">
        <v>0</v>
      </c>
      <c r="AX190" s="29">
        <v>0</v>
      </c>
      <c r="AY190" s="29">
        <v>0</v>
      </c>
      <c r="AZ190" s="29">
        <v>0</v>
      </c>
      <c r="BA190" s="29">
        <v>0</v>
      </c>
      <c r="BB190" s="29">
        <v>0</v>
      </c>
      <c r="BC190" s="29">
        <v>0</v>
      </c>
      <c r="BD190" s="29">
        <v>0</v>
      </c>
      <c r="BE190" s="29">
        <v>0</v>
      </c>
      <c r="BF190" s="29">
        <v>0</v>
      </c>
      <c r="BG190" s="29">
        <v>0</v>
      </c>
      <c r="BH190" s="29">
        <v>0</v>
      </c>
      <c r="BI190" s="29">
        <v>0</v>
      </c>
      <c r="BJ190" s="29">
        <v>0</v>
      </c>
      <c r="BK190" s="29">
        <v>0</v>
      </c>
      <c r="BL190" s="29">
        <v>0</v>
      </c>
      <c r="BM190" s="29">
        <v>0</v>
      </c>
      <c r="BN190" s="29">
        <v>0</v>
      </c>
      <c r="BO190" s="29">
        <v>0</v>
      </c>
      <c r="BP190" s="29">
        <v>0</v>
      </c>
      <c r="BQ190" s="29">
        <v>0</v>
      </c>
      <c r="BR190" s="29">
        <v>0</v>
      </c>
      <c r="BS190" s="29">
        <v>0</v>
      </c>
      <c r="BT190" s="29">
        <v>0</v>
      </c>
      <c r="BU190" s="29">
        <v>0</v>
      </c>
      <c r="BV190" s="29">
        <v>0</v>
      </c>
      <c r="BW190" s="29">
        <v>0</v>
      </c>
      <c r="BX190" s="29">
        <v>0</v>
      </c>
      <c r="BY190" s="29">
        <v>0</v>
      </c>
      <c r="BZ190" s="29">
        <v>0</v>
      </c>
      <c r="CA190" s="29">
        <v>0</v>
      </c>
      <c r="CB190" s="29">
        <v>0</v>
      </c>
      <c r="CC190" s="29">
        <v>0</v>
      </c>
      <c r="CD190" s="29">
        <v>0</v>
      </c>
      <c r="CE190" s="29">
        <v>0</v>
      </c>
      <c r="CF190" s="29">
        <v>0</v>
      </c>
      <c r="CG190" s="11">
        <v>0</v>
      </c>
      <c r="CH190" s="30">
        <v>0</v>
      </c>
      <c r="CI190" s="28"/>
      <c r="CJ190" s="16"/>
      <c r="CK190" s="16"/>
    </row>
    <row r="191" spans="1:89" x14ac:dyDescent="0.25">
      <c r="A191" s="31"/>
      <c r="B191" s="31" t="s">
        <v>21</v>
      </c>
      <c r="C191" s="31">
        <v>0</v>
      </c>
      <c r="D191" s="31" t="s">
        <v>210</v>
      </c>
      <c r="E191" s="31">
        <v>0</v>
      </c>
      <c r="F191" s="31">
        <v>0</v>
      </c>
      <c r="G191" s="31">
        <v>0</v>
      </c>
      <c r="H191" s="31">
        <v>1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32">
        <v>0</v>
      </c>
      <c r="Z191" s="32">
        <v>0</v>
      </c>
      <c r="AA191" s="32">
        <v>0</v>
      </c>
      <c r="AB191" s="32">
        <v>0</v>
      </c>
      <c r="AC191" s="32">
        <v>0</v>
      </c>
      <c r="AD191" s="32">
        <v>0</v>
      </c>
      <c r="AE191" s="32">
        <v>0</v>
      </c>
      <c r="AF191" s="32">
        <v>0</v>
      </c>
      <c r="AG191" s="32">
        <v>0</v>
      </c>
      <c r="AH191" s="32">
        <v>0</v>
      </c>
      <c r="AI191" s="32">
        <v>0</v>
      </c>
      <c r="AJ191" s="32">
        <v>0</v>
      </c>
      <c r="AK191" s="32">
        <v>0</v>
      </c>
      <c r="AL191" s="32">
        <v>0</v>
      </c>
      <c r="AM191" s="32">
        <v>0</v>
      </c>
      <c r="AN191" s="32">
        <v>0</v>
      </c>
      <c r="AO191" s="32">
        <v>0</v>
      </c>
      <c r="AP191" s="32">
        <v>0</v>
      </c>
      <c r="AQ191" s="32">
        <v>0</v>
      </c>
      <c r="AR191" s="32">
        <v>0</v>
      </c>
      <c r="AS191" s="32">
        <v>0</v>
      </c>
      <c r="AT191" s="32">
        <v>0</v>
      </c>
      <c r="AU191" s="32">
        <v>0</v>
      </c>
      <c r="AV191" s="32">
        <v>0</v>
      </c>
      <c r="AW191" s="32">
        <v>0</v>
      </c>
      <c r="AX191" s="32">
        <v>0</v>
      </c>
      <c r="AY191" s="32">
        <v>0</v>
      </c>
      <c r="AZ191" s="32">
        <v>0</v>
      </c>
      <c r="BA191" s="32">
        <v>0</v>
      </c>
      <c r="BB191" s="32">
        <v>0</v>
      </c>
      <c r="BC191" s="32">
        <v>0</v>
      </c>
      <c r="BD191" s="32">
        <v>0</v>
      </c>
      <c r="BE191" s="32">
        <v>0</v>
      </c>
      <c r="BF191" s="32">
        <v>0</v>
      </c>
      <c r="BG191" s="32">
        <v>0</v>
      </c>
      <c r="BH191" s="32">
        <v>0</v>
      </c>
      <c r="BI191" s="32">
        <v>0</v>
      </c>
      <c r="BJ191" s="32">
        <v>0</v>
      </c>
      <c r="BK191" s="32">
        <v>0</v>
      </c>
      <c r="BL191" s="32">
        <v>0</v>
      </c>
      <c r="BM191" s="32">
        <v>0</v>
      </c>
      <c r="BN191" s="32">
        <v>0</v>
      </c>
      <c r="BO191" s="32">
        <v>0</v>
      </c>
      <c r="BP191" s="32">
        <v>0</v>
      </c>
      <c r="BQ191" s="32">
        <v>0</v>
      </c>
      <c r="BR191" s="32">
        <v>0</v>
      </c>
      <c r="BS191" s="32">
        <v>0</v>
      </c>
      <c r="BT191" s="32">
        <v>3</v>
      </c>
      <c r="BU191" s="32">
        <v>0</v>
      </c>
      <c r="BV191" s="32">
        <v>0</v>
      </c>
      <c r="BW191" s="32">
        <v>0</v>
      </c>
      <c r="BX191" s="32">
        <v>0</v>
      </c>
      <c r="BY191" s="32">
        <v>0</v>
      </c>
      <c r="BZ191" s="32">
        <v>0</v>
      </c>
      <c r="CA191" s="32">
        <v>0</v>
      </c>
      <c r="CB191" s="32">
        <v>0</v>
      </c>
      <c r="CC191" s="32">
        <v>0</v>
      </c>
      <c r="CD191" s="32">
        <v>0</v>
      </c>
      <c r="CE191" s="32">
        <v>0</v>
      </c>
      <c r="CF191" s="32">
        <v>0</v>
      </c>
      <c r="CG191" s="33">
        <v>0</v>
      </c>
      <c r="CH191" s="34">
        <v>4</v>
      </c>
      <c r="CI191" s="28"/>
      <c r="CJ191" s="16"/>
      <c r="CK191" s="16"/>
    </row>
    <row r="192" spans="1:89" x14ac:dyDescent="0.25">
      <c r="A192" s="9" t="s">
        <v>5</v>
      </c>
      <c r="B192" s="9" t="s">
        <v>20</v>
      </c>
      <c r="C192" s="19">
        <v>0</v>
      </c>
      <c r="D192" s="19" t="s">
        <v>210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29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0</v>
      </c>
      <c r="AA192" s="29">
        <v>0</v>
      </c>
      <c r="AB192" s="29">
        <v>0</v>
      </c>
      <c r="AC192" s="29">
        <v>0</v>
      </c>
      <c r="AD192" s="29">
        <v>0</v>
      </c>
      <c r="AE192" s="29">
        <v>0</v>
      </c>
      <c r="AF192" s="29">
        <v>0</v>
      </c>
      <c r="AG192" s="29">
        <v>0</v>
      </c>
      <c r="AH192" s="29">
        <v>0</v>
      </c>
      <c r="AI192" s="29">
        <v>0</v>
      </c>
      <c r="AJ192" s="29">
        <v>0</v>
      </c>
      <c r="AK192" s="29">
        <v>0</v>
      </c>
      <c r="AL192" s="29">
        <v>0</v>
      </c>
      <c r="AM192" s="29">
        <v>0</v>
      </c>
      <c r="AN192" s="29">
        <v>0</v>
      </c>
      <c r="AO192" s="29">
        <v>0</v>
      </c>
      <c r="AP192" s="29">
        <v>0</v>
      </c>
      <c r="AQ192" s="29">
        <v>0</v>
      </c>
      <c r="AR192" s="29">
        <v>0</v>
      </c>
      <c r="AS192" s="29">
        <v>0</v>
      </c>
      <c r="AT192" s="29">
        <v>0</v>
      </c>
      <c r="AU192" s="29">
        <v>0</v>
      </c>
      <c r="AV192" s="29">
        <v>0</v>
      </c>
      <c r="AW192" s="29">
        <v>0</v>
      </c>
      <c r="AX192" s="29">
        <v>0</v>
      </c>
      <c r="AY192" s="29">
        <v>0</v>
      </c>
      <c r="AZ192" s="29">
        <v>0</v>
      </c>
      <c r="BA192" s="29">
        <v>0</v>
      </c>
      <c r="BB192" s="29">
        <v>0</v>
      </c>
      <c r="BC192" s="29">
        <v>0</v>
      </c>
      <c r="BD192" s="29">
        <v>0</v>
      </c>
      <c r="BE192" s="29">
        <v>0</v>
      </c>
      <c r="BF192" s="29">
        <v>0</v>
      </c>
      <c r="BG192" s="29">
        <v>0</v>
      </c>
      <c r="BH192" s="29">
        <v>0</v>
      </c>
      <c r="BI192" s="29">
        <v>0</v>
      </c>
      <c r="BJ192" s="29">
        <v>0</v>
      </c>
      <c r="BK192" s="29">
        <v>0</v>
      </c>
      <c r="BL192" s="29">
        <v>0</v>
      </c>
      <c r="BM192" s="29">
        <v>0</v>
      </c>
      <c r="BN192" s="29">
        <v>0</v>
      </c>
      <c r="BO192" s="29">
        <v>0</v>
      </c>
      <c r="BP192" s="29">
        <v>0</v>
      </c>
      <c r="BQ192" s="29">
        <v>0</v>
      </c>
      <c r="BR192" s="29">
        <v>0</v>
      </c>
      <c r="BS192" s="29">
        <v>0</v>
      </c>
      <c r="BT192" s="29">
        <v>0</v>
      </c>
      <c r="BU192" s="29">
        <v>0</v>
      </c>
      <c r="BV192" s="29">
        <v>0</v>
      </c>
      <c r="BW192" s="29">
        <v>0</v>
      </c>
      <c r="BX192" s="29">
        <v>0</v>
      </c>
      <c r="BY192" s="29">
        <v>0</v>
      </c>
      <c r="BZ192" s="29">
        <v>0</v>
      </c>
      <c r="CA192" s="29">
        <v>0</v>
      </c>
      <c r="CB192" s="29">
        <v>0</v>
      </c>
      <c r="CC192" s="29">
        <v>0</v>
      </c>
      <c r="CD192" s="29">
        <v>0</v>
      </c>
      <c r="CE192" s="29">
        <v>0</v>
      </c>
      <c r="CF192" s="29">
        <v>0</v>
      </c>
      <c r="CG192" s="11">
        <v>0</v>
      </c>
      <c r="CH192" s="30">
        <v>0</v>
      </c>
      <c r="CI192" s="28"/>
      <c r="CJ192" s="16"/>
      <c r="CK192" s="16"/>
    </row>
    <row r="193" spans="1:89" x14ac:dyDescent="0.25">
      <c r="A193" s="31"/>
      <c r="B193" s="31" t="s">
        <v>21</v>
      </c>
      <c r="C193" s="31">
        <v>0</v>
      </c>
      <c r="D193" s="31" t="s">
        <v>210</v>
      </c>
      <c r="E193" s="31">
        <v>1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32">
        <v>0</v>
      </c>
      <c r="Z193" s="32">
        <v>0</v>
      </c>
      <c r="AA193" s="32">
        <v>0</v>
      </c>
      <c r="AB193" s="32">
        <v>0</v>
      </c>
      <c r="AC193" s="32">
        <v>0</v>
      </c>
      <c r="AD193" s="32">
        <v>0</v>
      </c>
      <c r="AE193" s="32">
        <v>0</v>
      </c>
      <c r="AF193" s="32">
        <v>0</v>
      </c>
      <c r="AG193" s="32">
        <v>0</v>
      </c>
      <c r="AH193" s="32">
        <v>0</v>
      </c>
      <c r="AI193" s="32">
        <v>0</v>
      </c>
      <c r="AJ193" s="32">
        <v>0</v>
      </c>
      <c r="AK193" s="32">
        <v>0</v>
      </c>
      <c r="AL193" s="32">
        <v>0</v>
      </c>
      <c r="AM193" s="32">
        <v>0</v>
      </c>
      <c r="AN193" s="32">
        <v>0</v>
      </c>
      <c r="AO193" s="32">
        <v>0</v>
      </c>
      <c r="AP193" s="32">
        <v>0</v>
      </c>
      <c r="AQ193" s="32">
        <v>0</v>
      </c>
      <c r="AR193" s="32">
        <v>1</v>
      </c>
      <c r="AS193" s="32">
        <v>0</v>
      </c>
      <c r="AT193" s="32">
        <v>0</v>
      </c>
      <c r="AU193" s="32">
        <v>0</v>
      </c>
      <c r="AV193" s="32">
        <v>0</v>
      </c>
      <c r="AW193" s="32">
        <v>0</v>
      </c>
      <c r="AX193" s="32">
        <v>0</v>
      </c>
      <c r="AY193" s="32">
        <v>0</v>
      </c>
      <c r="AZ193" s="32">
        <v>0</v>
      </c>
      <c r="BA193" s="32">
        <v>1</v>
      </c>
      <c r="BB193" s="32">
        <v>0</v>
      </c>
      <c r="BC193" s="32">
        <v>0</v>
      </c>
      <c r="BD193" s="32">
        <v>0</v>
      </c>
      <c r="BE193" s="32">
        <v>0</v>
      </c>
      <c r="BF193" s="32">
        <v>0</v>
      </c>
      <c r="BG193" s="32">
        <v>0</v>
      </c>
      <c r="BH193" s="32">
        <v>0</v>
      </c>
      <c r="BI193" s="32">
        <v>0</v>
      </c>
      <c r="BJ193" s="32">
        <v>1</v>
      </c>
      <c r="BK193" s="32">
        <v>0</v>
      </c>
      <c r="BL193" s="32">
        <v>0</v>
      </c>
      <c r="BM193" s="32">
        <v>0</v>
      </c>
      <c r="BN193" s="32">
        <v>0</v>
      </c>
      <c r="BO193" s="32">
        <v>0</v>
      </c>
      <c r="BP193" s="32">
        <v>0</v>
      </c>
      <c r="BQ193" s="32">
        <v>0</v>
      </c>
      <c r="BR193" s="32">
        <v>0</v>
      </c>
      <c r="BS193" s="32">
        <v>0</v>
      </c>
      <c r="BT193" s="32">
        <v>2</v>
      </c>
      <c r="BU193" s="32">
        <v>0</v>
      </c>
      <c r="BV193" s="32">
        <v>0</v>
      </c>
      <c r="BW193" s="32">
        <v>0</v>
      </c>
      <c r="BX193" s="32">
        <v>0</v>
      </c>
      <c r="BY193" s="32">
        <v>1</v>
      </c>
      <c r="BZ193" s="32">
        <v>0</v>
      </c>
      <c r="CA193" s="32">
        <v>0</v>
      </c>
      <c r="CB193" s="32">
        <v>0</v>
      </c>
      <c r="CC193" s="32">
        <v>0</v>
      </c>
      <c r="CD193" s="32">
        <v>0</v>
      </c>
      <c r="CE193" s="32">
        <v>0</v>
      </c>
      <c r="CF193" s="32">
        <v>0</v>
      </c>
      <c r="CG193" s="33">
        <v>0</v>
      </c>
      <c r="CH193" s="34">
        <v>7</v>
      </c>
      <c r="CI193" s="28"/>
      <c r="CJ193" s="16"/>
      <c r="CK193" s="16"/>
    </row>
    <row r="194" spans="1:89" x14ac:dyDescent="0.25">
      <c r="A194" s="9" t="s">
        <v>27</v>
      </c>
      <c r="B194" s="9" t="s">
        <v>20</v>
      </c>
      <c r="C194" s="19">
        <v>0</v>
      </c>
      <c r="D194" s="19" t="s">
        <v>210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29">
        <v>0</v>
      </c>
      <c r="V194" s="29">
        <v>0</v>
      </c>
      <c r="W194" s="29">
        <v>0</v>
      </c>
      <c r="X194" s="29">
        <v>0</v>
      </c>
      <c r="Y194" s="29">
        <v>0</v>
      </c>
      <c r="Z194" s="29">
        <v>0</v>
      </c>
      <c r="AA194" s="29">
        <v>0</v>
      </c>
      <c r="AB194" s="29">
        <v>0</v>
      </c>
      <c r="AC194" s="29">
        <v>0</v>
      </c>
      <c r="AD194" s="29">
        <v>0</v>
      </c>
      <c r="AE194" s="29">
        <v>0</v>
      </c>
      <c r="AF194" s="29">
        <v>0</v>
      </c>
      <c r="AG194" s="29">
        <v>0</v>
      </c>
      <c r="AH194" s="29">
        <v>0</v>
      </c>
      <c r="AI194" s="29">
        <v>0</v>
      </c>
      <c r="AJ194" s="29">
        <v>0</v>
      </c>
      <c r="AK194" s="29">
        <v>0</v>
      </c>
      <c r="AL194" s="29">
        <v>0</v>
      </c>
      <c r="AM194" s="29">
        <v>0</v>
      </c>
      <c r="AN194" s="29">
        <v>0</v>
      </c>
      <c r="AO194" s="29">
        <v>0</v>
      </c>
      <c r="AP194" s="29">
        <v>0</v>
      </c>
      <c r="AQ194" s="29">
        <v>0</v>
      </c>
      <c r="AR194" s="29">
        <v>0</v>
      </c>
      <c r="AS194" s="29">
        <v>1</v>
      </c>
      <c r="AT194" s="29">
        <v>0</v>
      </c>
      <c r="AU194" s="29">
        <v>0</v>
      </c>
      <c r="AV194" s="29">
        <v>0</v>
      </c>
      <c r="AW194" s="29">
        <v>0</v>
      </c>
      <c r="AX194" s="29">
        <v>0</v>
      </c>
      <c r="AY194" s="29">
        <v>0</v>
      </c>
      <c r="AZ194" s="29">
        <v>0</v>
      </c>
      <c r="BA194" s="29">
        <v>0</v>
      </c>
      <c r="BB194" s="29">
        <v>0</v>
      </c>
      <c r="BC194" s="29">
        <v>0</v>
      </c>
      <c r="BD194" s="29">
        <v>1</v>
      </c>
      <c r="BE194" s="29">
        <v>0</v>
      </c>
      <c r="BF194" s="29">
        <v>0</v>
      </c>
      <c r="BG194" s="29">
        <v>0</v>
      </c>
      <c r="BH194" s="29">
        <v>0</v>
      </c>
      <c r="BI194" s="29">
        <v>0</v>
      </c>
      <c r="BJ194" s="29">
        <v>0</v>
      </c>
      <c r="BK194" s="29">
        <v>0</v>
      </c>
      <c r="BL194" s="29">
        <v>0</v>
      </c>
      <c r="BM194" s="29">
        <v>0</v>
      </c>
      <c r="BN194" s="29">
        <v>0</v>
      </c>
      <c r="BO194" s="29">
        <v>0</v>
      </c>
      <c r="BP194" s="29">
        <v>0</v>
      </c>
      <c r="BQ194" s="29">
        <v>0</v>
      </c>
      <c r="BR194" s="29">
        <v>0</v>
      </c>
      <c r="BS194" s="29">
        <v>0</v>
      </c>
      <c r="BT194" s="29">
        <v>0</v>
      </c>
      <c r="BU194" s="29">
        <v>0</v>
      </c>
      <c r="BV194" s="29">
        <v>0</v>
      </c>
      <c r="BW194" s="29">
        <v>0</v>
      </c>
      <c r="BX194" s="29">
        <v>0</v>
      </c>
      <c r="BY194" s="29">
        <v>0</v>
      </c>
      <c r="BZ194" s="29">
        <v>0</v>
      </c>
      <c r="CA194" s="29">
        <v>0</v>
      </c>
      <c r="CB194" s="29">
        <v>1</v>
      </c>
      <c r="CC194" s="29">
        <v>1</v>
      </c>
      <c r="CD194" s="29">
        <v>0</v>
      </c>
      <c r="CE194" s="29">
        <v>0</v>
      </c>
      <c r="CF194" s="29">
        <v>0</v>
      </c>
      <c r="CG194" s="11">
        <v>0</v>
      </c>
      <c r="CH194" s="30">
        <v>4</v>
      </c>
      <c r="CI194" s="28"/>
      <c r="CJ194" s="16"/>
      <c r="CK194" s="16"/>
    </row>
    <row r="195" spans="1:89" x14ac:dyDescent="0.25">
      <c r="A195" s="31"/>
      <c r="B195" s="31" t="s">
        <v>21</v>
      </c>
      <c r="C195" s="31">
        <v>0</v>
      </c>
      <c r="D195" s="31" t="s">
        <v>210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1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32">
        <v>0</v>
      </c>
      <c r="Z195" s="32">
        <v>0</v>
      </c>
      <c r="AA195" s="32">
        <v>0</v>
      </c>
      <c r="AB195" s="32">
        <v>0</v>
      </c>
      <c r="AC195" s="32">
        <v>0</v>
      </c>
      <c r="AD195" s="32">
        <v>0</v>
      </c>
      <c r="AE195" s="32">
        <v>0</v>
      </c>
      <c r="AF195" s="32">
        <v>0</v>
      </c>
      <c r="AG195" s="32">
        <v>0</v>
      </c>
      <c r="AH195" s="32">
        <v>0</v>
      </c>
      <c r="AI195" s="32">
        <v>0</v>
      </c>
      <c r="AJ195" s="32">
        <v>0</v>
      </c>
      <c r="AK195" s="32">
        <v>0</v>
      </c>
      <c r="AL195" s="32">
        <v>0</v>
      </c>
      <c r="AM195" s="32">
        <v>0</v>
      </c>
      <c r="AN195" s="32">
        <v>0</v>
      </c>
      <c r="AO195" s="32">
        <v>0</v>
      </c>
      <c r="AP195" s="32">
        <v>0</v>
      </c>
      <c r="AQ195" s="32">
        <v>0</v>
      </c>
      <c r="AR195" s="32">
        <v>0</v>
      </c>
      <c r="AS195" s="32">
        <v>0</v>
      </c>
      <c r="AT195" s="32">
        <v>0</v>
      </c>
      <c r="AU195" s="32">
        <v>0</v>
      </c>
      <c r="AV195" s="32">
        <v>0</v>
      </c>
      <c r="AW195" s="32">
        <v>0</v>
      </c>
      <c r="AX195" s="32">
        <v>0</v>
      </c>
      <c r="AY195" s="32">
        <v>0</v>
      </c>
      <c r="AZ195" s="32">
        <v>0</v>
      </c>
      <c r="BA195" s="32">
        <v>0</v>
      </c>
      <c r="BB195" s="32">
        <v>0</v>
      </c>
      <c r="BC195" s="32">
        <v>0</v>
      </c>
      <c r="BD195" s="32">
        <v>0</v>
      </c>
      <c r="BE195" s="32">
        <v>0</v>
      </c>
      <c r="BF195" s="32">
        <v>0</v>
      </c>
      <c r="BG195" s="32">
        <v>0</v>
      </c>
      <c r="BH195" s="32">
        <v>0</v>
      </c>
      <c r="BI195" s="32">
        <v>0</v>
      </c>
      <c r="BJ195" s="32">
        <v>4</v>
      </c>
      <c r="BK195" s="32">
        <v>0</v>
      </c>
      <c r="BL195" s="32">
        <v>0</v>
      </c>
      <c r="BM195" s="32">
        <v>0</v>
      </c>
      <c r="BN195" s="32">
        <v>0</v>
      </c>
      <c r="BO195" s="32">
        <v>0</v>
      </c>
      <c r="BP195" s="32">
        <v>0</v>
      </c>
      <c r="BQ195" s="32">
        <v>0</v>
      </c>
      <c r="BR195" s="32">
        <v>0</v>
      </c>
      <c r="BS195" s="32">
        <v>0</v>
      </c>
      <c r="BT195" s="32">
        <v>1</v>
      </c>
      <c r="BU195" s="32">
        <v>0</v>
      </c>
      <c r="BV195" s="32">
        <v>0</v>
      </c>
      <c r="BW195" s="32">
        <v>0</v>
      </c>
      <c r="BX195" s="32">
        <v>0</v>
      </c>
      <c r="BY195" s="32">
        <v>0</v>
      </c>
      <c r="BZ195" s="32">
        <v>0</v>
      </c>
      <c r="CA195" s="32">
        <v>0</v>
      </c>
      <c r="CB195" s="32">
        <v>0</v>
      </c>
      <c r="CC195" s="32">
        <v>0</v>
      </c>
      <c r="CD195" s="32">
        <v>0</v>
      </c>
      <c r="CE195" s="32">
        <v>0</v>
      </c>
      <c r="CF195" s="32">
        <v>0</v>
      </c>
      <c r="CG195" s="33">
        <v>0</v>
      </c>
      <c r="CH195" s="34">
        <v>6</v>
      </c>
      <c r="CI195" s="28"/>
      <c r="CJ195" s="16"/>
      <c r="CK195" s="16"/>
    </row>
    <row r="196" spans="1:89" x14ac:dyDescent="0.25">
      <c r="A196" s="9" t="s">
        <v>131</v>
      </c>
      <c r="B196" s="9" t="s">
        <v>20</v>
      </c>
      <c r="C196" s="19">
        <v>0</v>
      </c>
      <c r="D196" s="19" t="s">
        <v>210</v>
      </c>
      <c r="E196" s="19">
        <v>0</v>
      </c>
      <c r="F196" s="19">
        <v>0</v>
      </c>
      <c r="G196" s="19">
        <v>0</v>
      </c>
      <c r="H196" s="19">
        <v>1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29">
        <v>0</v>
      </c>
      <c r="AA196" s="29">
        <v>0</v>
      </c>
      <c r="AB196" s="29">
        <v>0</v>
      </c>
      <c r="AC196" s="29">
        <v>0</v>
      </c>
      <c r="AD196" s="29">
        <v>0</v>
      </c>
      <c r="AE196" s="29">
        <v>0</v>
      </c>
      <c r="AF196" s="29">
        <v>0</v>
      </c>
      <c r="AG196" s="29">
        <v>0</v>
      </c>
      <c r="AH196" s="29">
        <v>0</v>
      </c>
      <c r="AI196" s="29">
        <v>0</v>
      </c>
      <c r="AJ196" s="29">
        <v>0</v>
      </c>
      <c r="AK196" s="29">
        <v>0</v>
      </c>
      <c r="AL196" s="29">
        <v>0</v>
      </c>
      <c r="AM196" s="29">
        <v>0</v>
      </c>
      <c r="AN196" s="29">
        <v>0</v>
      </c>
      <c r="AO196" s="29">
        <v>0</v>
      </c>
      <c r="AP196" s="29">
        <v>0</v>
      </c>
      <c r="AQ196" s="29">
        <v>0</v>
      </c>
      <c r="AR196" s="29">
        <v>0</v>
      </c>
      <c r="AS196" s="29">
        <v>0</v>
      </c>
      <c r="AT196" s="29">
        <v>0</v>
      </c>
      <c r="AU196" s="29">
        <v>0</v>
      </c>
      <c r="AV196" s="29">
        <v>0</v>
      </c>
      <c r="AW196" s="29">
        <v>0</v>
      </c>
      <c r="AX196" s="29">
        <v>0</v>
      </c>
      <c r="AY196" s="29">
        <v>0</v>
      </c>
      <c r="AZ196" s="29">
        <v>0</v>
      </c>
      <c r="BA196" s="29">
        <v>0</v>
      </c>
      <c r="BB196" s="29">
        <v>0</v>
      </c>
      <c r="BC196" s="29">
        <v>0</v>
      </c>
      <c r="BD196" s="29">
        <v>0</v>
      </c>
      <c r="BE196" s="29">
        <v>0</v>
      </c>
      <c r="BF196" s="29">
        <v>0</v>
      </c>
      <c r="BG196" s="29">
        <v>0</v>
      </c>
      <c r="BH196" s="29">
        <v>0</v>
      </c>
      <c r="BI196" s="29">
        <v>0</v>
      </c>
      <c r="BJ196" s="29">
        <v>1</v>
      </c>
      <c r="BK196" s="29">
        <v>0</v>
      </c>
      <c r="BL196" s="29">
        <v>0</v>
      </c>
      <c r="BM196" s="29">
        <v>0</v>
      </c>
      <c r="BN196" s="29">
        <v>0</v>
      </c>
      <c r="BO196" s="29">
        <v>0</v>
      </c>
      <c r="BP196" s="29">
        <v>0</v>
      </c>
      <c r="BQ196" s="29">
        <v>0</v>
      </c>
      <c r="BR196" s="29">
        <v>0</v>
      </c>
      <c r="BS196" s="29">
        <v>0</v>
      </c>
      <c r="BT196" s="29">
        <v>0</v>
      </c>
      <c r="BU196" s="29">
        <v>0</v>
      </c>
      <c r="BV196" s="29">
        <v>0</v>
      </c>
      <c r="BW196" s="29">
        <v>0</v>
      </c>
      <c r="BX196" s="29">
        <v>0</v>
      </c>
      <c r="BY196" s="29">
        <v>0</v>
      </c>
      <c r="BZ196" s="29">
        <v>0</v>
      </c>
      <c r="CA196" s="29">
        <v>0</v>
      </c>
      <c r="CB196" s="29">
        <v>0</v>
      </c>
      <c r="CC196" s="29">
        <v>0</v>
      </c>
      <c r="CD196" s="29">
        <v>0</v>
      </c>
      <c r="CE196" s="29">
        <v>0</v>
      </c>
      <c r="CF196" s="29">
        <v>0</v>
      </c>
      <c r="CG196" s="11">
        <v>0</v>
      </c>
      <c r="CH196" s="30">
        <v>2</v>
      </c>
      <c r="CI196" s="28"/>
      <c r="CJ196" s="16"/>
      <c r="CK196" s="16"/>
    </row>
    <row r="197" spans="1:89" x14ac:dyDescent="0.25">
      <c r="A197" s="31"/>
      <c r="B197" s="31" t="s">
        <v>21</v>
      </c>
      <c r="C197" s="31">
        <v>0</v>
      </c>
      <c r="D197" s="31" t="s">
        <v>210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32">
        <v>0</v>
      </c>
      <c r="Z197" s="32">
        <v>0</v>
      </c>
      <c r="AA197" s="32">
        <v>0</v>
      </c>
      <c r="AB197" s="32">
        <v>0</v>
      </c>
      <c r="AC197" s="32">
        <v>0</v>
      </c>
      <c r="AD197" s="32">
        <v>0</v>
      </c>
      <c r="AE197" s="32">
        <v>0</v>
      </c>
      <c r="AF197" s="32">
        <v>0</v>
      </c>
      <c r="AG197" s="32">
        <v>0</v>
      </c>
      <c r="AH197" s="32">
        <v>0</v>
      </c>
      <c r="AI197" s="32">
        <v>0</v>
      </c>
      <c r="AJ197" s="32">
        <v>0</v>
      </c>
      <c r="AK197" s="32">
        <v>0</v>
      </c>
      <c r="AL197" s="32">
        <v>0</v>
      </c>
      <c r="AM197" s="32">
        <v>0</v>
      </c>
      <c r="AN197" s="32">
        <v>0</v>
      </c>
      <c r="AO197" s="32">
        <v>0</v>
      </c>
      <c r="AP197" s="32">
        <v>0</v>
      </c>
      <c r="AQ197" s="32">
        <v>0</v>
      </c>
      <c r="AR197" s="32">
        <v>0</v>
      </c>
      <c r="AS197" s="32">
        <v>0</v>
      </c>
      <c r="AT197" s="32">
        <v>0</v>
      </c>
      <c r="AU197" s="32">
        <v>0</v>
      </c>
      <c r="AV197" s="32">
        <v>0</v>
      </c>
      <c r="AW197" s="32">
        <v>0</v>
      </c>
      <c r="AX197" s="32">
        <v>0</v>
      </c>
      <c r="AY197" s="32">
        <v>0</v>
      </c>
      <c r="AZ197" s="32">
        <v>0</v>
      </c>
      <c r="BA197" s="32">
        <v>0</v>
      </c>
      <c r="BB197" s="32">
        <v>0</v>
      </c>
      <c r="BC197" s="32">
        <v>0</v>
      </c>
      <c r="BD197" s="32">
        <v>0</v>
      </c>
      <c r="BE197" s="32">
        <v>0</v>
      </c>
      <c r="BF197" s="32">
        <v>0</v>
      </c>
      <c r="BG197" s="32">
        <v>0</v>
      </c>
      <c r="BH197" s="32">
        <v>0</v>
      </c>
      <c r="BI197" s="32">
        <v>0</v>
      </c>
      <c r="BJ197" s="32">
        <v>1</v>
      </c>
      <c r="BK197" s="32">
        <v>0</v>
      </c>
      <c r="BL197" s="32">
        <v>0</v>
      </c>
      <c r="BM197" s="32">
        <v>0</v>
      </c>
      <c r="BN197" s="32">
        <v>0</v>
      </c>
      <c r="BO197" s="32">
        <v>0</v>
      </c>
      <c r="BP197" s="32">
        <v>0</v>
      </c>
      <c r="BQ197" s="32">
        <v>0</v>
      </c>
      <c r="BR197" s="32">
        <v>0</v>
      </c>
      <c r="BS197" s="32">
        <v>0</v>
      </c>
      <c r="BT197" s="32">
        <v>1</v>
      </c>
      <c r="BU197" s="32">
        <v>0</v>
      </c>
      <c r="BV197" s="32">
        <v>0</v>
      </c>
      <c r="BW197" s="32">
        <v>0</v>
      </c>
      <c r="BX197" s="32">
        <v>0</v>
      </c>
      <c r="BY197" s="32">
        <v>0</v>
      </c>
      <c r="BZ197" s="32">
        <v>0</v>
      </c>
      <c r="CA197" s="32">
        <v>0</v>
      </c>
      <c r="CB197" s="32">
        <v>0</v>
      </c>
      <c r="CC197" s="32">
        <v>0</v>
      </c>
      <c r="CD197" s="32">
        <v>0</v>
      </c>
      <c r="CE197" s="32">
        <v>0</v>
      </c>
      <c r="CF197" s="32">
        <v>0</v>
      </c>
      <c r="CG197" s="33">
        <v>0</v>
      </c>
      <c r="CH197" s="34">
        <v>2</v>
      </c>
      <c r="CI197" s="28"/>
      <c r="CJ197" s="16"/>
      <c r="CK197" s="16"/>
    </row>
    <row r="198" spans="1:89" x14ac:dyDescent="0.25">
      <c r="A198" s="9" t="s">
        <v>194</v>
      </c>
      <c r="B198" s="9" t="s">
        <v>20</v>
      </c>
      <c r="C198" s="19">
        <v>0</v>
      </c>
      <c r="D198" s="19" t="s">
        <v>210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29">
        <v>0</v>
      </c>
      <c r="V198" s="29">
        <v>0</v>
      </c>
      <c r="W198" s="29">
        <v>0</v>
      </c>
      <c r="X198" s="29">
        <v>0</v>
      </c>
      <c r="Y198" s="29">
        <v>0</v>
      </c>
      <c r="Z198" s="29">
        <v>0</v>
      </c>
      <c r="AA198" s="29">
        <v>0</v>
      </c>
      <c r="AB198" s="29">
        <v>0</v>
      </c>
      <c r="AC198" s="29">
        <v>0</v>
      </c>
      <c r="AD198" s="29">
        <v>0</v>
      </c>
      <c r="AE198" s="29">
        <v>0</v>
      </c>
      <c r="AF198" s="29">
        <v>0</v>
      </c>
      <c r="AG198" s="29">
        <v>0</v>
      </c>
      <c r="AH198" s="29">
        <v>0</v>
      </c>
      <c r="AI198" s="29">
        <v>0</v>
      </c>
      <c r="AJ198" s="29">
        <v>0</v>
      </c>
      <c r="AK198" s="29">
        <v>0</v>
      </c>
      <c r="AL198" s="29">
        <v>0</v>
      </c>
      <c r="AM198" s="29">
        <v>0</v>
      </c>
      <c r="AN198" s="29">
        <v>0</v>
      </c>
      <c r="AO198" s="29">
        <v>0</v>
      </c>
      <c r="AP198" s="29">
        <v>0</v>
      </c>
      <c r="AQ198" s="29">
        <v>0</v>
      </c>
      <c r="AR198" s="29">
        <v>0</v>
      </c>
      <c r="AS198" s="29">
        <v>0</v>
      </c>
      <c r="AT198" s="29">
        <v>0</v>
      </c>
      <c r="AU198" s="29">
        <v>0</v>
      </c>
      <c r="AV198" s="29">
        <v>0</v>
      </c>
      <c r="AW198" s="29">
        <v>0</v>
      </c>
      <c r="AX198" s="29">
        <v>0</v>
      </c>
      <c r="AY198" s="29">
        <v>0</v>
      </c>
      <c r="AZ198" s="29">
        <v>0</v>
      </c>
      <c r="BA198" s="29">
        <v>0</v>
      </c>
      <c r="BB198" s="29">
        <v>0</v>
      </c>
      <c r="BC198" s="29">
        <v>0</v>
      </c>
      <c r="BD198" s="29">
        <v>0</v>
      </c>
      <c r="BE198" s="29">
        <v>0</v>
      </c>
      <c r="BF198" s="29">
        <v>0</v>
      </c>
      <c r="BG198" s="29">
        <v>0</v>
      </c>
      <c r="BH198" s="29">
        <v>0</v>
      </c>
      <c r="BI198" s="29">
        <v>0</v>
      </c>
      <c r="BJ198" s="29">
        <v>0</v>
      </c>
      <c r="BK198" s="29">
        <v>0</v>
      </c>
      <c r="BL198" s="29">
        <v>0</v>
      </c>
      <c r="BM198" s="29">
        <v>0</v>
      </c>
      <c r="BN198" s="29">
        <v>0</v>
      </c>
      <c r="BO198" s="29">
        <v>0</v>
      </c>
      <c r="BP198" s="29">
        <v>0</v>
      </c>
      <c r="BQ198" s="29">
        <v>0</v>
      </c>
      <c r="BR198" s="29">
        <v>0</v>
      </c>
      <c r="BS198" s="29">
        <v>0</v>
      </c>
      <c r="BT198" s="29">
        <v>0</v>
      </c>
      <c r="BU198" s="29">
        <v>0</v>
      </c>
      <c r="BV198" s="29">
        <v>0</v>
      </c>
      <c r="BW198" s="29">
        <v>0</v>
      </c>
      <c r="BX198" s="29">
        <v>0</v>
      </c>
      <c r="BY198" s="29">
        <v>0</v>
      </c>
      <c r="BZ198" s="29">
        <v>0</v>
      </c>
      <c r="CA198" s="29">
        <v>0</v>
      </c>
      <c r="CB198" s="29">
        <v>0</v>
      </c>
      <c r="CC198" s="29">
        <v>0</v>
      </c>
      <c r="CD198" s="29">
        <v>0</v>
      </c>
      <c r="CE198" s="29">
        <v>0</v>
      </c>
      <c r="CF198" s="29">
        <v>0</v>
      </c>
      <c r="CG198" s="11">
        <v>0</v>
      </c>
      <c r="CH198" s="30">
        <v>0</v>
      </c>
      <c r="CI198" s="28"/>
      <c r="CJ198" s="16"/>
      <c r="CK198" s="16"/>
    </row>
    <row r="199" spans="1:89" x14ac:dyDescent="0.25">
      <c r="A199" s="31"/>
      <c r="B199" s="31" t="s">
        <v>21</v>
      </c>
      <c r="C199" s="31">
        <v>0</v>
      </c>
      <c r="D199" s="31" t="s">
        <v>210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  <c r="Z199" s="32">
        <v>0</v>
      </c>
      <c r="AA199" s="32">
        <v>0</v>
      </c>
      <c r="AB199" s="32">
        <v>0</v>
      </c>
      <c r="AC199" s="32">
        <v>0</v>
      </c>
      <c r="AD199" s="32">
        <v>0</v>
      </c>
      <c r="AE199" s="32">
        <v>0</v>
      </c>
      <c r="AF199" s="32">
        <v>0</v>
      </c>
      <c r="AG199" s="32">
        <v>0</v>
      </c>
      <c r="AH199" s="32">
        <v>0</v>
      </c>
      <c r="AI199" s="32">
        <v>0</v>
      </c>
      <c r="AJ199" s="32">
        <v>0</v>
      </c>
      <c r="AK199" s="32">
        <v>0</v>
      </c>
      <c r="AL199" s="32">
        <v>0</v>
      </c>
      <c r="AM199" s="32">
        <v>0</v>
      </c>
      <c r="AN199" s="32">
        <v>0</v>
      </c>
      <c r="AO199" s="32">
        <v>0</v>
      </c>
      <c r="AP199" s="32">
        <v>0</v>
      </c>
      <c r="AQ199" s="32">
        <v>0</v>
      </c>
      <c r="AR199" s="32">
        <v>0</v>
      </c>
      <c r="AS199" s="32">
        <v>0</v>
      </c>
      <c r="AT199" s="32">
        <v>0</v>
      </c>
      <c r="AU199" s="32">
        <v>0</v>
      </c>
      <c r="AV199" s="32">
        <v>0</v>
      </c>
      <c r="AW199" s="32">
        <v>0</v>
      </c>
      <c r="AX199" s="32">
        <v>0</v>
      </c>
      <c r="AY199" s="32">
        <v>0</v>
      </c>
      <c r="AZ199" s="32">
        <v>0</v>
      </c>
      <c r="BA199" s="32">
        <v>0</v>
      </c>
      <c r="BB199" s="32">
        <v>0</v>
      </c>
      <c r="BC199" s="32">
        <v>0</v>
      </c>
      <c r="BD199" s="32">
        <v>0</v>
      </c>
      <c r="BE199" s="32">
        <v>0</v>
      </c>
      <c r="BF199" s="32">
        <v>0</v>
      </c>
      <c r="BG199" s="32">
        <v>0</v>
      </c>
      <c r="BH199" s="32">
        <v>0</v>
      </c>
      <c r="BI199" s="32">
        <v>0</v>
      </c>
      <c r="BJ199" s="32">
        <v>0</v>
      </c>
      <c r="BK199" s="32">
        <v>0</v>
      </c>
      <c r="BL199" s="32">
        <v>0</v>
      </c>
      <c r="BM199" s="32">
        <v>0</v>
      </c>
      <c r="BN199" s="32">
        <v>0</v>
      </c>
      <c r="BO199" s="32">
        <v>0</v>
      </c>
      <c r="BP199" s="32">
        <v>0</v>
      </c>
      <c r="BQ199" s="32">
        <v>0</v>
      </c>
      <c r="BR199" s="32">
        <v>0</v>
      </c>
      <c r="BS199" s="32">
        <v>0</v>
      </c>
      <c r="BT199" s="32">
        <v>0</v>
      </c>
      <c r="BU199" s="32">
        <v>0</v>
      </c>
      <c r="BV199" s="32">
        <v>0</v>
      </c>
      <c r="BW199" s="32">
        <v>0</v>
      </c>
      <c r="BX199" s="32">
        <v>0</v>
      </c>
      <c r="BY199" s="32">
        <v>0</v>
      </c>
      <c r="BZ199" s="32">
        <v>0</v>
      </c>
      <c r="CA199" s="32">
        <v>0</v>
      </c>
      <c r="CB199" s="32">
        <v>0</v>
      </c>
      <c r="CC199" s="32">
        <v>0</v>
      </c>
      <c r="CD199" s="32">
        <v>0</v>
      </c>
      <c r="CE199" s="32">
        <v>0</v>
      </c>
      <c r="CF199" s="32">
        <v>0</v>
      </c>
      <c r="CG199" s="33">
        <v>0</v>
      </c>
      <c r="CH199" s="34">
        <v>0</v>
      </c>
      <c r="CI199" s="28"/>
      <c r="CJ199" s="16"/>
      <c r="CK199" s="16"/>
    </row>
    <row r="200" spans="1:89" x14ac:dyDescent="0.25">
      <c r="A200" s="9" t="s">
        <v>9</v>
      </c>
      <c r="B200" s="9" t="s">
        <v>20</v>
      </c>
      <c r="C200" s="19">
        <v>0</v>
      </c>
      <c r="D200" s="19" t="s">
        <v>210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29">
        <v>0</v>
      </c>
      <c r="AB200" s="29">
        <v>0</v>
      </c>
      <c r="AC200" s="29">
        <v>0</v>
      </c>
      <c r="AD200" s="29">
        <v>0</v>
      </c>
      <c r="AE200" s="29">
        <v>0</v>
      </c>
      <c r="AF200" s="29">
        <v>0</v>
      </c>
      <c r="AG200" s="29">
        <v>0</v>
      </c>
      <c r="AH200" s="29">
        <v>0</v>
      </c>
      <c r="AI200" s="29">
        <v>0</v>
      </c>
      <c r="AJ200" s="29">
        <v>0</v>
      </c>
      <c r="AK200" s="29">
        <v>0</v>
      </c>
      <c r="AL200" s="29">
        <v>0</v>
      </c>
      <c r="AM200" s="29">
        <v>0</v>
      </c>
      <c r="AN200" s="29">
        <v>0</v>
      </c>
      <c r="AO200" s="29">
        <v>0</v>
      </c>
      <c r="AP200" s="29">
        <v>0</v>
      </c>
      <c r="AQ200" s="29">
        <v>0</v>
      </c>
      <c r="AR200" s="29">
        <v>0</v>
      </c>
      <c r="AS200" s="29">
        <v>0</v>
      </c>
      <c r="AT200" s="29">
        <v>0</v>
      </c>
      <c r="AU200" s="29">
        <v>0</v>
      </c>
      <c r="AV200" s="29">
        <v>0</v>
      </c>
      <c r="AW200" s="29">
        <v>0</v>
      </c>
      <c r="AX200" s="29">
        <v>0</v>
      </c>
      <c r="AY200" s="29">
        <v>0</v>
      </c>
      <c r="AZ200" s="29">
        <v>0</v>
      </c>
      <c r="BA200" s="29">
        <v>0</v>
      </c>
      <c r="BB200" s="29">
        <v>0</v>
      </c>
      <c r="BC200" s="29">
        <v>0</v>
      </c>
      <c r="BD200" s="29">
        <v>0</v>
      </c>
      <c r="BE200" s="29">
        <v>0</v>
      </c>
      <c r="BF200" s="29">
        <v>0</v>
      </c>
      <c r="BG200" s="29">
        <v>0</v>
      </c>
      <c r="BH200" s="29">
        <v>0</v>
      </c>
      <c r="BI200" s="29">
        <v>0</v>
      </c>
      <c r="BJ200" s="29">
        <v>0</v>
      </c>
      <c r="BK200" s="29">
        <v>0</v>
      </c>
      <c r="BL200" s="29">
        <v>0</v>
      </c>
      <c r="BM200" s="29">
        <v>0</v>
      </c>
      <c r="BN200" s="29">
        <v>0</v>
      </c>
      <c r="BO200" s="29">
        <v>0</v>
      </c>
      <c r="BP200" s="29">
        <v>0</v>
      </c>
      <c r="BQ200" s="29">
        <v>0</v>
      </c>
      <c r="BR200" s="29">
        <v>0</v>
      </c>
      <c r="BS200" s="29">
        <v>0</v>
      </c>
      <c r="BT200" s="29">
        <v>0</v>
      </c>
      <c r="BU200" s="29">
        <v>0</v>
      </c>
      <c r="BV200" s="29">
        <v>0</v>
      </c>
      <c r="BW200" s="29">
        <v>0</v>
      </c>
      <c r="BX200" s="29">
        <v>0</v>
      </c>
      <c r="BY200" s="29">
        <v>0</v>
      </c>
      <c r="BZ200" s="29">
        <v>0</v>
      </c>
      <c r="CA200" s="29">
        <v>0</v>
      </c>
      <c r="CB200" s="29">
        <v>0</v>
      </c>
      <c r="CC200" s="29">
        <v>0</v>
      </c>
      <c r="CD200" s="29">
        <v>0</v>
      </c>
      <c r="CE200" s="29">
        <v>0</v>
      </c>
      <c r="CF200" s="29">
        <v>0</v>
      </c>
      <c r="CG200" s="11">
        <v>0</v>
      </c>
      <c r="CH200" s="30">
        <v>0</v>
      </c>
      <c r="CI200" s="28"/>
      <c r="CJ200" s="16"/>
      <c r="CK200" s="16"/>
    </row>
    <row r="201" spans="1:89" x14ac:dyDescent="0.25">
      <c r="A201" s="31"/>
      <c r="B201" s="31" t="s">
        <v>21</v>
      </c>
      <c r="C201" s="31">
        <v>0</v>
      </c>
      <c r="D201" s="31" t="s">
        <v>210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32">
        <v>0</v>
      </c>
      <c r="AA201" s="32">
        <v>0</v>
      </c>
      <c r="AB201" s="32">
        <v>0</v>
      </c>
      <c r="AC201" s="32">
        <v>0</v>
      </c>
      <c r="AD201" s="32">
        <v>0</v>
      </c>
      <c r="AE201" s="32">
        <v>0</v>
      </c>
      <c r="AF201" s="32">
        <v>0</v>
      </c>
      <c r="AG201" s="32">
        <v>0</v>
      </c>
      <c r="AH201" s="32">
        <v>0</v>
      </c>
      <c r="AI201" s="32">
        <v>0</v>
      </c>
      <c r="AJ201" s="32">
        <v>0</v>
      </c>
      <c r="AK201" s="32">
        <v>0</v>
      </c>
      <c r="AL201" s="32">
        <v>0</v>
      </c>
      <c r="AM201" s="32">
        <v>0</v>
      </c>
      <c r="AN201" s="32">
        <v>0</v>
      </c>
      <c r="AO201" s="32">
        <v>0</v>
      </c>
      <c r="AP201" s="32">
        <v>0</v>
      </c>
      <c r="AQ201" s="32">
        <v>0</v>
      </c>
      <c r="AR201" s="32">
        <v>0</v>
      </c>
      <c r="AS201" s="32">
        <v>0</v>
      </c>
      <c r="AT201" s="32">
        <v>0</v>
      </c>
      <c r="AU201" s="32">
        <v>0</v>
      </c>
      <c r="AV201" s="32">
        <v>0</v>
      </c>
      <c r="AW201" s="32">
        <v>0</v>
      </c>
      <c r="AX201" s="32">
        <v>0</v>
      </c>
      <c r="AY201" s="32">
        <v>0</v>
      </c>
      <c r="AZ201" s="32">
        <v>0</v>
      </c>
      <c r="BA201" s="32">
        <v>0</v>
      </c>
      <c r="BB201" s="32">
        <v>0</v>
      </c>
      <c r="BC201" s="32">
        <v>0</v>
      </c>
      <c r="BD201" s="32">
        <v>0</v>
      </c>
      <c r="BE201" s="32">
        <v>0</v>
      </c>
      <c r="BF201" s="32">
        <v>0</v>
      </c>
      <c r="BG201" s="32">
        <v>0</v>
      </c>
      <c r="BH201" s="32">
        <v>0</v>
      </c>
      <c r="BI201" s="32">
        <v>0</v>
      </c>
      <c r="BJ201" s="32">
        <v>0</v>
      </c>
      <c r="BK201" s="32">
        <v>0</v>
      </c>
      <c r="BL201" s="32">
        <v>0</v>
      </c>
      <c r="BM201" s="32">
        <v>0</v>
      </c>
      <c r="BN201" s="32">
        <v>0</v>
      </c>
      <c r="BO201" s="32">
        <v>0</v>
      </c>
      <c r="BP201" s="32">
        <v>0</v>
      </c>
      <c r="BQ201" s="32">
        <v>0</v>
      </c>
      <c r="BR201" s="32">
        <v>0</v>
      </c>
      <c r="BS201" s="32">
        <v>0</v>
      </c>
      <c r="BT201" s="32">
        <v>0</v>
      </c>
      <c r="BU201" s="32">
        <v>0</v>
      </c>
      <c r="BV201" s="32">
        <v>0</v>
      </c>
      <c r="BW201" s="32">
        <v>0</v>
      </c>
      <c r="BX201" s="32">
        <v>0</v>
      </c>
      <c r="BY201" s="32">
        <v>0</v>
      </c>
      <c r="BZ201" s="32">
        <v>0</v>
      </c>
      <c r="CA201" s="32">
        <v>0</v>
      </c>
      <c r="CB201" s="32">
        <v>0</v>
      </c>
      <c r="CC201" s="32">
        <v>0</v>
      </c>
      <c r="CD201" s="32">
        <v>0</v>
      </c>
      <c r="CE201" s="32">
        <v>0</v>
      </c>
      <c r="CF201" s="32">
        <v>0</v>
      </c>
      <c r="CG201" s="33">
        <v>0</v>
      </c>
      <c r="CH201" s="34">
        <v>0</v>
      </c>
      <c r="CI201" s="28"/>
      <c r="CJ201" s="16"/>
      <c r="CK201" s="16"/>
    </row>
    <row r="202" spans="1:89" x14ac:dyDescent="0.25">
      <c r="A202" s="9" t="s">
        <v>177</v>
      </c>
      <c r="B202" s="9" t="s">
        <v>20</v>
      </c>
      <c r="C202" s="19">
        <v>0</v>
      </c>
      <c r="D202" s="19" t="s">
        <v>210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29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0</v>
      </c>
      <c r="AA202" s="29">
        <v>0</v>
      </c>
      <c r="AB202" s="29">
        <v>0</v>
      </c>
      <c r="AC202" s="29">
        <v>0</v>
      </c>
      <c r="AD202" s="29">
        <v>0</v>
      </c>
      <c r="AE202" s="29">
        <v>0</v>
      </c>
      <c r="AF202" s="29">
        <v>0</v>
      </c>
      <c r="AG202" s="29">
        <v>0</v>
      </c>
      <c r="AH202" s="29">
        <v>0</v>
      </c>
      <c r="AI202" s="29">
        <v>0</v>
      </c>
      <c r="AJ202" s="29">
        <v>0</v>
      </c>
      <c r="AK202" s="29">
        <v>0</v>
      </c>
      <c r="AL202" s="29">
        <v>0</v>
      </c>
      <c r="AM202" s="29">
        <v>0</v>
      </c>
      <c r="AN202" s="29">
        <v>0</v>
      </c>
      <c r="AO202" s="29">
        <v>0</v>
      </c>
      <c r="AP202" s="29">
        <v>0</v>
      </c>
      <c r="AQ202" s="29">
        <v>0</v>
      </c>
      <c r="AR202" s="29">
        <v>0</v>
      </c>
      <c r="AS202" s="29">
        <v>0</v>
      </c>
      <c r="AT202" s="29">
        <v>0</v>
      </c>
      <c r="AU202" s="29">
        <v>0</v>
      </c>
      <c r="AV202" s="29">
        <v>0</v>
      </c>
      <c r="AW202" s="29">
        <v>0</v>
      </c>
      <c r="AX202" s="29">
        <v>0</v>
      </c>
      <c r="AY202" s="29">
        <v>0</v>
      </c>
      <c r="AZ202" s="29">
        <v>0</v>
      </c>
      <c r="BA202" s="29">
        <v>0</v>
      </c>
      <c r="BB202" s="29">
        <v>0</v>
      </c>
      <c r="BC202" s="29">
        <v>0</v>
      </c>
      <c r="BD202" s="29">
        <v>0</v>
      </c>
      <c r="BE202" s="29">
        <v>0</v>
      </c>
      <c r="BF202" s="29">
        <v>0</v>
      </c>
      <c r="BG202" s="29">
        <v>0</v>
      </c>
      <c r="BH202" s="29">
        <v>0</v>
      </c>
      <c r="BI202" s="29">
        <v>0</v>
      </c>
      <c r="BJ202" s="29">
        <v>0</v>
      </c>
      <c r="BK202" s="29">
        <v>0</v>
      </c>
      <c r="BL202" s="29">
        <v>0</v>
      </c>
      <c r="BM202" s="29">
        <v>0</v>
      </c>
      <c r="BN202" s="29">
        <v>0</v>
      </c>
      <c r="BO202" s="29">
        <v>0</v>
      </c>
      <c r="BP202" s="29">
        <v>0</v>
      </c>
      <c r="BQ202" s="29">
        <v>0</v>
      </c>
      <c r="BR202" s="29">
        <v>0</v>
      </c>
      <c r="BS202" s="29">
        <v>0</v>
      </c>
      <c r="BT202" s="29">
        <v>0</v>
      </c>
      <c r="BU202" s="29">
        <v>0</v>
      </c>
      <c r="BV202" s="29">
        <v>0</v>
      </c>
      <c r="BW202" s="29">
        <v>0</v>
      </c>
      <c r="BX202" s="29">
        <v>0</v>
      </c>
      <c r="BY202" s="29">
        <v>0</v>
      </c>
      <c r="BZ202" s="29">
        <v>0</v>
      </c>
      <c r="CA202" s="29">
        <v>0</v>
      </c>
      <c r="CB202" s="29">
        <v>0</v>
      </c>
      <c r="CC202" s="29">
        <v>0</v>
      </c>
      <c r="CD202" s="29">
        <v>0</v>
      </c>
      <c r="CE202" s="29">
        <v>0</v>
      </c>
      <c r="CF202" s="29">
        <v>0</v>
      </c>
      <c r="CG202" s="11">
        <v>0</v>
      </c>
      <c r="CH202" s="30">
        <v>0</v>
      </c>
      <c r="CI202" s="28"/>
      <c r="CJ202" s="16"/>
      <c r="CK202" s="16"/>
    </row>
    <row r="203" spans="1:89" x14ac:dyDescent="0.25">
      <c r="A203" s="31"/>
      <c r="B203" s="31" t="s">
        <v>21</v>
      </c>
      <c r="C203" s="31">
        <v>0</v>
      </c>
      <c r="D203" s="31" t="s">
        <v>210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32">
        <v>0</v>
      </c>
      <c r="Z203" s="32">
        <v>0</v>
      </c>
      <c r="AA203" s="32">
        <v>0</v>
      </c>
      <c r="AB203" s="32">
        <v>0</v>
      </c>
      <c r="AC203" s="32">
        <v>0</v>
      </c>
      <c r="AD203" s="32">
        <v>0</v>
      </c>
      <c r="AE203" s="32">
        <v>0</v>
      </c>
      <c r="AF203" s="32">
        <v>0</v>
      </c>
      <c r="AG203" s="32">
        <v>0</v>
      </c>
      <c r="AH203" s="32">
        <v>0</v>
      </c>
      <c r="AI203" s="32">
        <v>0</v>
      </c>
      <c r="AJ203" s="32">
        <v>0</v>
      </c>
      <c r="AK203" s="32">
        <v>0</v>
      </c>
      <c r="AL203" s="32">
        <v>0</v>
      </c>
      <c r="AM203" s="32">
        <v>0</v>
      </c>
      <c r="AN203" s="32">
        <v>0</v>
      </c>
      <c r="AO203" s="32">
        <v>0</v>
      </c>
      <c r="AP203" s="32">
        <v>0</v>
      </c>
      <c r="AQ203" s="32">
        <v>0</v>
      </c>
      <c r="AR203" s="32">
        <v>0</v>
      </c>
      <c r="AS203" s="32">
        <v>0</v>
      </c>
      <c r="AT203" s="32">
        <v>0</v>
      </c>
      <c r="AU203" s="32">
        <v>0</v>
      </c>
      <c r="AV203" s="32">
        <v>0</v>
      </c>
      <c r="AW203" s="32">
        <v>0</v>
      </c>
      <c r="AX203" s="32">
        <v>0</v>
      </c>
      <c r="AY203" s="32">
        <v>0</v>
      </c>
      <c r="AZ203" s="32">
        <v>0</v>
      </c>
      <c r="BA203" s="32">
        <v>0</v>
      </c>
      <c r="BB203" s="32">
        <v>0</v>
      </c>
      <c r="BC203" s="32">
        <v>0</v>
      </c>
      <c r="BD203" s="32">
        <v>0</v>
      </c>
      <c r="BE203" s="32">
        <v>0</v>
      </c>
      <c r="BF203" s="32">
        <v>0</v>
      </c>
      <c r="BG203" s="32">
        <v>0</v>
      </c>
      <c r="BH203" s="32">
        <v>0</v>
      </c>
      <c r="BI203" s="32">
        <v>0</v>
      </c>
      <c r="BJ203" s="32">
        <v>0</v>
      </c>
      <c r="BK203" s="32">
        <v>0</v>
      </c>
      <c r="BL203" s="32">
        <v>0</v>
      </c>
      <c r="BM203" s="32">
        <v>0</v>
      </c>
      <c r="BN203" s="32">
        <v>0</v>
      </c>
      <c r="BO203" s="32">
        <v>0</v>
      </c>
      <c r="BP203" s="32">
        <v>0</v>
      </c>
      <c r="BQ203" s="32">
        <v>0</v>
      </c>
      <c r="BR203" s="32">
        <v>0</v>
      </c>
      <c r="BS203" s="32">
        <v>0</v>
      </c>
      <c r="BT203" s="32">
        <v>0</v>
      </c>
      <c r="BU203" s="32">
        <v>0</v>
      </c>
      <c r="BV203" s="32">
        <v>0</v>
      </c>
      <c r="BW203" s="32">
        <v>0</v>
      </c>
      <c r="BX203" s="32">
        <v>0</v>
      </c>
      <c r="BY203" s="32">
        <v>0</v>
      </c>
      <c r="BZ203" s="32">
        <v>0</v>
      </c>
      <c r="CA203" s="32">
        <v>0</v>
      </c>
      <c r="CB203" s="32">
        <v>0</v>
      </c>
      <c r="CC203" s="32">
        <v>0</v>
      </c>
      <c r="CD203" s="32">
        <v>0</v>
      </c>
      <c r="CE203" s="32">
        <v>0</v>
      </c>
      <c r="CF203" s="32">
        <v>0</v>
      </c>
      <c r="CG203" s="33">
        <v>0</v>
      </c>
      <c r="CH203" s="34">
        <v>0</v>
      </c>
      <c r="CI203" s="28"/>
      <c r="CJ203" s="16"/>
      <c r="CK203" s="16"/>
    </row>
    <row r="204" spans="1:89" x14ac:dyDescent="0.25">
      <c r="A204" s="9" t="s">
        <v>29</v>
      </c>
      <c r="B204" s="9" t="s">
        <v>20</v>
      </c>
      <c r="C204" s="19">
        <v>0</v>
      </c>
      <c r="D204" s="19" t="s">
        <v>210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29">
        <v>0</v>
      </c>
      <c r="V204" s="29">
        <v>0</v>
      </c>
      <c r="W204" s="29">
        <v>0</v>
      </c>
      <c r="X204" s="29">
        <v>0</v>
      </c>
      <c r="Y204" s="29">
        <v>0</v>
      </c>
      <c r="Z204" s="29">
        <v>0</v>
      </c>
      <c r="AA204" s="29">
        <v>0</v>
      </c>
      <c r="AB204" s="29">
        <v>0</v>
      </c>
      <c r="AC204" s="29">
        <v>0</v>
      </c>
      <c r="AD204" s="29">
        <v>0</v>
      </c>
      <c r="AE204" s="29">
        <v>0</v>
      </c>
      <c r="AF204" s="29">
        <v>0</v>
      </c>
      <c r="AG204" s="29">
        <v>0</v>
      </c>
      <c r="AH204" s="29">
        <v>0</v>
      </c>
      <c r="AI204" s="29">
        <v>0</v>
      </c>
      <c r="AJ204" s="29">
        <v>0</v>
      </c>
      <c r="AK204" s="29">
        <v>0</v>
      </c>
      <c r="AL204" s="29">
        <v>0</v>
      </c>
      <c r="AM204" s="29">
        <v>0</v>
      </c>
      <c r="AN204" s="29">
        <v>0</v>
      </c>
      <c r="AO204" s="29">
        <v>0</v>
      </c>
      <c r="AP204" s="29">
        <v>0</v>
      </c>
      <c r="AQ204" s="29">
        <v>0</v>
      </c>
      <c r="AR204" s="29">
        <v>0</v>
      </c>
      <c r="AS204" s="29">
        <v>0</v>
      </c>
      <c r="AT204" s="29">
        <v>0</v>
      </c>
      <c r="AU204" s="29">
        <v>0</v>
      </c>
      <c r="AV204" s="29">
        <v>0</v>
      </c>
      <c r="AW204" s="29">
        <v>0</v>
      </c>
      <c r="AX204" s="29">
        <v>0</v>
      </c>
      <c r="AY204" s="29">
        <v>0</v>
      </c>
      <c r="AZ204" s="29">
        <v>0</v>
      </c>
      <c r="BA204" s="29">
        <v>0</v>
      </c>
      <c r="BB204" s="29">
        <v>0</v>
      </c>
      <c r="BC204" s="29">
        <v>0</v>
      </c>
      <c r="BD204" s="29">
        <v>0</v>
      </c>
      <c r="BE204" s="29">
        <v>0</v>
      </c>
      <c r="BF204" s="29">
        <v>0</v>
      </c>
      <c r="BG204" s="29">
        <v>0</v>
      </c>
      <c r="BH204" s="29">
        <v>0</v>
      </c>
      <c r="BI204" s="29">
        <v>0</v>
      </c>
      <c r="BJ204" s="29">
        <v>0</v>
      </c>
      <c r="BK204" s="29">
        <v>0</v>
      </c>
      <c r="BL204" s="29">
        <v>0</v>
      </c>
      <c r="BM204" s="29">
        <v>0</v>
      </c>
      <c r="BN204" s="29">
        <v>0</v>
      </c>
      <c r="BO204" s="29">
        <v>0</v>
      </c>
      <c r="BP204" s="29">
        <v>0</v>
      </c>
      <c r="BQ204" s="29">
        <v>0</v>
      </c>
      <c r="BR204" s="29">
        <v>0</v>
      </c>
      <c r="BS204" s="29">
        <v>0</v>
      </c>
      <c r="BT204" s="29">
        <v>0</v>
      </c>
      <c r="BU204" s="29">
        <v>0</v>
      </c>
      <c r="BV204" s="29">
        <v>0</v>
      </c>
      <c r="BW204" s="29">
        <v>0</v>
      </c>
      <c r="BX204" s="29">
        <v>0</v>
      </c>
      <c r="BY204" s="29">
        <v>0</v>
      </c>
      <c r="BZ204" s="29">
        <v>0</v>
      </c>
      <c r="CA204" s="29">
        <v>0</v>
      </c>
      <c r="CB204" s="29">
        <v>0</v>
      </c>
      <c r="CC204" s="29">
        <v>0</v>
      </c>
      <c r="CD204" s="29">
        <v>0</v>
      </c>
      <c r="CE204" s="29">
        <v>0</v>
      </c>
      <c r="CF204" s="29">
        <v>0</v>
      </c>
      <c r="CG204" s="11">
        <v>0</v>
      </c>
      <c r="CH204" s="30">
        <v>0</v>
      </c>
      <c r="CI204" s="28"/>
      <c r="CJ204" s="16"/>
      <c r="CK204" s="16"/>
    </row>
    <row r="205" spans="1:89" x14ac:dyDescent="0.25">
      <c r="A205" s="31"/>
      <c r="B205" s="31" t="s">
        <v>21</v>
      </c>
      <c r="C205" s="31">
        <v>0</v>
      </c>
      <c r="D205" s="31" t="s">
        <v>210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32">
        <v>0</v>
      </c>
      <c r="Z205" s="32">
        <v>0</v>
      </c>
      <c r="AA205" s="32">
        <v>0</v>
      </c>
      <c r="AB205" s="32">
        <v>0</v>
      </c>
      <c r="AC205" s="32">
        <v>0</v>
      </c>
      <c r="AD205" s="32">
        <v>0</v>
      </c>
      <c r="AE205" s="32">
        <v>0</v>
      </c>
      <c r="AF205" s="32">
        <v>0</v>
      </c>
      <c r="AG205" s="32">
        <v>0</v>
      </c>
      <c r="AH205" s="32">
        <v>0</v>
      </c>
      <c r="AI205" s="32">
        <v>0</v>
      </c>
      <c r="AJ205" s="32">
        <v>0</v>
      </c>
      <c r="AK205" s="32">
        <v>0</v>
      </c>
      <c r="AL205" s="32">
        <v>0</v>
      </c>
      <c r="AM205" s="32">
        <v>0</v>
      </c>
      <c r="AN205" s="32">
        <v>0</v>
      </c>
      <c r="AO205" s="32">
        <v>0</v>
      </c>
      <c r="AP205" s="32">
        <v>0</v>
      </c>
      <c r="AQ205" s="32">
        <v>0</v>
      </c>
      <c r="AR205" s="32">
        <v>0</v>
      </c>
      <c r="AS205" s="32">
        <v>0</v>
      </c>
      <c r="AT205" s="32">
        <v>0</v>
      </c>
      <c r="AU205" s="32">
        <v>0</v>
      </c>
      <c r="AV205" s="32">
        <v>0</v>
      </c>
      <c r="AW205" s="32">
        <v>0</v>
      </c>
      <c r="AX205" s="32">
        <v>0</v>
      </c>
      <c r="AY205" s="32">
        <v>0</v>
      </c>
      <c r="AZ205" s="32">
        <v>0</v>
      </c>
      <c r="BA205" s="32">
        <v>0</v>
      </c>
      <c r="BB205" s="32">
        <v>0</v>
      </c>
      <c r="BC205" s="32">
        <v>0</v>
      </c>
      <c r="BD205" s="32">
        <v>0</v>
      </c>
      <c r="BE205" s="32">
        <v>0</v>
      </c>
      <c r="BF205" s="32">
        <v>0</v>
      </c>
      <c r="BG205" s="32">
        <v>0</v>
      </c>
      <c r="BH205" s="32">
        <v>0</v>
      </c>
      <c r="BI205" s="32">
        <v>0</v>
      </c>
      <c r="BJ205" s="32">
        <v>0</v>
      </c>
      <c r="BK205" s="32">
        <v>0</v>
      </c>
      <c r="BL205" s="32">
        <v>0</v>
      </c>
      <c r="BM205" s="32">
        <v>0</v>
      </c>
      <c r="BN205" s="32">
        <v>0</v>
      </c>
      <c r="BO205" s="32">
        <v>0</v>
      </c>
      <c r="BP205" s="32">
        <v>0</v>
      </c>
      <c r="BQ205" s="32">
        <v>0</v>
      </c>
      <c r="BR205" s="32">
        <v>0</v>
      </c>
      <c r="BS205" s="32">
        <v>0</v>
      </c>
      <c r="BT205" s="32">
        <v>0</v>
      </c>
      <c r="BU205" s="32">
        <v>0</v>
      </c>
      <c r="BV205" s="32">
        <v>0</v>
      </c>
      <c r="BW205" s="32">
        <v>0</v>
      </c>
      <c r="BX205" s="32">
        <v>0</v>
      </c>
      <c r="BY205" s="32">
        <v>0</v>
      </c>
      <c r="BZ205" s="32">
        <v>0</v>
      </c>
      <c r="CA205" s="32">
        <v>0</v>
      </c>
      <c r="CB205" s="32">
        <v>0</v>
      </c>
      <c r="CC205" s="32">
        <v>0</v>
      </c>
      <c r="CD205" s="32">
        <v>0</v>
      </c>
      <c r="CE205" s="32">
        <v>0</v>
      </c>
      <c r="CF205" s="32">
        <v>0</v>
      </c>
      <c r="CG205" s="33">
        <v>0</v>
      </c>
      <c r="CH205" s="34">
        <v>0</v>
      </c>
      <c r="CI205" s="28"/>
      <c r="CJ205" s="16"/>
      <c r="CK205" s="16"/>
    </row>
    <row r="206" spans="1:89" x14ac:dyDescent="0.25">
      <c r="A206" s="9" t="s">
        <v>10</v>
      </c>
      <c r="B206" s="9" t="s">
        <v>20</v>
      </c>
      <c r="C206" s="19">
        <v>0</v>
      </c>
      <c r="D206" s="19" t="s">
        <v>210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29">
        <v>0</v>
      </c>
      <c r="V206" s="29">
        <v>0</v>
      </c>
      <c r="W206" s="29">
        <v>0</v>
      </c>
      <c r="X206" s="29">
        <v>0</v>
      </c>
      <c r="Y206" s="29">
        <v>0</v>
      </c>
      <c r="Z206" s="29">
        <v>0</v>
      </c>
      <c r="AA206" s="29">
        <v>0</v>
      </c>
      <c r="AB206" s="29">
        <v>0</v>
      </c>
      <c r="AC206" s="29">
        <v>0</v>
      </c>
      <c r="AD206" s="29">
        <v>0</v>
      </c>
      <c r="AE206" s="29">
        <v>0</v>
      </c>
      <c r="AF206" s="29">
        <v>0</v>
      </c>
      <c r="AG206" s="29">
        <v>0</v>
      </c>
      <c r="AH206" s="29">
        <v>0</v>
      </c>
      <c r="AI206" s="29">
        <v>0</v>
      </c>
      <c r="AJ206" s="29">
        <v>0</v>
      </c>
      <c r="AK206" s="29">
        <v>0</v>
      </c>
      <c r="AL206" s="29">
        <v>0</v>
      </c>
      <c r="AM206" s="29">
        <v>0</v>
      </c>
      <c r="AN206" s="29">
        <v>0</v>
      </c>
      <c r="AO206" s="29">
        <v>0</v>
      </c>
      <c r="AP206" s="29">
        <v>0</v>
      </c>
      <c r="AQ206" s="29">
        <v>0</v>
      </c>
      <c r="AR206" s="29">
        <v>0</v>
      </c>
      <c r="AS206" s="29">
        <v>0</v>
      </c>
      <c r="AT206" s="29">
        <v>0</v>
      </c>
      <c r="AU206" s="29">
        <v>0</v>
      </c>
      <c r="AV206" s="29">
        <v>0</v>
      </c>
      <c r="AW206" s="29">
        <v>0</v>
      </c>
      <c r="AX206" s="29">
        <v>0</v>
      </c>
      <c r="AY206" s="29">
        <v>0</v>
      </c>
      <c r="AZ206" s="29">
        <v>0</v>
      </c>
      <c r="BA206" s="29">
        <v>0</v>
      </c>
      <c r="BB206" s="29">
        <v>0</v>
      </c>
      <c r="BC206" s="29">
        <v>0</v>
      </c>
      <c r="BD206" s="29">
        <v>0</v>
      </c>
      <c r="BE206" s="29">
        <v>0</v>
      </c>
      <c r="BF206" s="29">
        <v>0</v>
      </c>
      <c r="BG206" s="29">
        <v>0</v>
      </c>
      <c r="BH206" s="29">
        <v>0</v>
      </c>
      <c r="BI206" s="29">
        <v>0</v>
      </c>
      <c r="BJ206" s="29">
        <v>0</v>
      </c>
      <c r="BK206" s="29">
        <v>0</v>
      </c>
      <c r="BL206" s="29">
        <v>0</v>
      </c>
      <c r="BM206" s="29">
        <v>0</v>
      </c>
      <c r="BN206" s="29">
        <v>0</v>
      </c>
      <c r="BO206" s="29">
        <v>0</v>
      </c>
      <c r="BP206" s="29">
        <v>0</v>
      </c>
      <c r="BQ206" s="29">
        <v>0</v>
      </c>
      <c r="BR206" s="29">
        <v>0</v>
      </c>
      <c r="BS206" s="29">
        <v>0</v>
      </c>
      <c r="BT206" s="29">
        <v>0</v>
      </c>
      <c r="BU206" s="29">
        <v>0</v>
      </c>
      <c r="BV206" s="29">
        <v>0</v>
      </c>
      <c r="BW206" s="29">
        <v>0</v>
      </c>
      <c r="BX206" s="29">
        <v>0</v>
      </c>
      <c r="BY206" s="29">
        <v>0</v>
      </c>
      <c r="BZ206" s="29">
        <v>0</v>
      </c>
      <c r="CA206" s="29">
        <v>0</v>
      </c>
      <c r="CB206" s="29">
        <v>0</v>
      </c>
      <c r="CC206" s="29">
        <v>0</v>
      </c>
      <c r="CD206" s="29">
        <v>0</v>
      </c>
      <c r="CE206" s="29">
        <v>0</v>
      </c>
      <c r="CF206" s="29">
        <v>0</v>
      </c>
      <c r="CG206" s="11">
        <v>0</v>
      </c>
      <c r="CH206" s="30">
        <v>0</v>
      </c>
      <c r="CI206" s="28"/>
      <c r="CJ206" s="16"/>
      <c r="CK206" s="16"/>
    </row>
    <row r="207" spans="1:89" x14ac:dyDescent="0.25">
      <c r="A207" s="31"/>
      <c r="B207" s="31" t="s">
        <v>21</v>
      </c>
      <c r="C207" s="31">
        <v>0</v>
      </c>
      <c r="D207" s="31" t="s">
        <v>210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32">
        <v>0</v>
      </c>
      <c r="Z207" s="32">
        <v>0</v>
      </c>
      <c r="AA207" s="32">
        <v>0</v>
      </c>
      <c r="AB207" s="32">
        <v>0</v>
      </c>
      <c r="AC207" s="32">
        <v>0</v>
      </c>
      <c r="AD207" s="32">
        <v>0</v>
      </c>
      <c r="AE207" s="32">
        <v>0</v>
      </c>
      <c r="AF207" s="32">
        <v>0</v>
      </c>
      <c r="AG207" s="32">
        <v>0</v>
      </c>
      <c r="AH207" s="32">
        <v>0</v>
      </c>
      <c r="AI207" s="32">
        <v>0</v>
      </c>
      <c r="AJ207" s="32">
        <v>0</v>
      </c>
      <c r="AK207" s="32">
        <v>0</v>
      </c>
      <c r="AL207" s="32">
        <v>0</v>
      </c>
      <c r="AM207" s="32">
        <v>0</v>
      </c>
      <c r="AN207" s="32">
        <v>0</v>
      </c>
      <c r="AO207" s="32">
        <v>0</v>
      </c>
      <c r="AP207" s="32">
        <v>0</v>
      </c>
      <c r="AQ207" s="32">
        <v>0</v>
      </c>
      <c r="AR207" s="32">
        <v>0</v>
      </c>
      <c r="AS207" s="32">
        <v>0</v>
      </c>
      <c r="AT207" s="32">
        <v>0</v>
      </c>
      <c r="AU207" s="32">
        <v>0</v>
      </c>
      <c r="AV207" s="32">
        <v>0</v>
      </c>
      <c r="AW207" s="32">
        <v>0</v>
      </c>
      <c r="AX207" s="32">
        <v>0</v>
      </c>
      <c r="AY207" s="32">
        <v>0</v>
      </c>
      <c r="AZ207" s="32">
        <v>0</v>
      </c>
      <c r="BA207" s="32">
        <v>0</v>
      </c>
      <c r="BB207" s="32">
        <v>0</v>
      </c>
      <c r="BC207" s="32">
        <v>0</v>
      </c>
      <c r="BD207" s="32">
        <v>0</v>
      </c>
      <c r="BE207" s="32">
        <v>0</v>
      </c>
      <c r="BF207" s="32">
        <v>0</v>
      </c>
      <c r="BG207" s="32">
        <v>0</v>
      </c>
      <c r="BH207" s="32">
        <v>0</v>
      </c>
      <c r="BI207" s="32">
        <v>0</v>
      </c>
      <c r="BJ207" s="32">
        <v>0</v>
      </c>
      <c r="BK207" s="32">
        <v>0</v>
      </c>
      <c r="BL207" s="32">
        <v>0</v>
      </c>
      <c r="BM207" s="32">
        <v>0</v>
      </c>
      <c r="BN207" s="32">
        <v>0</v>
      </c>
      <c r="BO207" s="32">
        <v>0</v>
      </c>
      <c r="BP207" s="32">
        <v>0</v>
      </c>
      <c r="BQ207" s="32">
        <v>0</v>
      </c>
      <c r="BR207" s="32">
        <v>0</v>
      </c>
      <c r="BS207" s="32">
        <v>0</v>
      </c>
      <c r="BT207" s="32">
        <v>0</v>
      </c>
      <c r="BU207" s="32">
        <v>0</v>
      </c>
      <c r="BV207" s="32">
        <v>0</v>
      </c>
      <c r="BW207" s="32">
        <v>0</v>
      </c>
      <c r="BX207" s="32">
        <v>0</v>
      </c>
      <c r="BY207" s="32">
        <v>0</v>
      </c>
      <c r="BZ207" s="32">
        <v>0</v>
      </c>
      <c r="CA207" s="32">
        <v>0</v>
      </c>
      <c r="CB207" s="32">
        <v>0</v>
      </c>
      <c r="CC207" s="32">
        <v>0</v>
      </c>
      <c r="CD207" s="32">
        <v>0</v>
      </c>
      <c r="CE207" s="32">
        <v>0</v>
      </c>
      <c r="CF207" s="32">
        <v>0</v>
      </c>
      <c r="CG207" s="33">
        <v>0</v>
      </c>
      <c r="CH207" s="34">
        <v>0</v>
      </c>
      <c r="CI207" s="28"/>
      <c r="CJ207" s="16"/>
      <c r="CK207" s="16"/>
    </row>
    <row r="208" spans="1:89" x14ac:dyDescent="0.25">
      <c r="A208" s="9" t="s">
        <v>32</v>
      </c>
      <c r="B208" s="9" t="s">
        <v>20</v>
      </c>
      <c r="C208" s="19">
        <v>0</v>
      </c>
      <c r="D208" s="19" t="s">
        <v>210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29">
        <v>0</v>
      </c>
      <c r="V208" s="29">
        <v>0</v>
      </c>
      <c r="W208" s="29">
        <v>0</v>
      </c>
      <c r="X208" s="29">
        <v>0</v>
      </c>
      <c r="Y208" s="29">
        <v>0</v>
      </c>
      <c r="Z208" s="29">
        <v>0</v>
      </c>
      <c r="AA208" s="29">
        <v>0</v>
      </c>
      <c r="AB208" s="29">
        <v>0</v>
      </c>
      <c r="AC208" s="29">
        <v>0</v>
      </c>
      <c r="AD208" s="29">
        <v>0</v>
      </c>
      <c r="AE208" s="29">
        <v>0</v>
      </c>
      <c r="AF208" s="29">
        <v>0</v>
      </c>
      <c r="AG208" s="29">
        <v>0</v>
      </c>
      <c r="AH208" s="29">
        <v>0</v>
      </c>
      <c r="AI208" s="29">
        <v>0</v>
      </c>
      <c r="AJ208" s="29">
        <v>0</v>
      </c>
      <c r="AK208" s="29">
        <v>0</v>
      </c>
      <c r="AL208" s="29">
        <v>0</v>
      </c>
      <c r="AM208" s="29">
        <v>0</v>
      </c>
      <c r="AN208" s="29">
        <v>0</v>
      </c>
      <c r="AO208" s="29">
        <v>0</v>
      </c>
      <c r="AP208" s="29">
        <v>0</v>
      </c>
      <c r="AQ208" s="29">
        <v>0</v>
      </c>
      <c r="AR208" s="29">
        <v>0</v>
      </c>
      <c r="AS208" s="29">
        <v>0</v>
      </c>
      <c r="AT208" s="29">
        <v>0</v>
      </c>
      <c r="AU208" s="29">
        <v>0</v>
      </c>
      <c r="AV208" s="29">
        <v>0</v>
      </c>
      <c r="AW208" s="29">
        <v>0</v>
      </c>
      <c r="AX208" s="29">
        <v>0</v>
      </c>
      <c r="AY208" s="29">
        <v>0</v>
      </c>
      <c r="AZ208" s="29">
        <v>0</v>
      </c>
      <c r="BA208" s="29">
        <v>0</v>
      </c>
      <c r="BB208" s="29">
        <v>0</v>
      </c>
      <c r="BC208" s="29">
        <v>0</v>
      </c>
      <c r="BD208" s="29">
        <v>0</v>
      </c>
      <c r="BE208" s="29">
        <v>0</v>
      </c>
      <c r="BF208" s="29">
        <v>0</v>
      </c>
      <c r="BG208" s="29">
        <v>0</v>
      </c>
      <c r="BH208" s="29">
        <v>0</v>
      </c>
      <c r="BI208" s="29">
        <v>0</v>
      </c>
      <c r="BJ208" s="29">
        <v>0</v>
      </c>
      <c r="BK208" s="29">
        <v>0</v>
      </c>
      <c r="BL208" s="29">
        <v>0</v>
      </c>
      <c r="BM208" s="29">
        <v>0</v>
      </c>
      <c r="BN208" s="29">
        <v>0</v>
      </c>
      <c r="BO208" s="29">
        <v>0</v>
      </c>
      <c r="BP208" s="29">
        <v>0</v>
      </c>
      <c r="BQ208" s="29">
        <v>0</v>
      </c>
      <c r="BR208" s="29">
        <v>0</v>
      </c>
      <c r="BS208" s="29">
        <v>0</v>
      </c>
      <c r="BT208" s="29">
        <v>0</v>
      </c>
      <c r="BU208" s="29">
        <v>0</v>
      </c>
      <c r="BV208" s="29">
        <v>0</v>
      </c>
      <c r="BW208" s="29">
        <v>0</v>
      </c>
      <c r="BX208" s="29">
        <v>0</v>
      </c>
      <c r="BY208" s="29">
        <v>0</v>
      </c>
      <c r="BZ208" s="29">
        <v>0</v>
      </c>
      <c r="CA208" s="29">
        <v>0</v>
      </c>
      <c r="CB208" s="29">
        <v>0</v>
      </c>
      <c r="CC208" s="29">
        <v>0</v>
      </c>
      <c r="CD208" s="29">
        <v>0</v>
      </c>
      <c r="CE208" s="29">
        <v>0</v>
      </c>
      <c r="CF208" s="29">
        <v>0</v>
      </c>
      <c r="CG208" s="11">
        <v>0</v>
      </c>
      <c r="CH208" s="30">
        <v>0</v>
      </c>
      <c r="CI208" s="28"/>
      <c r="CJ208" s="16"/>
      <c r="CK208" s="16"/>
    </row>
    <row r="209" spans="1:89" x14ac:dyDescent="0.25">
      <c r="A209" s="31"/>
      <c r="B209" s="31" t="s">
        <v>21</v>
      </c>
      <c r="C209" s="31">
        <v>0</v>
      </c>
      <c r="D209" s="31" t="s">
        <v>210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32">
        <v>0</v>
      </c>
      <c r="AA209" s="32">
        <v>0</v>
      </c>
      <c r="AB209" s="32">
        <v>0</v>
      </c>
      <c r="AC209" s="32">
        <v>0</v>
      </c>
      <c r="AD209" s="32">
        <v>0</v>
      </c>
      <c r="AE209" s="32">
        <v>0</v>
      </c>
      <c r="AF209" s="32">
        <v>0</v>
      </c>
      <c r="AG209" s="32">
        <v>0</v>
      </c>
      <c r="AH209" s="32">
        <v>0</v>
      </c>
      <c r="AI209" s="32">
        <v>0</v>
      </c>
      <c r="AJ209" s="32">
        <v>0</v>
      </c>
      <c r="AK209" s="32">
        <v>0</v>
      </c>
      <c r="AL209" s="32">
        <v>0</v>
      </c>
      <c r="AM209" s="32">
        <v>0</v>
      </c>
      <c r="AN209" s="32">
        <v>0</v>
      </c>
      <c r="AO209" s="32">
        <v>0</v>
      </c>
      <c r="AP209" s="32">
        <v>0</v>
      </c>
      <c r="AQ209" s="32">
        <v>0</v>
      </c>
      <c r="AR209" s="32">
        <v>0</v>
      </c>
      <c r="AS209" s="32">
        <v>0</v>
      </c>
      <c r="AT209" s="32">
        <v>0</v>
      </c>
      <c r="AU209" s="32">
        <v>0</v>
      </c>
      <c r="AV209" s="32">
        <v>0</v>
      </c>
      <c r="AW209" s="32">
        <v>0</v>
      </c>
      <c r="AX209" s="32">
        <v>0</v>
      </c>
      <c r="AY209" s="32">
        <v>0</v>
      </c>
      <c r="AZ209" s="32">
        <v>0</v>
      </c>
      <c r="BA209" s="32">
        <v>0</v>
      </c>
      <c r="BB209" s="32">
        <v>0</v>
      </c>
      <c r="BC209" s="32">
        <v>0</v>
      </c>
      <c r="BD209" s="32">
        <v>0</v>
      </c>
      <c r="BE209" s="32">
        <v>0</v>
      </c>
      <c r="BF209" s="32">
        <v>0</v>
      </c>
      <c r="BG209" s="32">
        <v>0</v>
      </c>
      <c r="BH209" s="32">
        <v>0</v>
      </c>
      <c r="BI209" s="32">
        <v>0</v>
      </c>
      <c r="BJ209" s="32">
        <v>0</v>
      </c>
      <c r="BK209" s="32">
        <v>0</v>
      </c>
      <c r="BL209" s="32">
        <v>0</v>
      </c>
      <c r="BM209" s="32">
        <v>0</v>
      </c>
      <c r="BN209" s="32">
        <v>0</v>
      </c>
      <c r="BO209" s="32">
        <v>0</v>
      </c>
      <c r="BP209" s="32">
        <v>0</v>
      </c>
      <c r="BQ209" s="32">
        <v>0</v>
      </c>
      <c r="BR209" s="32">
        <v>0</v>
      </c>
      <c r="BS209" s="32">
        <v>0</v>
      </c>
      <c r="BT209" s="32">
        <v>0</v>
      </c>
      <c r="BU209" s="32">
        <v>0</v>
      </c>
      <c r="BV209" s="32">
        <v>0</v>
      </c>
      <c r="BW209" s="32">
        <v>0</v>
      </c>
      <c r="BX209" s="32">
        <v>0</v>
      </c>
      <c r="BY209" s="32">
        <v>0</v>
      </c>
      <c r="BZ209" s="32">
        <v>0</v>
      </c>
      <c r="CA209" s="32">
        <v>0</v>
      </c>
      <c r="CB209" s="32">
        <v>0</v>
      </c>
      <c r="CC209" s="32">
        <v>0</v>
      </c>
      <c r="CD209" s="32">
        <v>0</v>
      </c>
      <c r="CE209" s="32">
        <v>0</v>
      </c>
      <c r="CF209" s="32">
        <v>0</v>
      </c>
      <c r="CG209" s="33">
        <v>0</v>
      </c>
      <c r="CH209" s="34">
        <v>0</v>
      </c>
      <c r="CI209" s="28"/>
      <c r="CJ209" s="16"/>
      <c r="CK209" s="16"/>
    </row>
    <row r="210" spans="1:89" x14ac:dyDescent="0.25">
      <c r="A210" s="9" t="s">
        <v>30</v>
      </c>
      <c r="B210" s="9" t="s">
        <v>20</v>
      </c>
      <c r="C210" s="19">
        <v>0</v>
      </c>
      <c r="D210" s="19" t="s">
        <v>210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29">
        <v>0</v>
      </c>
      <c r="V210" s="29">
        <v>0</v>
      </c>
      <c r="W210" s="29">
        <v>0</v>
      </c>
      <c r="X210" s="29">
        <v>0</v>
      </c>
      <c r="Y210" s="29">
        <v>0</v>
      </c>
      <c r="Z210" s="29">
        <v>0</v>
      </c>
      <c r="AA210" s="29">
        <v>0</v>
      </c>
      <c r="AB210" s="29">
        <v>0</v>
      </c>
      <c r="AC210" s="29">
        <v>0</v>
      </c>
      <c r="AD210" s="29">
        <v>0</v>
      </c>
      <c r="AE210" s="29">
        <v>0</v>
      </c>
      <c r="AF210" s="29">
        <v>0</v>
      </c>
      <c r="AG210" s="29">
        <v>0</v>
      </c>
      <c r="AH210" s="29">
        <v>0</v>
      </c>
      <c r="AI210" s="29">
        <v>0</v>
      </c>
      <c r="AJ210" s="29">
        <v>0</v>
      </c>
      <c r="AK210" s="29">
        <v>0</v>
      </c>
      <c r="AL210" s="29">
        <v>0</v>
      </c>
      <c r="AM210" s="29">
        <v>0</v>
      </c>
      <c r="AN210" s="29">
        <v>0</v>
      </c>
      <c r="AO210" s="29">
        <v>0</v>
      </c>
      <c r="AP210" s="29">
        <v>0</v>
      </c>
      <c r="AQ210" s="29">
        <v>0</v>
      </c>
      <c r="AR210" s="29">
        <v>0</v>
      </c>
      <c r="AS210" s="29">
        <v>0</v>
      </c>
      <c r="AT210" s="29">
        <v>0</v>
      </c>
      <c r="AU210" s="29">
        <v>0</v>
      </c>
      <c r="AV210" s="29">
        <v>0</v>
      </c>
      <c r="AW210" s="29">
        <v>0</v>
      </c>
      <c r="AX210" s="29">
        <v>0</v>
      </c>
      <c r="AY210" s="29">
        <v>0</v>
      </c>
      <c r="AZ210" s="29">
        <v>0</v>
      </c>
      <c r="BA210" s="29">
        <v>0</v>
      </c>
      <c r="BB210" s="29">
        <v>0</v>
      </c>
      <c r="BC210" s="29">
        <v>0</v>
      </c>
      <c r="BD210" s="29">
        <v>0</v>
      </c>
      <c r="BE210" s="29">
        <v>0</v>
      </c>
      <c r="BF210" s="29">
        <v>0</v>
      </c>
      <c r="BG210" s="29">
        <v>0</v>
      </c>
      <c r="BH210" s="29">
        <v>0</v>
      </c>
      <c r="BI210" s="29">
        <v>0</v>
      </c>
      <c r="BJ210" s="29">
        <v>0</v>
      </c>
      <c r="BK210" s="29">
        <v>0</v>
      </c>
      <c r="BL210" s="29">
        <v>0</v>
      </c>
      <c r="BM210" s="29">
        <v>0</v>
      </c>
      <c r="BN210" s="29">
        <v>0</v>
      </c>
      <c r="BO210" s="29">
        <v>0</v>
      </c>
      <c r="BP210" s="29">
        <v>0</v>
      </c>
      <c r="BQ210" s="29">
        <v>0</v>
      </c>
      <c r="BR210" s="29">
        <v>0</v>
      </c>
      <c r="BS210" s="29">
        <v>0</v>
      </c>
      <c r="BT210" s="29">
        <v>0</v>
      </c>
      <c r="BU210" s="29">
        <v>0</v>
      </c>
      <c r="BV210" s="29">
        <v>0</v>
      </c>
      <c r="BW210" s="29">
        <v>0</v>
      </c>
      <c r="BX210" s="29">
        <v>0</v>
      </c>
      <c r="BY210" s="29">
        <v>0</v>
      </c>
      <c r="BZ210" s="29">
        <v>0</v>
      </c>
      <c r="CA210" s="29">
        <v>0</v>
      </c>
      <c r="CB210" s="29">
        <v>0</v>
      </c>
      <c r="CC210" s="29">
        <v>0</v>
      </c>
      <c r="CD210" s="29">
        <v>14</v>
      </c>
      <c r="CE210" s="29">
        <v>0</v>
      </c>
      <c r="CF210" s="29">
        <v>0</v>
      </c>
      <c r="CG210" s="11">
        <v>0</v>
      </c>
      <c r="CH210" s="30">
        <v>14</v>
      </c>
      <c r="CI210" s="28"/>
      <c r="CJ210" s="16"/>
      <c r="CK210" s="16"/>
    </row>
    <row r="211" spans="1:89" x14ac:dyDescent="0.25">
      <c r="A211" s="31"/>
      <c r="B211" s="31" t="s">
        <v>21</v>
      </c>
      <c r="C211" s="31">
        <v>0</v>
      </c>
      <c r="D211" s="31" t="s">
        <v>210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32">
        <v>0</v>
      </c>
      <c r="Z211" s="32">
        <v>0</v>
      </c>
      <c r="AA211" s="32">
        <v>0</v>
      </c>
      <c r="AB211" s="32">
        <v>0</v>
      </c>
      <c r="AC211" s="32">
        <v>0</v>
      </c>
      <c r="AD211" s="32">
        <v>0</v>
      </c>
      <c r="AE211" s="32">
        <v>0</v>
      </c>
      <c r="AF211" s="32">
        <v>0</v>
      </c>
      <c r="AG211" s="32">
        <v>0</v>
      </c>
      <c r="AH211" s="32">
        <v>0</v>
      </c>
      <c r="AI211" s="32">
        <v>0</v>
      </c>
      <c r="AJ211" s="32">
        <v>0</v>
      </c>
      <c r="AK211" s="32">
        <v>0</v>
      </c>
      <c r="AL211" s="32">
        <v>0</v>
      </c>
      <c r="AM211" s="32">
        <v>0</v>
      </c>
      <c r="AN211" s="32">
        <v>0</v>
      </c>
      <c r="AO211" s="32">
        <v>0</v>
      </c>
      <c r="AP211" s="32">
        <v>0</v>
      </c>
      <c r="AQ211" s="32">
        <v>0</v>
      </c>
      <c r="AR211" s="32">
        <v>0</v>
      </c>
      <c r="AS211" s="32">
        <v>0</v>
      </c>
      <c r="AT211" s="32">
        <v>0</v>
      </c>
      <c r="AU211" s="32">
        <v>0</v>
      </c>
      <c r="AV211" s="32">
        <v>0</v>
      </c>
      <c r="AW211" s="32">
        <v>0</v>
      </c>
      <c r="AX211" s="32">
        <v>0</v>
      </c>
      <c r="AY211" s="32">
        <v>0</v>
      </c>
      <c r="AZ211" s="32">
        <v>0</v>
      </c>
      <c r="BA211" s="32">
        <v>0</v>
      </c>
      <c r="BB211" s="32">
        <v>0</v>
      </c>
      <c r="BC211" s="32">
        <v>0</v>
      </c>
      <c r="BD211" s="32">
        <v>0</v>
      </c>
      <c r="BE211" s="32">
        <v>0</v>
      </c>
      <c r="BF211" s="32">
        <v>0</v>
      </c>
      <c r="BG211" s="32">
        <v>0</v>
      </c>
      <c r="BH211" s="32">
        <v>0</v>
      </c>
      <c r="BI211" s="32">
        <v>0</v>
      </c>
      <c r="BJ211" s="32">
        <v>0</v>
      </c>
      <c r="BK211" s="32">
        <v>0</v>
      </c>
      <c r="BL211" s="32">
        <v>0</v>
      </c>
      <c r="BM211" s="32">
        <v>0</v>
      </c>
      <c r="BN211" s="32">
        <v>0</v>
      </c>
      <c r="BO211" s="32">
        <v>0</v>
      </c>
      <c r="BP211" s="32">
        <v>0</v>
      </c>
      <c r="BQ211" s="32">
        <v>0</v>
      </c>
      <c r="BR211" s="32">
        <v>0</v>
      </c>
      <c r="BS211" s="32">
        <v>0</v>
      </c>
      <c r="BT211" s="32">
        <v>0</v>
      </c>
      <c r="BU211" s="32">
        <v>0</v>
      </c>
      <c r="BV211" s="32">
        <v>0</v>
      </c>
      <c r="BW211" s="32">
        <v>0</v>
      </c>
      <c r="BX211" s="32">
        <v>0</v>
      </c>
      <c r="BY211" s="32">
        <v>0</v>
      </c>
      <c r="BZ211" s="32">
        <v>0</v>
      </c>
      <c r="CA211" s="32">
        <v>0</v>
      </c>
      <c r="CB211" s="32">
        <v>0</v>
      </c>
      <c r="CC211" s="32">
        <v>0</v>
      </c>
      <c r="CD211" s="32">
        <v>0</v>
      </c>
      <c r="CE211" s="32">
        <v>0</v>
      </c>
      <c r="CF211" s="32">
        <v>0</v>
      </c>
      <c r="CG211" s="33">
        <v>0</v>
      </c>
      <c r="CH211" s="34">
        <v>0</v>
      </c>
      <c r="CI211" s="28"/>
      <c r="CJ211" s="16"/>
      <c r="CK211" s="16"/>
    </row>
    <row r="212" spans="1:89" x14ac:dyDescent="0.25">
      <c r="A212" s="9" t="s">
        <v>31</v>
      </c>
      <c r="B212" s="9" t="s">
        <v>20</v>
      </c>
      <c r="C212" s="19">
        <v>0</v>
      </c>
      <c r="D212" s="19" t="s">
        <v>210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29">
        <v>0</v>
      </c>
      <c r="V212" s="29">
        <v>0</v>
      </c>
      <c r="W212" s="29">
        <v>0</v>
      </c>
      <c r="X212" s="29">
        <v>0</v>
      </c>
      <c r="Y212" s="29">
        <v>0</v>
      </c>
      <c r="Z212" s="29">
        <v>0</v>
      </c>
      <c r="AA212" s="29">
        <v>0</v>
      </c>
      <c r="AB212" s="29">
        <v>0</v>
      </c>
      <c r="AC212" s="29">
        <v>0</v>
      </c>
      <c r="AD212" s="29">
        <v>0</v>
      </c>
      <c r="AE212" s="29">
        <v>0</v>
      </c>
      <c r="AF212" s="29">
        <v>0</v>
      </c>
      <c r="AG212" s="29">
        <v>0</v>
      </c>
      <c r="AH212" s="29">
        <v>0</v>
      </c>
      <c r="AI212" s="29">
        <v>0</v>
      </c>
      <c r="AJ212" s="29">
        <v>0</v>
      </c>
      <c r="AK212" s="29">
        <v>0</v>
      </c>
      <c r="AL212" s="29">
        <v>0</v>
      </c>
      <c r="AM212" s="29">
        <v>0</v>
      </c>
      <c r="AN212" s="29">
        <v>0</v>
      </c>
      <c r="AO212" s="29">
        <v>0</v>
      </c>
      <c r="AP212" s="29">
        <v>0</v>
      </c>
      <c r="AQ212" s="29">
        <v>0</v>
      </c>
      <c r="AR212" s="29">
        <v>0</v>
      </c>
      <c r="AS212" s="29">
        <v>0</v>
      </c>
      <c r="AT212" s="29">
        <v>0</v>
      </c>
      <c r="AU212" s="29">
        <v>0</v>
      </c>
      <c r="AV212" s="29">
        <v>0</v>
      </c>
      <c r="AW212" s="29">
        <v>0</v>
      </c>
      <c r="AX212" s="29">
        <v>0</v>
      </c>
      <c r="AY212" s="29">
        <v>0</v>
      </c>
      <c r="AZ212" s="29">
        <v>0</v>
      </c>
      <c r="BA212" s="29">
        <v>0</v>
      </c>
      <c r="BB212" s="29">
        <v>0</v>
      </c>
      <c r="BC212" s="29">
        <v>0</v>
      </c>
      <c r="BD212" s="29">
        <v>0</v>
      </c>
      <c r="BE212" s="29">
        <v>0</v>
      </c>
      <c r="BF212" s="29">
        <v>0</v>
      </c>
      <c r="BG212" s="29">
        <v>0</v>
      </c>
      <c r="BH212" s="29">
        <v>0</v>
      </c>
      <c r="BI212" s="29">
        <v>0</v>
      </c>
      <c r="BJ212" s="29">
        <v>0</v>
      </c>
      <c r="BK212" s="29">
        <v>0</v>
      </c>
      <c r="BL212" s="29">
        <v>0</v>
      </c>
      <c r="BM212" s="29">
        <v>0</v>
      </c>
      <c r="BN212" s="29">
        <v>0</v>
      </c>
      <c r="BO212" s="29">
        <v>0</v>
      </c>
      <c r="BP212" s="29">
        <v>0</v>
      </c>
      <c r="BQ212" s="29">
        <v>0</v>
      </c>
      <c r="BR212" s="29">
        <v>0</v>
      </c>
      <c r="BS212" s="29">
        <v>0</v>
      </c>
      <c r="BT212" s="29">
        <v>0</v>
      </c>
      <c r="BU212" s="29">
        <v>0</v>
      </c>
      <c r="BV212" s="29">
        <v>0</v>
      </c>
      <c r="BW212" s="29">
        <v>0</v>
      </c>
      <c r="BX212" s="29">
        <v>0</v>
      </c>
      <c r="BY212" s="29">
        <v>0</v>
      </c>
      <c r="BZ212" s="29">
        <v>0</v>
      </c>
      <c r="CA212" s="29">
        <v>0</v>
      </c>
      <c r="CB212" s="29">
        <v>0</v>
      </c>
      <c r="CC212" s="29">
        <v>0</v>
      </c>
      <c r="CD212" s="29">
        <v>0</v>
      </c>
      <c r="CE212" s="29">
        <v>0</v>
      </c>
      <c r="CF212" s="29">
        <v>0</v>
      </c>
      <c r="CG212" s="11">
        <v>0</v>
      </c>
      <c r="CH212" s="30">
        <v>0</v>
      </c>
      <c r="CI212" s="28"/>
      <c r="CJ212" s="16"/>
      <c r="CK212" s="16"/>
    </row>
    <row r="213" spans="1:89" x14ac:dyDescent="0.25">
      <c r="A213" s="31"/>
      <c r="B213" s="31" t="s">
        <v>21</v>
      </c>
      <c r="C213" s="31">
        <v>0</v>
      </c>
      <c r="D213" s="31" t="s">
        <v>210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32">
        <v>0</v>
      </c>
      <c r="Z213" s="32">
        <v>0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32">
        <v>0</v>
      </c>
      <c r="AG213" s="32">
        <v>0</v>
      </c>
      <c r="AH213" s="32">
        <v>0</v>
      </c>
      <c r="AI213" s="32">
        <v>0</v>
      </c>
      <c r="AJ213" s="32">
        <v>0</v>
      </c>
      <c r="AK213" s="32">
        <v>0</v>
      </c>
      <c r="AL213" s="32">
        <v>0</v>
      </c>
      <c r="AM213" s="32">
        <v>0</v>
      </c>
      <c r="AN213" s="32">
        <v>0</v>
      </c>
      <c r="AO213" s="32">
        <v>0</v>
      </c>
      <c r="AP213" s="32">
        <v>0</v>
      </c>
      <c r="AQ213" s="32">
        <v>0</v>
      </c>
      <c r="AR213" s="32">
        <v>0</v>
      </c>
      <c r="AS213" s="32">
        <v>0</v>
      </c>
      <c r="AT213" s="32">
        <v>0</v>
      </c>
      <c r="AU213" s="32">
        <v>0</v>
      </c>
      <c r="AV213" s="32">
        <v>0</v>
      </c>
      <c r="AW213" s="32">
        <v>0</v>
      </c>
      <c r="AX213" s="32">
        <v>0</v>
      </c>
      <c r="AY213" s="32">
        <v>0</v>
      </c>
      <c r="AZ213" s="32">
        <v>0</v>
      </c>
      <c r="BA213" s="32">
        <v>0</v>
      </c>
      <c r="BB213" s="32">
        <v>0</v>
      </c>
      <c r="BC213" s="32">
        <v>0</v>
      </c>
      <c r="BD213" s="32">
        <v>0</v>
      </c>
      <c r="BE213" s="32">
        <v>0</v>
      </c>
      <c r="BF213" s="32">
        <v>0</v>
      </c>
      <c r="BG213" s="32">
        <v>0</v>
      </c>
      <c r="BH213" s="32">
        <v>0</v>
      </c>
      <c r="BI213" s="32">
        <v>0</v>
      </c>
      <c r="BJ213" s="32">
        <v>0</v>
      </c>
      <c r="BK213" s="32">
        <v>0</v>
      </c>
      <c r="BL213" s="32">
        <v>0</v>
      </c>
      <c r="BM213" s="32">
        <v>0</v>
      </c>
      <c r="BN213" s="32">
        <v>0</v>
      </c>
      <c r="BO213" s="32">
        <v>0</v>
      </c>
      <c r="BP213" s="32">
        <v>0</v>
      </c>
      <c r="BQ213" s="32">
        <v>0</v>
      </c>
      <c r="BR213" s="32">
        <v>0</v>
      </c>
      <c r="BS213" s="32">
        <v>0</v>
      </c>
      <c r="BT213" s="32">
        <v>0</v>
      </c>
      <c r="BU213" s="32">
        <v>0</v>
      </c>
      <c r="BV213" s="32">
        <v>0</v>
      </c>
      <c r="BW213" s="32">
        <v>0</v>
      </c>
      <c r="BX213" s="32">
        <v>0</v>
      </c>
      <c r="BY213" s="32">
        <v>0</v>
      </c>
      <c r="BZ213" s="32">
        <v>0</v>
      </c>
      <c r="CA213" s="32">
        <v>0</v>
      </c>
      <c r="CB213" s="32">
        <v>0</v>
      </c>
      <c r="CC213" s="32">
        <v>0</v>
      </c>
      <c r="CD213" s="32">
        <v>0</v>
      </c>
      <c r="CE213" s="32">
        <v>0</v>
      </c>
      <c r="CF213" s="32">
        <v>0</v>
      </c>
      <c r="CG213" s="33">
        <v>0</v>
      </c>
      <c r="CH213" s="34">
        <v>0</v>
      </c>
      <c r="CI213" s="28"/>
      <c r="CJ213" s="16"/>
      <c r="CK213" s="16"/>
    </row>
    <row r="214" spans="1:89" x14ac:dyDescent="0.25">
      <c r="A214" s="9" t="s">
        <v>11</v>
      </c>
      <c r="B214" s="9" t="s">
        <v>20</v>
      </c>
      <c r="C214" s="19">
        <v>0</v>
      </c>
      <c r="D214" s="19" t="s">
        <v>210</v>
      </c>
      <c r="E214" s="19">
        <v>0</v>
      </c>
      <c r="F214" s="19">
        <v>1</v>
      </c>
      <c r="G214" s="19">
        <v>0</v>
      </c>
      <c r="H214" s="19">
        <v>1</v>
      </c>
      <c r="I214" s="19">
        <v>0</v>
      </c>
      <c r="J214" s="19">
        <v>3</v>
      </c>
      <c r="K214" s="19">
        <v>1</v>
      </c>
      <c r="L214" s="19">
        <v>1</v>
      </c>
      <c r="M214" s="19">
        <v>0</v>
      </c>
      <c r="N214" s="19">
        <v>0</v>
      </c>
      <c r="O214" s="19">
        <v>1</v>
      </c>
      <c r="P214" s="19">
        <v>1</v>
      </c>
      <c r="Q214" s="19">
        <v>0</v>
      </c>
      <c r="R214" s="19">
        <v>3</v>
      </c>
      <c r="S214" s="19">
        <v>5</v>
      </c>
      <c r="T214" s="19">
        <v>0</v>
      </c>
      <c r="U214" s="29">
        <v>2</v>
      </c>
      <c r="V214" s="29">
        <v>0</v>
      </c>
      <c r="W214" s="29">
        <v>0</v>
      </c>
      <c r="X214" s="29">
        <v>0</v>
      </c>
      <c r="Y214" s="29">
        <v>0</v>
      </c>
      <c r="Z214" s="29">
        <v>0</v>
      </c>
      <c r="AA214" s="29">
        <v>0</v>
      </c>
      <c r="AB214" s="29">
        <v>0</v>
      </c>
      <c r="AC214" s="29">
        <v>0</v>
      </c>
      <c r="AD214" s="29">
        <v>0</v>
      </c>
      <c r="AE214" s="29">
        <v>0</v>
      </c>
      <c r="AF214" s="29">
        <v>0</v>
      </c>
      <c r="AG214" s="29">
        <v>1</v>
      </c>
      <c r="AH214" s="29">
        <v>0</v>
      </c>
      <c r="AI214" s="29">
        <v>0</v>
      </c>
      <c r="AJ214" s="29">
        <v>1</v>
      </c>
      <c r="AK214" s="29">
        <v>0</v>
      </c>
      <c r="AL214" s="29">
        <v>1</v>
      </c>
      <c r="AM214" s="29">
        <v>0</v>
      </c>
      <c r="AN214" s="29">
        <v>0</v>
      </c>
      <c r="AO214" s="29">
        <v>4</v>
      </c>
      <c r="AP214" s="29">
        <v>1</v>
      </c>
      <c r="AQ214" s="29">
        <v>1</v>
      </c>
      <c r="AR214" s="29">
        <v>2</v>
      </c>
      <c r="AS214" s="29">
        <v>1</v>
      </c>
      <c r="AT214" s="29">
        <v>0</v>
      </c>
      <c r="AU214" s="29">
        <v>1</v>
      </c>
      <c r="AV214" s="29">
        <v>0</v>
      </c>
      <c r="AW214" s="29">
        <v>0</v>
      </c>
      <c r="AX214" s="29">
        <v>1</v>
      </c>
      <c r="AY214" s="29">
        <v>1</v>
      </c>
      <c r="AZ214" s="29">
        <v>2</v>
      </c>
      <c r="BA214" s="29">
        <v>0</v>
      </c>
      <c r="BB214" s="29">
        <v>0</v>
      </c>
      <c r="BC214" s="29">
        <v>0</v>
      </c>
      <c r="BD214" s="29">
        <v>0</v>
      </c>
      <c r="BE214" s="29">
        <v>2</v>
      </c>
      <c r="BF214" s="29">
        <v>0</v>
      </c>
      <c r="BG214" s="29">
        <v>1</v>
      </c>
      <c r="BH214" s="29">
        <v>0</v>
      </c>
      <c r="BI214" s="29">
        <v>0</v>
      </c>
      <c r="BJ214" s="29">
        <v>92</v>
      </c>
      <c r="BK214" s="29">
        <v>0</v>
      </c>
      <c r="BL214" s="29">
        <v>1</v>
      </c>
      <c r="BM214" s="29">
        <v>0</v>
      </c>
      <c r="BN214" s="29">
        <v>1</v>
      </c>
      <c r="BO214" s="29">
        <v>0</v>
      </c>
      <c r="BP214" s="29">
        <v>0</v>
      </c>
      <c r="BQ214" s="29">
        <v>0</v>
      </c>
      <c r="BR214" s="29">
        <v>0</v>
      </c>
      <c r="BS214" s="29">
        <v>2</v>
      </c>
      <c r="BT214" s="29">
        <v>9</v>
      </c>
      <c r="BU214" s="29">
        <v>0</v>
      </c>
      <c r="BV214" s="29">
        <v>5</v>
      </c>
      <c r="BW214" s="29">
        <v>0</v>
      </c>
      <c r="BX214" s="29">
        <v>0</v>
      </c>
      <c r="BY214" s="29">
        <v>12</v>
      </c>
      <c r="BZ214" s="29">
        <v>0</v>
      </c>
      <c r="CA214" s="29">
        <v>2</v>
      </c>
      <c r="CB214" s="29">
        <v>2</v>
      </c>
      <c r="CC214" s="29">
        <v>2</v>
      </c>
      <c r="CD214" s="29">
        <v>2</v>
      </c>
      <c r="CE214" s="29">
        <v>0</v>
      </c>
      <c r="CF214" s="29">
        <v>0</v>
      </c>
      <c r="CG214" s="11">
        <v>1</v>
      </c>
      <c r="CH214" s="30">
        <v>170</v>
      </c>
      <c r="CI214" s="28"/>
      <c r="CJ214" s="16"/>
      <c r="CK214" s="16"/>
    </row>
    <row r="215" spans="1:89" x14ac:dyDescent="0.25">
      <c r="A215" s="31"/>
      <c r="B215" s="31" t="s">
        <v>21</v>
      </c>
      <c r="C215" s="31">
        <v>0</v>
      </c>
      <c r="D215" s="31" t="s">
        <v>210</v>
      </c>
      <c r="E215" s="31">
        <v>0</v>
      </c>
      <c r="F215" s="31">
        <v>0</v>
      </c>
      <c r="G215" s="31">
        <v>0</v>
      </c>
      <c r="H215" s="31">
        <v>3</v>
      </c>
      <c r="I215" s="31">
        <v>0</v>
      </c>
      <c r="J215" s="31">
        <v>2</v>
      </c>
      <c r="K215" s="31">
        <v>0</v>
      </c>
      <c r="L215" s="31">
        <v>0</v>
      </c>
      <c r="M215" s="31">
        <v>0</v>
      </c>
      <c r="N215" s="31">
        <v>0</v>
      </c>
      <c r="O215" s="31">
        <v>1</v>
      </c>
      <c r="P215" s="31">
        <v>0</v>
      </c>
      <c r="Q215" s="31">
        <v>0</v>
      </c>
      <c r="R215" s="31">
        <v>0</v>
      </c>
      <c r="S215" s="31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32">
        <v>0</v>
      </c>
      <c r="Z215" s="32">
        <v>0</v>
      </c>
      <c r="AA215" s="32">
        <v>0</v>
      </c>
      <c r="AB215" s="32">
        <v>0</v>
      </c>
      <c r="AC215" s="32">
        <v>0</v>
      </c>
      <c r="AD215" s="32">
        <v>1</v>
      </c>
      <c r="AE215" s="32">
        <v>1</v>
      </c>
      <c r="AF215" s="32">
        <v>0</v>
      </c>
      <c r="AG215" s="32">
        <v>0</v>
      </c>
      <c r="AH215" s="32">
        <v>0</v>
      </c>
      <c r="AI215" s="32">
        <v>0</v>
      </c>
      <c r="AJ215" s="32">
        <v>0</v>
      </c>
      <c r="AK215" s="32">
        <v>0</v>
      </c>
      <c r="AL215" s="32">
        <v>0</v>
      </c>
      <c r="AM215" s="32">
        <v>0</v>
      </c>
      <c r="AN215" s="32">
        <v>0</v>
      </c>
      <c r="AO215" s="32">
        <v>1</v>
      </c>
      <c r="AP215" s="32">
        <v>1</v>
      </c>
      <c r="AQ215" s="32">
        <v>0</v>
      </c>
      <c r="AR215" s="32">
        <v>0</v>
      </c>
      <c r="AS215" s="32">
        <v>0</v>
      </c>
      <c r="AT215" s="32">
        <v>0</v>
      </c>
      <c r="AU215" s="32">
        <v>1</v>
      </c>
      <c r="AV215" s="32">
        <v>0</v>
      </c>
      <c r="AW215" s="32">
        <v>1</v>
      </c>
      <c r="AX215" s="32">
        <v>0</v>
      </c>
      <c r="AY215" s="32">
        <v>0</v>
      </c>
      <c r="AZ215" s="32">
        <v>0</v>
      </c>
      <c r="BA215" s="32">
        <v>0</v>
      </c>
      <c r="BB215" s="32">
        <v>0</v>
      </c>
      <c r="BC215" s="32">
        <v>0</v>
      </c>
      <c r="BD215" s="32">
        <v>0</v>
      </c>
      <c r="BE215" s="32">
        <v>0</v>
      </c>
      <c r="BF215" s="32">
        <v>0</v>
      </c>
      <c r="BG215" s="32">
        <v>0</v>
      </c>
      <c r="BH215" s="32">
        <v>0</v>
      </c>
      <c r="BI215" s="32">
        <v>1</v>
      </c>
      <c r="BJ215" s="32">
        <v>50</v>
      </c>
      <c r="BK215" s="32">
        <v>0</v>
      </c>
      <c r="BL215" s="32">
        <v>0</v>
      </c>
      <c r="BM215" s="32">
        <v>0</v>
      </c>
      <c r="BN215" s="32">
        <v>0</v>
      </c>
      <c r="BO215" s="32">
        <v>0</v>
      </c>
      <c r="BP215" s="32">
        <v>0</v>
      </c>
      <c r="BQ215" s="32">
        <v>0</v>
      </c>
      <c r="BR215" s="32">
        <v>0</v>
      </c>
      <c r="BS215" s="32">
        <v>0</v>
      </c>
      <c r="BT215" s="32">
        <v>58</v>
      </c>
      <c r="BU215" s="32">
        <v>0</v>
      </c>
      <c r="BV215" s="32">
        <v>0</v>
      </c>
      <c r="BW215" s="32">
        <v>0</v>
      </c>
      <c r="BX215" s="32">
        <v>0</v>
      </c>
      <c r="BY215" s="32">
        <v>0</v>
      </c>
      <c r="BZ215" s="32">
        <v>0</v>
      </c>
      <c r="CA215" s="32">
        <v>0</v>
      </c>
      <c r="CB215" s="32">
        <v>3</v>
      </c>
      <c r="CC215" s="32">
        <v>0</v>
      </c>
      <c r="CD215" s="32">
        <v>0</v>
      </c>
      <c r="CE215" s="32">
        <v>0</v>
      </c>
      <c r="CF215" s="32">
        <v>0</v>
      </c>
      <c r="CG215" s="33">
        <v>0</v>
      </c>
      <c r="CH215" s="34">
        <v>124</v>
      </c>
      <c r="CI215" s="28"/>
      <c r="CJ215" s="16"/>
      <c r="CK215" s="16"/>
    </row>
    <row r="216" spans="1:89" x14ac:dyDescent="0.25">
      <c r="A216" s="9" t="s">
        <v>196</v>
      </c>
      <c r="B216" s="9" t="s">
        <v>20</v>
      </c>
      <c r="C216" s="19">
        <v>0</v>
      </c>
      <c r="D216" s="19" t="s">
        <v>210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">
        <v>0</v>
      </c>
      <c r="AP216" s="19">
        <v>0</v>
      </c>
      <c r="AQ216" s="19">
        <v>0</v>
      </c>
      <c r="AR216" s="19">
        <v>0</v>
      </c>
      <c r="AS216" s="19">
        <v>0</v>
      </c>
      <c r="AT216" s="19">
        <v>0</v>
      </c>
      <c r="AU216" s="19">
        <v>0</v>
      </c>
      <c r="AV216" s="19">
        <v>0</v>
      </c>
      <c r="AW216" s="19">
        <v>0</v>
      </c>
      <c r="AX216" s="19">
        <v>0</v>
      </c>
      <c r="AY216" s="19">
        <v>0</v>
      </c>
      <c r="AZ216" s="19">
        <v>0</v>
      </c>
      <c r="BA216" s="19">
        <v>0</v>
      </c>
      <c r="BB216" s="19">
        <v>0</v>
      </c>
      <c r="BC216" s="19">
        <v>0</v>
      </c>
      <c r="BD216" s="19">
        <v>0</v>
      </c>
      <c r="BE216" s="19">
        <v>0</v>
      </c>
      <c r="BF216" s="19">
        <v>0</v>
      </c>
      <c r="BG216" s="19">
        <v>0</v>
      </c>
      <c r="BH216" s="19">
        <v>0</v>
      </c>
      <c r="BI216" s="19">
        <v>0</v>
      </c>
      <c r="BJ216" s="19">
        <v>0</v>
      </c>
      <c r="BK216" s="19">
        <v>0</v>
      </c>
      <c r="BL216" s="19">
        <v>0</v>
      </c>
      <c r="BM216" s="19">
        <v>0</v>
      </c>
      <c r="BN216" s="19">
        <v>0</v>
      </c>
      <c r="BO216" s="19">
        <v>0</v>
      </c>
      <c r="BP216" s="19">
        <v>0</v>
      </c>
      <c r="BQ216" s="19">
        <v>0</v>
      </c>
      <c r="BR216" s="19">
        <v>0</v>
      </c>
      <c r="BS216" s="19">
        <v>0</v>
      </c>
      <c r="BT216" s="19">
        <v>1</v>
      </c>
      <c r="BU216" s="19">
        <v>0</v>
      </c>
      <c r="BV216" s="19">
        <v>0</v>
      </c>
      <c r="BW216" s="19">
        <v>0</v>
      </c>
      <c r="BX216" s="19">
        <v>0</v>
      </c>
      <c r="BY216" s="19">
        <v>0</v>
      </c>
      <c r="BZ216" s="19">
        <v>0</v>
      </c>
      <c r="CA216" s="19">
        <v>0</v>
      </c>
      <c r="CB216" s="19">
        <v>0</v>
      </c>
      <c r="CC216" s="19">
        <v>0</v>
      </c>
      <c r="CD216" s="19">
        <v>0</v>
      </c>
      <c r="CE216" s="19">
        <v>0</v>
      </c>
      <c r="CF216" s="19">
        <v>0</v>
      </c>
      <c r="CG216" s="11">
        <v>0</v>
      </c>
      <c r="CH216" s="30">
        <v>1</v>
      </c>
      <c r="CI216" s="28"/>
      <c r="CJ216" s="16"/>
      <c r="CK216" s="16"/>
    </row>
    <row r="217" spans="1:89" x14ac:dyDescent="0.25">
      <c r="A217" s="31"/>
      <c r="B217" s="31" t="s">
        <v>21</v>
      </c>
      <c r="C217" s="31">
        <v>0</v>
      </c>
      <c r="D217" s="31" t="s">
        <v>210</v>
      </c>
      <c r="E217" s="31">
        <v>0</v>
      </c>
      <c r="F217" s="31">
        <v>0</v>
      </c>
      <c r="G217" s="31">
        <v>0</v>
      </c>
      <c r="H217" s="31">
        <v>1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0</v>
      </c>
      <c r="AC217" s="31">
        <v>0</v>
      </c>
      <c r="AD217" s="31">
        <v>0</v>
      </c>
      <c r="AE217" s="31">
        <v>0</v>
      </c>
      <c r="AF217" s="31">
        <v>0</v>
      </c>
      <c r="AG217" s="31">
        <v>0</v>
      </c>
      <c r="AH217" s="31">
        <v>0</v>
      </c>
      <c r="AI217" s="31">
        <v>0</v>
      </c>
      <c r="AJ217" s="31">
        <v>0</v>
      </c>
      <c r="AK217" s="31">
        <v>0</v>
      </c>
      <c r="AL217" s="31">
        <v>0</v>
      </c>
      <c r="AM217" s="31">
        <v>0</v>
      </c>
      <c r="AN217" s="31">
        <v>0</v>
      </c>
      <c r="AO217" s="31">
        <v>0</v>
      </c>
      <c r="AP217" s="31">
        <v>0</v>
      </c>
      <c r="AQ217" s="31">
        <v>0</v>
      </c>
      <c r="AR217" s="31">
        <v>0</v>
      </c>
      <c r="AS217" s="31">
        <v>0</v>
      </c>
      <c r="AT217" s="31">
        <v>0</v>
      </c>
      <c r="AU217" s="31">
        <v>0</v>
      </c>
      <c r="AV217" s="31">
        <v>0</v>
      </c>
      <c r="AW217" s="31">
        <v>0</v>
      </c>
      <c r="AX217" s="31">
        <v>0</v>
      </c>
      <c r="AY217" s="31">
        <v>0</v>
      </c>
      <c r="AZ217" s="31">
        <v>0</v>
      </c>
      <c r="BA217" s="31">
        <v>0</v>
      </c>
      <c r="BB217" s="31">
        <v>0</v>
      </c>
      <c r="BC217" s="31">
        <v>0</v>
      </c>
      <c r="BD217" s="31">
        <v>0</v>
      </c>
      <c r="BE217" s="31">
        <v>0</v>
      </c>
      <c r="BF217" s="31">
        <v>0</v>
      </c>
      <c r="BG217" s="31">
        <v>0</v>
      </c>
      <c r="BH217" s="31">
        <v>0</v>
      </c>
      <c r="BI217" s="31">
        <v>0</v>
      </c>
      <c r="BJ217" s="31">
        <v>6</v>
      </c>
      <c r="BK217" s="31">
        <v>0</v>
      </c>
      <c r="BL217" s="31">
        <v>0</v>
      </c>
      <c r="BM217" s="31">
        <v>0</v>
      </c>
      <c r="BN217" s="31">
        <v>0</v>
      </c>
      <c r="BO217" s="31">
        <v>0</v>
      </c>
      <c r="BP217" s="31">
        <v>0</v>
      </c>
      <c r="BQ217" s="31">
        <v>0</v>
      </c>
      <c r="BR217" s="31">
        <v>0</v>
      </c>
      <c r="BS217" s="31">
        <v>0</v>
      </c>
      <c r="BT217" s="31">
        <v>4</v>
      </c>
      <c r="BU217" s="31">
        <v>0</v>
      </c>
      <c r="BV217" s="31">
        <v>0</v>
      </c>
      <c r="BW217" s="31">
        <v>0</v>
      </c>
      <c r="BX217" s="31">
        <v>0</v>
      </c>
      <c r="BY217" s="31">
        <v>0</v>
      </c>
      <c r="BZ217" s="31">
        <v>0</v>
      </c>
      <c r="CA217" s="31">
        <v>0</v>
      </c>
      <c r="CB217" s="31">
        <v>0</v>
      </c>
      <c r="CC217" s="31">
        <v>0</v>
      </c>
      <c r="CD217" s="31">
        <v>0</v>
      </c>
      <c r="CE217" s="31">
        <v>0</v>
      </c>
      <c r="CF217" s="31">
        <v>0</v>
      </c>
      <c r="CG217" s="33">
        <v>0</v>
      </c>
      <c r="CH217" s="34">
        <v>11</v>
      </c>
      <c r="CI217" s="28"/>
      <c r="CJ217" s="16"/>
      <c r="CK217" s="16"/>
    </row>
    <row r="218" spans="1:89" x14ac:dyDescent="0.25">
      <c r="A218" s="9" t="s">
        <v>12</v>
      </c>
      <c r="B218" s="9" t="s">
        <v>20</v>
      </c>
      <c r="C218" s="19">
        <v>0</v>
      </c>
      <c r="D218" s="19" t="s">
        <v>210</v>
      </c>
      <c r="E218" s="19">
        <v>1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29">
        <v>0</v>
      </c>
      <c r="AB218" s="29">
        <v>0</v>
      </c>
      <c r="AC218" s="29">
        <v>0</v>
      </c>
      <c r="AD218" s="29">
        <v>0</v>
      </c>
      <c r="AE218" s="29">
        <v>0</v>
      </c>
      <c r="AF218" s="29">
        <v>0</v>
      </c>
      <c r="AG218" s="29">
        <v>0</v>
      </c>
      <c r="AH218" s="29">
        <v>0</v>
      </c>
      <c r="AI218" s="29">
        <v>0</v>
      </c>
      <c r="AJ218" s="29">
        <v>0</v>
      </c>
      <c r="AK218" s="29">
        <v>0</v>
      </c>
      <c r="AL218" s="29">
        <v>0</v>
      </c>
      <c r="AM218" s="29">
        <v>0</v>
      </c>
      <c r="AN218" s="29">
        <v>0</v>
      </c>
      <c r="AO218" s="29">
        <v>4</v>
      </c>
      <c r="AP218" s="29">
        <v>0</v>
      </c>
      <c r="AQ218" s="29">
        <v>0</v>
      </c>
      <c r="AR218" s="29">
        <v>0</v>
      </c>
      <c r="AS218" s="29">
        <v>0</v>
      </c>
      <c r="AT218" s="29">
        <v>0</v>
      </c>
      <c r="AU218" s="29">
        <v>0</v>
      </c>
      <c r="AV218" s="29">
        <v>0</v>
      </c>
      <c r="AW218" s="29">
        <v>0</v>
      </c>
      <c r="AX218" s="29">
        <v>0</v>
      </c>
      <c r="AY218" s="29">
        <v>1</v>
      </c>
      <c r="AZ218" s="29">
        <v>0</v>
      </c>
      <c r="BA218" s="29">
        <v>0</v>
      </c>
      <c r="BB218" s="29">
        <v>0</v>
      </c>
      <c r="BC218" s="29">
        <v>0</v>
      </c>
      <c r="BD218" s="29">
        <v>0</v>
      </c>
      <c r="BE218" s="29">
        <v>0</v>
      </c>
      <c r="BF218" s="29">
        <v>0</v>
      </c>
      <c r="BG218" s="29">
        <v>0</v>
      </c>
      <c r="BH218" s="29">
        <v>0</v>
      </c>
      <c r="BI218" s="29">
        <v>0</v>
      </c>
      <c r="BJ218" s="29">
        <v>10</v>
      </c>
      <c r="BK218" s="29">
        <v>0</v>
      </c>
      <c r="BL218" s="29">
        <v>0</v>
      </c>
      <c r="BM218" s="29">
        <v>0</v>
      </c>
      <c r="BN218" s="29">
        <v>1</v>
      </c>
      <c r="BO218" s="29">
        <v>0</v>
      </c>
      <c r="BP218" s="29">
        <v>0</v>
      </c>
      <c r="BQ218" s="29">
        <v>0</v>
      </c>
      <c r="BR218" s="29">
        <v>0</v>
      </c>
      <c r="BS218" s="29">
        <v>0</v>
      </c>
      <c r="BT218" s="29">
        <v>1</v>
      </c>
      <c r="BU218" s="29">
        <v>1</v>
      </c>
      <c r="BV218" s="29">
        <v>1</v>
      </c>
      <c r="BW218" s="29">
        <v>0</v>
      </c>
      <c r="BX218" s="29">
        <v>0</v>
      </c>
      <c r="BY218" s="29">
        <v>0</v>
      </c>
      <c r="BZ218" s="29">
        <v>0</v>
      </c>
      <c r="CA218" s="29">
        <v>0</v>
      </c>
      <c r="CB218" s="29">
        <v>1</v>
      </c>
      <c r="CC218" s="29">
        <v>0</v>
      </c>
      <c r="CD218" s="29">
        <v>1</v>
      </c>
      <c r="CE218" s="29">
        <v>0</v>
      </c>
      <c r="CF218" s="29">
        <v>0</v>
      </c>
      <c r="CG218" s="11">
        <v>0</v>
      </c>
      <c r="CH218" s="30">
        <v>22</v>
      </c>
      <c r="CI218" s="28"/>
      <c r="CJ218" s="16"/>
      <c r="CK218" s="16"/>
    </row>
    <row r="219" spans="1:89" x14ac:dyDescent="0.25">
      <c r="A219" s="31"/>
      <c r="B219" s="31" t="s">
        <v>21</v>
      </c>
      <c r="C219" s="31">
        <v>0</v>
      </c>
      <c r="D219" s="31" t="s">
        <v>210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1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2">
        <v>0</v>
      </c>
      <c r="AA219" s="32">
        <v>0</v>
      </c>
      <c r="AB219" s="32">
        <v>0</v>
      </c>
      <c r="AC219" s="32">
        <v>0</v>
      </c>
      <c r="AD219" s="32">
        <v>0</v>
      </c>
      <c r="AE219" s="32">
        <v>0</v>
      </c>
      <c r="AF219" s="32">
        <v>0</v>
      </c>
      <c r="AG219" s="32">
        <v>0</v>
      </c>
      <c r="AH219" s="32">
        <v>0</v>
      </c>
      <c r="AI219" s="32">
        <v>0</v>
      </c>
      <c r="AJ219" s="32">
        <v>0</v>
      </c>
      <c r="AK219" s="32">
        <v>0</v>
      </c>
      <c r="AL219" s="32">
        <v>0</v>
      </c>
      <c r="AM219" s="32">
        <v>0</v>
      </c>
      <c r="AN219" s="32">
        <v>0</v>
      </c>
      <c r="AO219" s="32">
        <v>1</v>
      </c>
      <c r="AP219" s="32">
        <v>0</v>
      </c>
      <c r="AQ219" s="32">
        <v>0</v>
      </c>
      <c r="AR219" s="32">
        <v>0</v>
      </c>
      <c r="AS219" s="32">
        <v>0</v>
      </c>
      <c r="AT219" s="32">
        <v>0</v>
      </c>
      <c r="AU219" s="32">
        <v>0</v>
      </c>
      <c r="AV219" s="32">
        <v>0</v>
      </c>
      <c r="AW219" s="32">
        <v>0</v>
      </c>
      <c r="AX219" s="32">
        <v>0</v>
      </c>
      <c r="AY219" s="32">
        <v>0</v>
      </c>
      <c r="AZ219" s="32">
        <v>0</v>
      </c>
      <c r="BA219" s="32">
        <v>0</v>
      </c>
      <c r="BB219" s="32">
        <v>0</v>
      </c>
      <c r="BC219" s="32">
        <v>0</v>
      </c>
      <c r="BD219" s="32">
        <v>0</v>
      </c>
      <c r="BE219" s="32">
        <v>0</v>
      </c>
      <c r="BF219" s="32">
        <v>0</v>
      </c>
      <c r="BG219" s="32">
        <v>0</v>
      </c>
      <c r="BH219" s="32">
        <v>0</v>
      </c>
      <c r="BI219" s="32">
        <v>0</v>
      </c>
      <c r="BJ219" s="32">
        <v>11</v>
      </c>
      <c r="BK219" s="32">
        <v>0</v>
      </c>
      <c r="BL219" s="32">
        <v>0</v>
      </c>
      <c r="BM219" s="32">
        <v>0</v>
      </c>
      <c r="BN219" s="32">
        <v>0</v>
      </c>
      <c r="BO219" s="32">
        <v>0</v>
      </c>
      <c r="BP219" s="32">
        <v>0</v>
      </c>
      <c r="BQ219" s="32">
        <v>0</v>
      </c>
      <c r="BR219" s="32">
        <v>0</v>
      </c>
      <c r="BS219" s="32">
        <v>0</v>
      </c>
      <c r="BT219" s="32">
        <v>6</v>
      </c>
      <c r="BU219" s="32">
        <v>0</v>
      </c>
      <c r="BV219" s="32">
        <v>0</v>
      </c>
      <c r="BW219" s="32">
        <v>0</v>
      </c>
      <c r="BX219" s="32">
        <v>0</v>
      </c>
      <c r="BY219" s="32">
        <v>0</v>
      </c>
      <c r="BZ219" s="32">
        <v>0</v>
      </c>
      <c r="CA219" s="32">
        <v>0</v>
      </c>
      <c r="CB219" s="32">
        <v>0</v>
      </c>
      <c r="CC219" s="32">
        <v>0</v>
      </c>
      <c r="CD219" s="32">
        <v>0</v>
      </c>
      <c r="CE219" s="32">
        <v>0</v>
      </c>
      <c r="CF219" s="32">
        <v>0</v>
      </c>
      <c r="CG219" s="33">
        <v>0</v>
      </c>
      <c r="CH219" s="34">
        <v>19</v>
      </c>
      <c r="CI219" s="28"/>
      <c r="CJ219" s="16"/>
      <c r="CK219" s="16"/>
    </row>
    <row r="220" spans="1:89" x14ac:dyDescent="0.25">
      <c r="A220" s="9" t="s">
        <v>15</v>
      </c>
      <c r="B220" s="9" t="s">
        <v>20</v>
      </c>
      <c r="C220" s="19">
        <v>0</v>
      </c>
      <c r="D220" s="19" t="s">
        <v>210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29">
        <v>0</v>
      </c>
      <c r="V220" s="29">
        <v>0</v>
      </c>
      <c r="W220" s="29">
        <v>0</v>
      </c>
      <c r="X220" s="29">
        <v>0</v>
      </c>
      <c r="Y220" s="29">
        <v>0</v>
      </c>
      <c r="Z220" s="29">
        <v>0</v>
      </c>
      <c r="AA220" s="29">
        <v>0</v>
      </c>
      <c r="AB220" s="29">
        <v>0</v>
      </c>
      <c r="AC220" s="29">
        <v>0</v>
      </c>
      <c r="AD220" s="29">
        <v>0</v>
      </c>
      <c r="AE220" s="29">
        <v>0</v>
      </c>
      <c r="AF220" s="29">
        <v>0</v>
      </c>
      <c r="AG220" s="29">
        <v>0</v>
      </c>
      <c r="AH220" s="29">
        <v>0</v>
      </c>
      <c r="AI220" s="29">
        <v>0</v>
      </c>
      <c r="AJ220" s="29">
        <v>0</v>
      </c>
      <c r="AK220" s="29">
        <v>0</v>
      </c>
      <c r="AL220" s="29">
        <v>0</v>
      </c>
      <c r="AM220" s="29">
        <v>0</v>
      </c>
      <c r="AN220" s="29">
        <v>0</v>
      </c>
      <c r="AO220" s="29">
        <v>0</v>
      </c>
      <c r="AP220" s="29">
        <v>0</v>
      </c>
      <c r="AQ220" s="29">
        <v>0</v>
      </c>
      <c r="AR220" s="29">
        <v>0</v>
      </c>
      <c r="AS220" s="29">
        <v>0</v>
      </c>
      <c r="AT220" s="29">
        <v>0</v>
      </c>
      <c r="AU220" s="29">
        <v>0</v>
      </c>
      <c r="AV220" s="29">
        <v>0</v>
      </c>
      <c r="AW220" s="29">
        <v>0</v>
      </c>
      <c r="AX220" s="29">
        <v>0</v>
      </c>
      <c r="AY220" s="29">
        <v>0</v>
      </c>
      <c r="AZ220" s="29">
        <v>0</v>
      </c>
      <c r="BA220" s="29">
        <v>0</v>
      </c>
      <c r="BB220" s="29">
        <v>0</v>
      </c>
      <c r="BC220" s="29">
        <v>0</v>
      </c>
      <c r="BD220" s="29">
        <v>0</v>
      </c>
      <c r="BE220" s="29">
        <v>0</v>
      </c>
      <c r="BF220" s="29">
        <v>0</v>
      </c>
      <c r="BG220" s="29">
        <v>0</v>
      </c>
      <c r="BH220" s="29">
        <v>0</v>
      </c>
      <c r="BI220" s="29">
        <v>0</v>
      </c>
      <c r="BJ220" s="29">
        <v>6</v>
      </c>
      <c r="BK220" s="29">
        <v>0</v>
      </c>
      <c r="BL220" s="29">
        <v>0</v>
      </c>
      <c r="BM220" s="29">
        <v>0</v>
      </c>
      <c r="BN220" s="29">
        <v>0</v>
      </c>
      <c r="BO220" s="29">
        <v>0</v>
      </c>
      <c r="BP220" s="29">
        <v>0</v>
      </c>
      <c r="BQ220" s="29">
        <v>0</v>
      </c>
      <c r="BR220" s="29">
        <v>0</v>
      </c>
      <c r="BS220" s="29">
        <v>0</v>
      </c>
      <c r="BT220" s="29">
        <v>3</v>
      </c>
      <c r="BU220" s="29">
        <v>0</v>
      </c>
      <c r="BV220" s="29">
        <v>0</v>
      </c>
      <c r="BW220" s="29">
        <v>0</v>
      </c>
      <c r="BX220" s="29">
        <v>0</v>
      </c>
      <c r="BY220" s="29">
        <v>1</v>
      </c>
      <c r="BZ220" s="29">
        <v>0</v>
      </c>
      <c r="CA220" s="29">
        <v>0</v>
      </c>
      <c r="CB220" s="29">
        <v>1</v>
      </c>
      <c r="CC220" s="29">
        <v>1</v>
      </c>
      <c r="CD220" s="29">
        <v>0</v>
      </c>
      <c r="CE220" s="29">
        <v>0</v>
      </c>
      <c r="CF220" s="29">
        <v>1</v>
      </c>
      <c r="CG220" s="11">
        <v>0</v>
      </c>
      <c r="CH220" s="30">
        <v>13</v>
      </c>
      <c r="CI220" s="28"/>
      <c r="CJ220" s="16"/>
      <c r="CK220" s="16"/>
    </row>
    <row r="221" spans="1:89" x14ac:dyDescent="0.25">
      <c r="A221" s="31"/>
      <c r="B221" s="31" t="s">
        <v>21</v>
      </c>
      <c r="C221" s="31">
        <v>0</v>
      </c>
      <c r="D221" s="31" t="s">
        <v>210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32">
        <v>0</v>
      </c>
      <c r="Z221" s="32">
        <v>0</v>
      </c>
      <c r="AA221" s="32">
        <v>0</v>
      </c>
      <c r="AB221" s="32">
        <v>0</v>
      </c>
      <c r="AC221" s="32">
        <v>0</v>
      </c>
      <c r="AD221" s="32">
        <v>0</v>
      </c>
      <c r="AE221" s="32">
        <v>0</v>
      </c>
      <c r="AF221" s="32">
        <v>0</v>
      </c>
      <c r="AG221" s="32">
        <v>0</v>
      </c>
      <c r="AH221" s="32">
        <v>0</v>
      </c>
      <c r="AI221" s="32">
        <v>0</v>
      </c>
      <c r="AJ221" s="32">
        <v>0</v>
      </c>
      <c r="AK221" s="32">
        <v>0</v>
      </c>
      <c r="AL221" s="32">
        <v>0</v>
      </c>
      <c r="AM221" s="32">
        <v>0</v>
      </c>
      <c r="AN221" s="32">
        <v>0</v>
      </c>
      <c r="AO221" s="32">
        <v>0</v>
      </c>
      <c r="AP221" s="32">
        <v>0</v>
      </c>
      <c r="AQ221" s="32">
        <v>0</v>
      </c>
      <c r="AR221" s="32">
        <v>0</v>
      </c>
      <c r="AS221" s="32">
        <v>0</v>
      </c>
      <c r="AT221" s="32">
        <v>0</v>
      </c>
      <c r="AU221" s="32">
        <v>0</v>
      </c>
      <c r="AV221" s="32">
        <v>0</v>
      </c>
      <c r="AW221" s="32">
        <v>0</v>
      </c>
      <c r="AX221" s="32">
        <v>0</v>
      </c>
      <c r="AY221" s="32">
        <v>0</v>
      </c>
      <c r="AZ221" s="32">
        <v>0</v>
      </c>
      <c r="BA221" s="32">
        <v>0</v>
      </c>
      <c r="BB221" s="32">
        <v>0</v>
      </c>
      <c r="BC221" s="32">
        <v>0</v>
      </c>
      <c r="BD221" s="32">
        <v>0</v>
      </c>
      <c r="BE221" s="32">
        <v>0</v>
      </c>
      <c r="BF221" s="32">
        <v>0</v>
      </c>
      <c r="BG221" s="32">
        <v>0</v>
      </c>
      <c r="BH221" s="32">
        <v>0</v>
      </c>
      <c r="BI221" s="32">
        <v>0</v>
      </c>
      <c r="BJ221" s="32">
        <v>7</v>
      </c>
      <c r="BK221" s="32">
        <v>0</v>
      </c>
      <c r="BL221" s="32">
        <v>0</v>
      </c>
      <c r="BM221" s="32">
        <v>0</v>
      </c>
      <c r="BN221" s="32">
        <v>0</v>
      </c>
      <c r="BO221" s="32">
        <v>0</v>
      </c>
      <c r="BP221" s="32">
        <v>0</v>
      </c>
      <c r="BQ221" s="32">
        <v>0</v>
      </c>
      <c r="BR221" s="32">
        <v>0</v>
      </c>
      <c r="BS221" s="32">
        <v>0</v>
      </c>
      <c r="BT221" s="32">
        <v>4</v>
      </c>
      <c r="BU221" s="32">
        <v>0</v>
      </c>
      <c r="BV221" s="32">
        <v>0</v>
      </c>
      <c r="BW221" s="32">
        <v>0</v>
      </c>
      <c r="BX221" s="32">
        <v>0</v>
      </c>
      <c r="BY221" s="32">
        <v>0</v>
      </c>
      <c r="BZ221" s="32">
        <v>0</v>
      </c>
      <c r="CA221" s="32">
        <v>0</v>
      </c>
      <c r="CB221" s="32">
        <v>1</v>
      </c>
      <c r="CC221" s="32">
        <v>0</v>
      </c>
      <c r="CD221" s="32">
        <v>0</v>
      </c>
      <c r="CE221" s="32">
        <v>0</v>
      </c>
      <c r="CF221" s="32">
        <v>0</v>
      </c>
      <c r="CG221" s="33">
        <v>0</v>
      </c>
      <c r="CH221" s="34">
        <v>12</v>
      </c>
      <c r="CI221" s="28"/>
      <c r="CJ221" s="16"/>
      <c r="CK221" s="16"/>
    </row>
    <row r="222" spans="1:89" x14ac:dyDescent="0.25">
      <c r="A222" s="9" t="s">
        <v>14</v>
      </c>
      <c r="B222" s="9" t="s">
        <v>20</v>
      </c>
      <c r="C222" s="19">
        <v>0</v>
      </c>
      <c r="D222" s="19" t="s">
        <v>210</v>
      </c>
      <c r="E222" s="19">
        <v>1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29">
        <v>0</v>
      </c>
      <c r="V222" s="29">
        <v>0</v>
      </c>
      <c r="W222" s="29">
        <v>0</v>
      </c>
      <c r="X222" s="29">
        <v>0</v>
      </c>
      <c r="Y222" s="29">
        <v>0</v>
      </c>
      <c r="Z222" s="29">
        <v>0</v>
      </c>
      <c r="AA222" s="29">
        <v>0</v>
      </c>
      <c r="AB222" s="29">
        <v>0</v>
      </c>
      <c r="AC222" s="29">
        <v>0</v>
      </c>
      <c r="AD222" s="29">
        <v>0</v>
      </c>
      <c r="AE222" s="29">
        <v>1</v>
      </c>
      <c r="AF222" s="29">
        <v>0</v>
      </c>
      <c r="AG222" s="29">
        <v>0</v>
      </c>
      <c r="AH222" s="29">
        <v>0</v>
      </c>
      <c r="AI222" s="29">
        <v>0</v>
      </c>
      <c r="AJ222" s="29">
        <v>0</v>
      </c>
      <c r="AK222" s="29">
        <v>0</v>
      </c>
      <c r="AL222" s="29">
        <v>0</v>
      </c>
      <c r="AM222" s="29">
        <v>0</v>
      </c>
      <c r="AN222" s="29">
        <v>0</v>
      </c>
      <c r="AO222" s="29">
        <v>1</v>
      </c>
      <c r="AP222" s="29">
        <v>0</v>
      </c>
      <c r="AQ222" s="29">
        <v>0</v>
      </c>
      <c r="AR222" s="29">
        <v>0</v>
      </c>
      <c r="AS222" s="29">
        <v>0</v>
      </c>
      <c r="AT222" s="29">
        <v>0</v>
      </c>
      <c r="AU222" s="29">
        <v>0</v>
      </c>
      <c r="AV222" s="29">
        <v>0</v>
      </c>
      <c r="AW222" s="29">
        <v>0</v>
      </c>
      <c r="AX222" s="29">
        <v>0</v>
      </c>
      <c r="AY222" s="29">
        <v>0</v>
      </c>
      <c r="AZ222" s="29">
        <v>0</v>
      </c>
      <c r="BA222" s="29">
        <v>0</v>
      </c>
      <c r="BB222" s="29">
        <v>0</v>
      </c>
      <c r="BC222" s="29">
        <v>0</v>
      </c>
      <c r="BD222" s="29">
        <v>0</v>
      </c>
      <c r="BE222" s="29">
        <v>0</v>
      </c>
      <c r="BF222" s="29">
        <v>0</v>
      </c>
      <c r="BG222" s="29">
        <v>0</v>
      </c>
      <c r="BH222" s="29">
        <v>0</v>
      </c>
      <c r="BI222" s="29">
        <v>0</v>
      </c>
      <c r="BJ222" s="29">
        <v>2</v>
      </c>
      <c r="BK222" s="29">
        <v>0</v>
      </c>
      <c r="BL222" s="29">
        <v>0</v>
      </c>
      <c r="BM222" s="29">
        <v>0</v>
      </c>
      <c r="BN222" s="29">
        <v>0</v>
      </c>
      <c r="BO222" s="29">
        <v>0</v>
      </c>
      <c r="BP222" s="29">
        <v>0</v>
      </c>
      <c r="BQ222" s="29">
        <v>0</v>
      </c>
      <c r="BR222" s="29">
        <v>1</v>
      </c>
      <c r="BS222" s="29">
        <v>0</v>
      </c>
      <c r="BT222" s="29">
        <v>0</v>
      </c>
      <c r="BU222" s="29">
        <v>0</v>
      </c>
      <c r="BV222" s="29">
        <v>0</v>
      </c>
      <c r="BW222" s="29">
        <v>0</v>
      </c>
      <c r="BX222" s="29">
        <v>0</v>
      </c>
      <c r="BY222" s="29">
        <v>0</v>
      </c>
      <c r="BZ222" s="29">
        <v>0</v>
      </c>
      <c r="CA222" s="29">
        <v>0</v>
      </c>
      <c r="CB222" s="29">
        <v>0</v>
      </c>
      <c r="CC222" s="29">
        <v>0</v>
      </c>
      <c r="CD222" s="29">
        <v>0</v>
      </c>
      <c r="CE222" s="29">
        <v>0</v>
      </c>
      <c r="CF222" s="29">
        <v>0</v>
      </c>
      <c r="CG222" s="11">
        <v>0</v>
      </c>
      <c r="CH222" s="30">
        <v>6</v>
      </c>
      <c r="CI222" s="28"/>
      <c r="CJ222" s="16"/>
      <c r="CK222" s="16"/>
    </row>
    <row r="223" spans="1:89" x14ac:dyDescent="0.25">
      <c r="A223" s="31"/>
      <c r="B223" s="31" t="s">
        <v>21</v>
      </c>
      <c r="C223" s="31">
        <v>0</v>
      </c>
      <c r="D223" s="31" t="s">
        <v>210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32">
        <v>0</v>
      </c>
      <c r="AC223" s="32">
        <v>0</v>
      </c>
      <c r="AD223" s="32">
        <v>0</v>
      </c>
      <c r="AE223" s="32">
        <v>0</v>
      </c>
      <c r="AF223" s="32">
        <v>0</v>
      </c>
      <c r="AG223" s="32">
        <v>0</v>
      </c>
      <c r="AH223" s="32">
        <v>0</v>
      </c>
      <c r="AI223" s="32">
        <v>0</v>
      </c>
      <c r="AJ223" s="32">
        <v>0</v>
      </c>
      <c r="AK223" s="32">
        <v>0</v>
      </c>
      <c r="AL223" s="32">
        <v>0</v>
      </c>
      <c r="AM223" s="32">
        <v>0</v>
      </c>
      <c r="AN223" s="32">
        <v>0</v>
      </c>
      <c r="AO223" s="32">
        <v>0</v>
      </c>
      <c r="AP223" s="32">
        <v>0</v>
      </c>
      <c r="AQ223" s="32">
        <v>0</v>
      </c>
      <c r="AR223" s="32">
        <v>0</v>
      </c>
      <c r="AS223" s="32">
        <v>0</v>
      </c>
      <c r="AT223" s="32">
        <v>0</v>
      </c>
      <c r="AU223" s="32">
        <v>0</v>
      </c>
      <c r="AV223" s="32">
        <v>0</v>
      </c>
      <c r="AW223" s="32">
        <v>0</v>
      </c>
      <c r="AX223" s="32">
        <v>0</v>
      </c>
      <c r="AY223" s="32">
        <v>0</v>
      </c>
      <c r="AZ223" s="32">
        <v>0</v>
      </c>
      <c r="BA223" s="32">
        <v>0</v>
      </c>
      <c r="BB223" s="32">
        <v>0</v>
      </c>
      <c r="BC223" s="32">
        <v>0</v>
      </c>
      <c r="BD223" s="32">
        <v>0</v>
      </c>
      <c r="BE223" s="32">
        <v>0</v>
      </c>
      <c r="BF223" s="32">
        <v>0</v>
      </c>
      <c r="BG223" s="32">
        <v>0</v>
      </c>
      <c r="BH223" s="32">
        <v>0</v>
      </c>
      <c r="BI223" s="32">
        <v>0</v>
      </c>
      <c r="BJ223" s="32">
        <v>8</v>
      </c>
      <c r="BK223" s="32">
        <v>0</v>
      </c>
      <c r="BL223" s="32">
        <v>0</v>
      </c>
      <c r="BM223" s="32">
        <v>0</v>
      </c>
      <c r="BN223" s="32">
        <v>0</v>
      </c>
      <c r="BO223" s="32">
        <v>0</v>
      </c>
      <c r="BP223" s="32">
        <v>0</v>
      </c>
      <c r="BQ223" s="32">
        <v>0</v>
      </c>
      <c r="BR223" s="32">
        <v>0</v>
      </c>
      <c r="BS223" s="32">
        <v>0</v>
      </c>
      <c r="BT223" s="32">
        <v>10</v>
      </c>
      <c r="BU223" s="32">
        <v>0</v>
      </c>
      <c r="BV223" s="32">
        <v>0</v>
      </c>
      <c r="BW223" s="32">
        <v>0</v>
      </c>
      <c r="BX223" s="32">
        <v>0</v>
      </c>
      <c r="BY223" s="32">
        <v>0</v>
      </c>
      <c r="BZ223" s="32">
        <v>0</v>
      </c>
      <c r="CA223" s="32">
        <v>0</v>
      </c>
      <c r="CB223" s="32">
        <v>0</v>
      </c>
      <c r="CC223" s="32">
        <v>0</v>
      </c>
      <c r="CD223" s="32">
        <v>0</v>
      </c>
      <c r="CE223" s="32">
        <v>0</v>
      </c>
      <c r="CF223" s="32">
        <v>0</v>
      </c>
      <c r="CG223" s="33">
        <v>1</v>
      </c>
      <c r="CH223" s="34">
        <v>19</v>
      </c>
      <c r="CI223" s="28"/>
      <c r="CJ223" s="16"/>
      <c r="CK223" s="16"/>
    </row>
    <row r="224" spans="1:89" x14ac:dyDescent="0.25">
      <c r="A224" s="9" t="s">
        <v>34</v>
      </c>
      <c r="B224" s="9" t="s">
        <v>20</v>
      </c>
      <c r="C224" s="19">
        <v>0</v>
      </c>
      <c r="D224" s="19" t="s">
        <v>210</v>
      </c>
      <c r="E224" s="19">
        <v>0</v>
      </c>
      <c r="F224" s="19">
        <v>1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29">
        <v>0</v>
      </c>
      <c r="V224" s="29">
        <v>0</v>
      </c>
      <c r="W224" s="29">
        <v>0</v>
      </c>
      <c r="X224" s="29">
        <v>0</v>
      </c>
      <c r="Y224" s="29">
        <v>0</v>
      </c>
      <c r="Z224" s="29">
        <v>0</v>
      </c>
      <c r="AA224" s="29">
        <v>0</v>
      </c>
      <c r="AB224" s="29">
        <v>0</v>
      </c>
      <c r="AC224" s="29">
        <v>0</v>
      </c>
      <c r="AD224" s="29">
        <v>0</v>
      </c>
      <c r="AE224" s="29">
        <v>0</v>
      </c>
      <c r="AF224" s="29">
        <v>0</v>
      </c>
      <c r="AG224" s="29">
        <v>0</v>
      </c>
      <c r="AH224" s="29">
        <v>0</v>
      </c>
      <c r="AI224" s="29">
        <v>0</v>
      </c>
      <c r="AJ224" s="29">
        <v>0</v>
      </c>
      <c r="AK224" s="29">
        <v>0</v>
      </c>
      <c r="AL224" s="29">
        <v>0</v>
      </c>
      <c r="AM224" s="29">
        <v>0</v>
      </c>
      <c r="AN224" s="29">
        <v>0</v>
      </c>
      <c r="AO224" s="29">
        <v>1</v>
      </c>
      <c r="AP224" s="29">
        <v>0</v>
      </c>
      <c r="AQ224" s="29">
        <v>0</v>
      </c>
      <c r="AR224" s="29">
        <v>0</v>
      </c>
      <c r="AS224" s="29">
        <v>0</v>
      </c>
      <c r="AT224" s="29">
        <v>0</v>
      </c>
      <c r="AU224" s="29">
        <v>0</v>
      </c>
      <c r="AV224" s="29">
        <v>0</v>
      </c>
      <c r="AW224" s="29">
        <v>0</v>
      </c>
      <c r="AX224" s="29">
        <v>0</v>
      </c>
      <c r="AY224" s="29">
        <v>0</v>
      </c>
      <c r="AZ224" s="29">
        <v>0</v>
      </c>
      <c r="BA224" s="29">
        <v>0</v>
      </c>
      <c r="BB224" s="29">
        <v>0</v>
      </c>
      <c r="BC224" s="29">
        <v>0</v>
      </c>
      <c r="BD224" s="29">
        <v>0</v>
      </c>
      <c r="BE224" s="29">
        <v>0</v>
      </c>
      <c r="BF224" s="29">
        <v>0</v>
      </c>
      <c r="BG224" s="29">
        <v>0</v>
      </c>
      <c r="BH224" s="29">
        <v>0</v>
      </c>
      <c r="BI224" s="29">
        <v>0</v>
      </c>
      <c r="BJ224" s="29">
        <v>4</v>
      </c>
      <c r="BK224" s="29">
        <v>0</v>
      </c>
      <c r="BL224" s="29">
        <v>0</v>
      </c>
      <c r="BM224" s="29">
        <v>0</v>
      </c>
      <c r="BN224" s="29">
        <v>0</v>
      </c>
      <c r="BO224" s="29">
        <v>0</v>
      </c>
      <c r="BP224" s="29">
        <v>0</v>
      </c>
      <c r="BQ224" s="29">
        <v>0</v>
      </c>
      <c r="BR224" s="29">
        <v>0</v>
      </c>
      <c r="BS224" s="29">
        <v>0</v>
      </c>
      <c r="BT224" s="29">
        <v>0</v>
      </c>
      <c r="BU224" s="29">
        <v>0</v>
      </c>
      <c r="BV224" s="29">
        <v>2</v>
      </c>
      <c r="BW224" s="29">
        <v>0</v>
      </c>
      <c r="BX224" s="29">
        <v>0</v>
      </c>
      <c r="BY224" s="29">
        <v>0</v>
      </c>
      <c r="BZ224" s="29">
        <v>0</v>
      </c>
      <c r="CA224" s="29">
        <v>1</v>
      </c>
      <c r="CB224" s="29">
        <v>0</v>
      </c>
      <c r="CC224" s="29">
        <v>0</v>
      </c>
      <c r="CD224" s="29">
        <v>0</v>
      </c>
      <c r="CE224" s="29">
        <v>0</v>
      </c>
      <c r="CF224" s="29">
        <v>0</v>
      </c>
      <c r="CG224" s="11">
        <v>0</v>
      </c>
      <c r="CH224" s="30">
        <v>9</v>
      </c>
      <c r="CI224" s="28"/>
      <c r="CJ224" s="16"/>
      <c r="CK224" s="16"/>
    </row>
    <row r="225" spans="1:89" x14ac:dyDescent="0.25">
      <c r="A225" s="31"/>
      <c r="B225" s="31" t="s">
        <v>21</v>
      </c>
      <c r="C225" s="31">
        <v>0</v>
      </c>
      <c r="D225" s="31" t="s">
        <v>210</v>
      </c>
      <c r="E225" s="31">
        <v>0</v>
      </c>
      <c r="F225" s="31">
        <v>0</v>
      </c>
      <c r="G225" s="31">
        <v>0</v>
      </c>
      <c r="H225" s="31">
        <v>2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32">
        <v>0</v>
      </c>
      <c r="Z225" s="32">
        <v>0</v>
      </c>
      <c r="AA225" s="32">
        <v>0</v>
      </c>
      <c r="AB225" s="32">
        <v>0</v>
      </c>
      <c r="AC225" s="32">
        <v>0</v>
      </c>
      <c r="AD225" s="32">
        <v>0</v>
      </c>
      <c r="AE225" s="32">
        <v>0</v>
      </c>
      <c r="AF225" s="32">
        <v>0</v>
      </c>
      <c r="AG225" s="32">
        <v>0</v>
      </c>
      <c r="AH225" s="32">
        <v>0</v>
      </c>
      <c r="AI225" s="32">
        <v>0</v>
      </c>
      <c r="AJ225" s="32">
        <v>0</v>
      </c>
      <c r="AK225" s="32">
        <v>0</v>
      </c>
      <c r="AL225" s="32">
        <v>0</v>
      </c>
      <c r="AM225" s="32">
        <v>0</v>
      </c>
      <c r="AN225" s="32">
        <v>0</v>
      </c>
      <c r="AO225" s="32">
        <v>0</v>
      </c>
      <c r="AP225" s="32">
        <v>0</v>
      </c>
      <c r="AQ225" s="32">
        <v>0</v>
      </c>
      <c r="AR225" s="32">
        <v>0</v>
      </c>
      <c r="AS225" s="32">
        <v>0</v>
      </c>
      <c r="AT225" s="32">
        <v>0</v>
      </c>
      <c r="AU225" s="32">
        <v>1</v>
      </c>
      <c r="AV225" s="32">
        <v>0</v>
      </c>
      <c r="AW225" s="32">
        <v>0</v>
      </c>
      <c r="AX225" s="32">
        <v>1</v>
      </c>
      <c r="AY225" s="32">
        <v>0</v>
      </c>
      <c r="AZ225" s="32">
        <v>0</v>
      </c>
      <c r="BA225" s="32">
        <v>0</v>
      </c>
      <c r="BB225" s="32">
        <v>0</v>
      </c>
      <c r="BC225" s="32">
        <v>0</v>
      </c>
      <c r="BD225" s="32">
        <v>0</v>
      </c>
      <c r="BE225" s="32">
        <v>0</v>
      </c>
      <c r="BF225" s="32">
        <v>0</v>
      </c>
      <c r="BG225" s="32">
        <v>0</v>
      </c>
      <c r="BH225" s="32">
        <v>0</v>
      </c>
      <c r="BI225" s="32">
        <v>0</v>
      </c>
      <c r="BJ225" s="32">
        <v>5</v>
      </c>
      <c r="BK225" s="32">
        <v>0</v>
      </c>
      <c r="BL225" s="32">
        <v>0</v>
      </c>
      <c r="BM225" s="32">
        <v>0</v>
      </c>
      <c r="BN225" s="32">
        <v>0</v>
      </c>
      <c r="BO225" s="32">
        <v>0</v>
      </c>
      <c r="BP225" s="32">
        <v>0</v>
      </c>
      <c r="BQ225" s="32">
        <v>0</v>
      </c>
      <c r="BR225" s="32">
        <v>0</v>
      </c>
      <c r="BS225" s="32">
        <v>0</v>
      </c>
      <c r="BT225" s="32">
        <v>4</v>
      </c>
      <c r="BU225" s="32">
        <v>0</v>
      </c>
      <c r="BV225" s="32">
        <v>0</v>
      </c>
      <c r="BW225" s="32">
        <v>0</v>
      </c>
      <c r="BX225" s="32">
        <v>0</v>
      </c>
      <c r="BY225" s="32">
        <v>0</v>
      </c>
      <c r="BZ225" s="32">
        <v>0</v>
      </c>
      <c r="CA225" s="32">
        <v>0</v>
      </c>
      <c r="CB225" s="32">
        <v>0</v>
      </c>
      <c r="CC225" s="32">
        <v>0</v>
      </c>
      <c r="CD225" s="32">
        <v>0</v>
      </c>
      <c r="CE225" s="32">
        <v>0</v>
      </c>
      <c r="CF225" s="32">
        <v>0</v>
      </c>
      <c r="CG225" s="33">
        <v>0</v>
      </c>
      <c r="CH225" s="34">
        <v>13</v>
      </c>
      <c r="CI225" s="28"/>
      <c r="CJ225" s="16"/>
      <c r="CK225" s="16"/>
    </row>
    <row r="226" spans="1:89" x14ac:dyDescent="0.25">
      <c r="A226" s="9" t="s">
        <v>33</v>
      </c>
      <c r="B226" s="9" t="s">
        <v>20</v>
      </c>
      <c r="C226" s="19">
        <v>0</v>
      </c>
      <c r="D226" s="19" t="s">
        <v>210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0</v>
      </c>
      <c r="AA226" s="29">
        <v>0</v>
      </c>
      <c r="AB226" s="29">
        <v>0</v>
      </c>
      <c r="AC226" s="29">
        <v>0</v>
      </c>
      <c r="AD226" s="29">
        <v>0</v>
      </c>
      <c r="AE226" s="29">
        <v>0</v>
      </c>
      <c r="AF226" s="29">
        <v>0</v>
      </c>
      <c r="AG226" s="29">
        <v>0</v>
      </c>
      <c r="AH226" s="29">
        <v>0</v>
      </c>
      <c r="AI226" s="29">
        <v>0</v>
      </c>
      <c r="AJ226" s="29">
        <v>0</v>
      </c>
      <c r="AK226" s="29">
        <v>0</v>
      </c>
      <c r="AL226" s="29">
        <v>0</v>
      </c>
      <c r="AM226" s="29">
        <v>0</v>
      </c>
      <c r="AN226" s="29">
        <v>0</v>
      </c>
      <c r="AO226" s="29">
        <v>0</v>
      </c>
      <c r="AP226" s="29">
        <v>0</v>
      </c>
      <c r="AQ226" s="29">
        <v>0</v>
      </c>
      <c r="AR226" s="29">
        <v>0</v>
      </c>
      <c r="AS226" s="29">
        <v>0</v>
      </c>
      <c r="AT226" s="29">
        <v>0</v>
      </c>
      <c r="AU226" s="29">
        <v>0</v>
      </c>
      <c r="AV226" s="29">
        <v>0</v>
      </c>
      <c r="AW226" s="29">
        <v>0</v>
      </c>
      <c r="AX226" s="29">
        <v>0</v>
      </c>
      <c r="AY226" s="29">
        <v>0</v>
      </c>
      <c r="AZ226" s="29">
        <v>0</v>
      </c>
      <c r="BA226" s="29">
        <v>0</v>
      </c>
      <c r="BB226" s="29">
        <v>0</v>
      </c>
      <c r="BC226" s="29">
        <v>0</v>
      </c>
      <c r="BD226" s="29">
        <v>0</v>
      </c>
      <c r="BE226" s="29">
        <v>0</v>
      </c>
      <c r="BF226" s="29">
        <v>0</v>
      </c>
      <c r="BG226" s="29">
        <v>0</v>
      </c>
      <c r="BH226" s="29">
        <v>0</v>
      </c>
      <c r="BI226" s="29">
        <v>0</v>
      </c>
      <c r="BJ226" s="29">
        <v>0</v>
      </c>
      <c r="BK226" s="29">
        <v>0</v>
      </c>
      <c r="BL226" s="29">
        <v>0</v>
      </c>
      <c r="BM226" s="29">
        <v>0</v>
      </c>
      <c r="BN226" s="29">
        <v>0</v>
      </c>
      <c r="BO226" s="29">
        <v>0</v>
      </c>
      <c r="BP226" s="29">
        <v>0</v>
      </c>
      <c r="BQ226" s="29">
        <v>0</v>
      </c>
      <c r="BR226" s="29">
        <v>0</v>
      </c>
      <c r="BS226" s="29">
        <v>0</v>
      </c>
      <c r="BT226" s="29">
        <v>0</v>
      </c>
      <c r="BU226" s="29">
        <v>0</v>
      </c>
      <c r="BV226" s="29">
        <v>0</v>
      </c>
      <c r="BW226" s="29">
        <v>0</v>
      </c>
      <c r="BX226" s="29">
        <v>0</v>
      </c>
      <c r="BY226" s="29">
        <v>0</v>
      </c>
      <c r="BZ226" s="29">
        <v>0</v>
      </c>
      <c r="CA226" s="29">
        <v>0</v>
      </c>
      <c r="CB226" s="29">
        <v>0</v>
      </c>
      <c r="CC226" s="29">
        <v>0</v>
      </c>
      <c r="CD226" s="29">
        <v>0</v>
      </c>
      <c r="CE226" s="29">
        <v>0</v>
      </c>
      <c r="CF226" s="29">
        <v>0</v>
      </c>
      <c r="CG226" s="11">
        <v>0</v>
      </c>
      <c r="CH226" s="30">
        <v>0</v>
      </c>
      <c r="CI226" s="28"/>
      <c r="CJ226" s="16"/>
      <c r="CK226" s="16"/>
    </row>
    <row r="227" spans="1:89" x14ac:dyDescent="0.25">
      <c r="A227" s="31"/>
      <c r="B227" s="31" t="s">
        <v>21</v>
      </c>
      <c r="C227" s="31">
        <v>0</v>
      </c>
      <c r="D227" s="31" t="s">
        <v>210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32">
        <v>0</v>
      </c>
      <c r="Z227" s="32">
        <v>0</v>
      </c>
      <c r="AA227" s="32">
        <v>0</v>
      </c>
      <c r="AB227" s="32">
        <v>0</v>
      </c>
      <c r="AC227" s="32">
        <v>0</v>
      </c>
      <c r="AD227" s="32">
        <v>0</v>
      </c>
      <c r="AE227" s="32">
        <v>0</v>
      </c>
      <c r="AF227" s="32">
        <v>0</v>
      </c>
      <c r="AG227" s="32">
        <v>0</v>
      </c>
      <c r="AH227" s="32">
        <v>0</v>
      </c>
      <c r="AI227" s="32">
        <v>0</v>
      </c>
      <c r="AJ227" s="32">
        <v>0</v>
      </c>
      <c r="AK227" s="32">
        <v>0</v>
      </c>
      <c r="AL227" s="32">
        <v>0</v>
      </c>
      <c r="AM227" s="32">
        <v>0</v>
      </c>
      <c r="AN227" s="32">
        <v>0</v>
      </c>
      <c r="AO227" s="32">
        <v>0</v>
      </c>
      <c r="AP227" s="32">
        <v>0</v>
      </c>
      <c r="AQ227" s="32">
        <v>0</v>
      </c>
      <c r="AR227" s="32">
        <v>0</v>
      </c>
      <c r="AS227" s="32">
        <v>0</v>
      </c>
      <c r="AT227" s="32">
        <v>0</v>
      </c>
      <c r="AU227" s="32">
        <v>0</v>
      </c>
      <c r="AV227" s="32">
        <v>0</v>
      </c>
      <c r="AW227" s="32">
        <v>0</v>
      </c>
      <c r="AX227" s="32">
        <v>0</v>
      </c>
      <c r="AY227" s="32">
        <v>0</v>
      </c>
      <c r="AZ227" s="32">
        <v>0</v>
      </c>
      <c r="BA227" s="32">
        <v>0</v>
      </c>
      <c r="BB227" s="32">
        <v>0</v>
      </c>
      <c r="BC227" s="32">
        <v>0</v>
      </c>
      <c r="BD227" s="32">
        <v>0</v>
      </c>
      <c r="BE227" s="32">
        <v>0</v>
      </c>
      <c r="BF227" s="32">
        <v>0</v>
      </c>
      <c r="BG227" s="32">
        <v>0</v>
      </c>
      <c r="BH227" s="32">
        <v>0</v>
      </c>
      <c r="BI227" s="32">
        <v>0</v>
      </c>
      <c r="BJ227" s="32">
        <v>0</v>
      </c>
      <c r="BK227" s="32">
        <v>0</v>
      </c>
      <c r="BL227" s="32">
        <v>0</v>
      </c>
      <c r="BM227" s="32">
        <v>0</v>
      </c>
      <c r="BN227" s="32">
        <v>0</v>
      </c>
      <c r="BO227" s="32">
        <v>0</v>
      </c>
      <c r="BP227" s="32">
        <v>0</v>
      </c>
      <c r="BQ227" s="32">
        <v>0</v>
      </c>
      <c r="BR227" s="32">
        <v>0</v>
      </c>
      <c r="BS227" s="32">
        <v>0</v>
      </c>
      <c r="BT227" s="32">
        <v>0</v>
      </c>
      <c r="BU227" s="32">
        <v>0</v>
      </c>
      <c r="BV227" s="32">
        <v>0</v>
      </c>
      <c r="BW227" s="32">
        <v>0</v>
      </c>
      <c r="BX227" s="32">
        <v>0</v>
      </c>
      <c r="BY227" s="32">
        <v>0</v>
      </c>
      <c r="BZ227" s="32">
        <v>0</v>
      </c>
      <c r="CA227" s="32">
        <v>0</v>
      </c>
      <c r="CB227" s="32">
        <v>0</v>
      </c>
      <c r="CC227" s="32">
        <v>0</v>
      </c>
      <c r="CD227" s="32">
        <v>0</v>
      </c>
      <c r="CE227" s="32">
        <v>0</v>
      </c>
      <c r="CF227" s="32">
        <v>0</v>
      </c>
      <c r="CG227" s="33">
        <v>0</v>
      </c>
      <c r="CH227" s="34">
        <v>0</v>
      </c>
      <c r="CI227" s="28"/>
      <c r="CJ227" s="16"/>
      <c r="CK227" s="16"/>
    </row>
    <row r="228" spans="1:89" x14ac:dyDescent="0.25">
      <c r="A228" s="9" t="s">
        <v>35</v>
      </c>
      <c r="B228" s="9" t="s">
        <v>20</v>
      </c>
      <c r="C228" s="19">
        <v>0</v>
      </c>
      <c r="D228" s="19" t="s">
        <v>210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29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29">
        <v>0</v>
      </c>
      <c r="AB228" s="29">
        <v>0</v>
      </c>
      <c r="AC228" s="29">
        <v>0</v>
      </c>
      <c r="AD228" s="29">
        <v>0</v>
      </c>
      <c r="AE228" s="29">
        <v>0</v>
      </c>
      <c r="AF228" s="29">
        <v>0</v>
      </c>
      <c r="AG228" s="29">
        <v>0</v>
      </c>
      <c r="AH228" s="29">
        <v>0</v>
      </c>
      <c r="AI228" s="29">
        <v>0</v>
      </c>
      <c r="AJ228" s="29">
        <v>0</v>
      </c>
      <c r="AK228" s="29">
        <v>0</v>
      </c>
      <c r="AL228" s="29">
        <v>0</v>
      </c>
      <c r="AM228" s="29">
        <v>0</v>
      </c>
      <c r="AN228" s="29">
        <v>0</v>
      </c>
      <c r="AO228" s="29">
        <v>0</v>
      </c>
      <c r="AP228" s="29">
        <v>0</v>
      </c>
      <c r="AQ228" s="29">
        <v>0</v>
      </c>
      <c r="AR228" s="29">
        <v>0</v>
      </c>
      <c r="AS228" s="29">
        <v>0</v>
      </c>
      <c r="AT228" s="29">
        <v>0</v>
      </c>
      <c r="AU228" s="29">
        <v>0</v>
      </c>
      <c r="AV228" s="29">
        <v>0</v>
      </c>
      <c r="AW228" s="29">
        <v>0</v>
      </c>
      <c r="AX228" s="29">
        <v>0</v>
      </c>
      <c r="AY228" s="29">
        <v>0</v>
      </c>
      <c r="AZ228" s="29">
        <v>0</v>
      </c>
      <c r="BA228" s="29">
        <v>0</v>
      </c>
      <c r="BB228" s="29">
        <v>0</v>
      </c>
      <c r="BC228" s="29">
        <v>0</v>
      </c>
      <c r="BD228" s="29">
        <v>0</v>
      </c>
      <c r="BE228" s="29">
        <v>0</v>
      </c>
      <c r="BF228" s="29">
        <v>0</v>
      </c>
      <c r="BG228" s="29">
        <v>0</v>
      </c>
      <c r="BH228" s="29">
        <v>0</v>
      </c>
      <c r="BI228" s="29">
        <v>0</v>
      </c>
      <c r="BJ228" s="29">
        <v>0</v>
      </c>
      <c r="BK228" s="29">
        <v>0</v>
      </c>
      <c r="BL228" s="29">
        <v>0</v>
      </c>
      <c r="BM228" s="29">
        <v>0</v>
      </c>
      <c r="BN228" s="29">
        <v>0</v>
      </c>
      <c r="BO228" s="29">
        <v>0</v>
      </c>
      <c r="BP228" s="29">
        <v>0</v>
      </c>
      <c r="BQ228" s="29">
        <v>0</v>
      </c>
      <c r="BR228" s="29">
        <v>0</v>
      </c>
      <c r="BS228" s="29">
        <v>0</v>
      </c>
      <c r="BT228" s="29">
        <v>0</v>
      </c>
      <c r="BU228" s="29">
        <v>0</v>
      </c>
      <c r="BV228" s="29">
        <v>0</v>
      </c>
      <c r="BW228" s="29">
        <v>0</v>
      </c>
      <c r="BX228" s="29">
        <v>0</v>
      </c>
      <c r="BY228" s="29">
        <v>0</v>
      </c>
      <c r="BZ228" s="29">
        <v>0</v>
      </c>
      <c r="CA228" s="29">
        <v>0</v>
      </c>
      <c r="CB228" s="29">
        <v>0</v>
      </c>
      <c r="CC228" s="29">
        <v>0</v>
      </c>
      <c r="CD228" s="29">
        <v>6</v>
      </c>
      <c r="CE228" s="29">
        <v>0</v>
      </c>
      <c r="CF228" s="29">
        <v>0</v>
      </c>
      <c r="CG228" s="11">
        <v>0</v>
      </c>
      <c r="CH228" s="30">
        <v>6</v>
      </c>
      <c r="CI228" s="28"/>
      <c r="CJ228" s="16"/>
      <c r="CK228" s="16"/>
    </row>
    <row r="229" spans="1:89" x14ac:dyDescent="0.25">
      <c r="A229" s="31"/>
      <c r="B229" s="31" t="s">
        <v>21</v>
      </c>
      <c r="C229" s="31">
        <v>0</v>
      </c>
      <c r="D229" s="31" t="s">
        <v>210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32">
        <v>0</v>
      </c>
      <c r="Z229" s="32">
        <v>0</v>
      </c>
      <c r="AA229" s="32">
        <v>0</v>
      </c>
      <c r="AB229" s="32">
        <v>0</v>
      </c>
      <c r="AC229" s="32">
        <v>0</v>
      </c>
      <c r="AD229" s="32">
        <v>0</v>
      </c>
      <c r="AE229" s="32">
        <v>0</v>
      </c>
      <c r="AF229" s="32">
        <v>0</v>
      </c>
      <c r="AG229" s="32">
        <v>0</v>
      </c>
      <c r="AH229" s="32">
        <v>0</v>
      </c>
      <c r="AI229" s="32">
        <v>0</v>
      </c>
      <c r="AJ229" s="32">
        <v>0</v>
      </c>
      <c r="AK229" s="32">
        <v>0</v>
      </c>
      <c r="AL229" s="32">
        <v>0</v>
      </c>
      <c r="AM229" s="32">
        <v>0</v>
      </c>
      <c r="AN229" s="32">
        <v>0</v>
      </c>
      <c r="AO229" s="32">
        <v>0</v>
      </c>
      <c r="AP229" s="32">
        <v>0</v>
      </c>
      <c r="AQ229" s="32">
        <v>0</v>
      </c>
      <c r="AR229" s="32">
        <v>0</v>
      </c>
      <c r="AS229" s="32">
        <v>0</v>
      </c>
      <c r="AT229" s="32">
        <v>0</v>
      </c>
      <c r="AU229" s="32">
        <v>0</v>
      </c>
      <c r="AV229" s="32">
        <v>0</v>
      </c>
      <c r="AW229" s="32">
        <v>0</v>
      </c>
      <c r="AX229" s="32">
        <v>0</v>
      </c>
      <c r="AY229" s="32">
        <v>0</v>
      </c>
      <c r="AZ229" s="32">
        <v>0</v>
      </c>
      <c r="BA229" s="32">
        <v>0</v>
      </c>
      <c r="BB229" s="32">
        <v>0</v>
      </c>
      <c r="BC229" s="32">
        <v>0</v>
      </c>
      <c r="BD229" s="32">
        <v>0</v>
      </c>
      <c r="BE229" s="32">
        <v>0</v>
      </c>
      <c r="BF229" s="32">
        <v>0</v>
      </c>
      <c r="BG229" s="32">
        <v>0</v>
      </c>
      <c r="BH229" s="32">
        <v>0</v>
      </c>
      <c r="BI229" s="32">
        <v>0</v>
      </c>
      <c r="BJ229" s="32">
        <v>0</v>
      </c>
      <c r="BK229" s="32">
        <v>0</v>
      </c>
      <c r="BL229" s="32">
        <v>0</v>
      </c>
      <c r="BM229" s="32">
        <v>0</v>
      </c>
      <c r="BN229" s="32">
        <v>0</v>
      </c>
      <c r="BO229" s="32">
        <v>0</v>
      </c>
      <c r="BP229" s="32">
        <v>0</v>
      </c>
      <c r="BQ229" s="32">
        <v>0</v>
      </c>
      <c r="BR229" s="32">
        <v>0</v>
      </c>
      <c r="BS229" s="32">
        <v>0</v>
      </c>
      <c r="BT229" s="32">
        <v>0</v>
      </c>
      <c r="BU229" s="32">
        <v>0</v>
      </c>
      <c r="BV229" s="32">
        <v>0</v>
      </c>
      <c r="BW229" s="32">
        <v>0</v>
      </c>
      <c r="BX229" s="32">
        <v>0</v>
      </c>
      <c r="BY229" s="32">
        <v>0</v>
      </c>
      <c r="BZ229" s="32">
        <v>0</v>
      </c>
      <c r="CA229" s="32">
        <v>0</v>
      </c>
      <c r="CB229" s="32">
        <v>0</v>
      </c>
      <c r="CC229" s="32">
        <v>0</v>
      </c>
      <c r="CD229" s="32">
        <v>0</v>
      </c>
      <c r="CE229" s="32">
        <v>0</v>
      </c>
      <c r="CF229" s="32">
        <v>0</v>
      </c>
      <c r="CG229" s="33">
        <v>0</v>
      </c>
      <c r="CH229" s="34">
        <v>0</v>
      </c>
      <c r="CI229" s="28"/>
      <c r="CJ229" s="16"/>
      <c r="CK229" s="16"/>
    </row>
    <row r="230" spans="1:89" x14ac:dyDescent="0.25">
      <c r="A230" s="9" t="s">
        <v>36</v>
      </c>
      <c r="B230" s="9" t="s">
        <v>20</v>
      </c>
      <c r="C230" s="19">
        <v>0</v>
      </c>
      <c r="D230" s="19" t="s">
        <v>210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29">
        <v>0</v>
      </c>
      <c r="AB230" s="29">
        <v>0</v>
      </c>
      <c r="AC230" s="29">
        <v>0</v>
      </c>
      <c r="AD230" s="29">
        <v>0</v>
      </c>
      <c r="AE230" s="29">
        <v>0</v>
      </c>
      <c r="AF230" s="29">
        <v>0</v>
      </c>
      <c r="AG230" s="29">
        <v>0</v>
      </c>
      <c r="AH230" s="29">
        <v>0</v>
      </c>
      <c r="AI230" s="29">
        <v>0</v>
      </c>
      <c r="AJ230" s="29">
        <v>0</v>
      </c>
      <c r="AK230" s="29">
        <v>0</v>
      </c>
      <c r="AL230" s="29">
        <v>0</v>
      </c>
      <c r="AM230" s="29">
        <v>0</v>
      </c>
      <c r="AN230" s="29">
        <v>0</v>
      </c>
      <c r="AO230" s="29">
        <v>0</v>
      </c>
      <c r="AP230" s="29">
        <v>0</v>
      </c>
      <c r="AQ230" s="29">
        <v>0</v>
      </c>
      <c r="AR230" s="29">
        <v>0</v>
      </c>
      <c r="AS230" s="29">
        <v>0</v>
      </c>
      <c r="AT230" s="29">
        <v>0</v>
      </c>
      <c r="AU230" s="29">
        <v>0</v>
      </c>
      <c r="AV230" s="29">
        <v>0</v>
      </c>
      <c r="AW230" s="29">
        <v>0</v>
      </c>
      <c r="AX230" s="29">
        <v>0</v>
      </c>
      <c r="AY230" s="29">
        <v>0</v>
      </c>
      <c r="AZ230" s="29">
        <v>0</v>
      </c>
      <c r="BA230" s="29">
        <v>0</v>
      </c>
      <c r="BB230" s="29">
        <v>0</v>
      </c>
      <c r="BC230" s="29">
        <v>0</v>
      </c>
      <c r="BD230" s="29">
        <v>0</v>
      </c>
      <c r="BE230" s="29">
        <v>0</v>
      </c>
      <c r="BF230" s="29">
        <v>0</v>
      </c>
      <c r="BG230" s="29">
        <v>0</v>
      </c>
      <c r="BH230" s="29">
        <v>0</v>
      </c>
      <c r="BI230" s="29">
        <v>0</v>
      </c>
      <c r="BJ230" s="29">
        <v>0</v>
      </c>
      <c r="BK230" s="29">
        <v>0</v>
      </c>
      <c r="BL230" s="29">
        <v>0</v>
      </c>
      <c r="BM230" s="29">
        <v>0</v>
      </c>
      <c r="BN230" s="29">
        <v>0</v>
      </c>
      <c r="BO230" s="29">
        <v>0</v>
      </c>
      <c r="BP230" s="29">
        <v>0</v>
      </c>
      <c r="BQ230" s="29">
        <v>0</v>
      </c>
      <c r="BR230" s="29">
        <v>0</v>
      </c>
      <c r="BS230" s="29">
        <v>0</v>
      </c>
      <c r="BT230" s="29">
        <v>0</v>
      </c>
      <c r="BU230" s="29">
        <v>0</v>
      </c>
      <c r="BV230" s="29">
        <v>0</v>
      </c>
      <c r="BW230" s="29">
        <v>0</v>
      </c>
      <c r="BX230" s="29">
        <v>0</v>
      </c>
      <c r="BY230" s="29">
        <v>0</v>
      </c>
      <c r="BZ230" s="29">
        <v>0</v>
      </c>
      <c r="CA230" s="29">
        <v>0</v>
      </c>
      <c r="CB230" s="29">
        <v>0</v>
      </c>
      <c r="CC230" s="29">
        <v>0</v>
      </c>
      <c r="CD230" s="29">
        <v>0</v>
      </c>
      <c r="CE230" s="29">
        <v>0</v>
      </c>
      <c r="CF230" s="29">
        <v>0</v>
      </c>
      <c r="CG230" s="11">
        <v>0</v>
      </c>
      <c r="CH230" s="30">
        <v>0</v>
      </c>
      <c r="CI230" s="28"/>
      <c r="CJ230" s="16"/>
      <c r="CK230" s="16"/>
    </row>
    <row r="231" spans="1:89" x14ac:dyDescent="0.25">
      <c r="A231" s="31"/>
      <c r="B231" s="31" t="s">
        <v>21</v>
      </c>
      <c r="C231" s="31">
        <v>0</v>
      </c>
      <c r="D231" s="31" t="s">
        <v>210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32">
        <v>0</v>
      </c>
      <c r="AC231" s="32">
        <v>0</v>
      </c>
      <c r="AD231" s="32">
        <v>0</v>
      </c>
      <c r="AE231" s="32">
        <v>0</v>
      </c>
      <c r="AF231" s="32">
        <v>0</v>
      </c>
      <c r="AG231" s="32">
        <v>0</v>
      </c>
      <c r="AH231" s="32">
        <v>0</v>
      </c>
      <c r="AI231" s="32">
        <v>0</v>
      </c>
      <c r="AJ231" s="32">
        <v>0</v>
      </c>
      <c r="AK231" s="32">
        <v>0</v>
      </c>
      <c r="AL231" s="32">
        <v>0</v>
      </c>
      <c r="AM231" s="32">
        <v>0</v>
      </c>
      <c r="AN231" s="32">
        <v>0</v>
      </c>
      <c r="AO231" s="32">
        <v>0</v>
      </c>
      <c r="AP231" s="32">
        <v>0</v>
      </c>
      <c r="AQ231" s="32">
        <v>0</v>
      </c>
      <c r="AR231" s="32">
        <v>0</v>
      </c>
      <c r="AS231" s="32">
        <v>0</v>
      </c>
      <c r="AT231" s="32">
        <v>0</v>
      </c>
      <c r="AU231" s="32">
        <v>0</v>
      </c>
      <c r="AV231" s="32">
        <v>0</v>
      </c>
      <c r="AW231" s="32">
        <v>0</v>
      </c>
      <c r="AX231" s="32">
        <v>0</v>
      </c>
      <c r="AY231" s="32">
        <v>0</v>
      </c>
      <c r="AZ231" s="32">
        <v>0</v>
      </c>
      <c r="BA231" s="32">
        <v>0</v>
      </c>
      <c r="BB231" s="32">
        <v>0</v>
      </c>
      <c r="BC231" s="32">
        <v>0</v>
      </c>
      <c r="BD231" s="32">
        <v>0</v>
      </c>
      <c r="BE231" s="32">
        <v>0</v>
      </c>
      <c r="BF231" s="32">
        <v>0</v>
      </c>
      <c r="BG231" s="32">
        <v>0</v>
      </c>
      <c r="BH231" s="32">
        <v>0</v>
      </c>
      <c r="BI231" s="32">
        <v>0</v>
      </c>
      <c r="BJ231" s="32">
        <v>0</v>
      </c>
      <c r="BK231" s="32">
        <v>0</v>
      </c>
      <c r="BL231" s="32">
        <v>0</v>
      </c>
      <c r="BM231" s="32">
        <v>0</v>
      </c>
      <c r="BN231" s="32">
        <v>0</v>
      </c>
      <c r="BO231" s="32">
        <v>0</v>
      </c>
      <c r="BP231" s="32">
        <v>0</v>
      </c>
      <c r="BQ231" s="32">
        <v>0</v>
      </c>
      <c r="BR231" s="32">
        <v>0</v>
      </c>
      <c r="BS231" s="32">
        <v>0</v>
      </c>
      <c r="BT231" s="32">
        <v>0</v>
      </c>
      <c r="BU231" s="32">
        <v>0</v>
      </c>
      <c r="BV231" s="32">
        <v>0</v>
      </c>
      <c r="BW231" s="32">
        <v>0</v>
      </c>
      <c r="BX231" s="32">
        <v>0</v>
      </c>
      <c r="BY231" s="32">
        <v>0</v>
      </c>
      <c r="BZ231" s="32">
        <v>0</v>
      </c>
      <c r="CA231" s="32">
        <v>0</v>
      </c>
      <c r="CB231" s="32">
        <v>0</v>
      </c>
      <c r="CC231" s="32">
        <v>0</v>
      </c>
      <c r="CD231" s="32">
        <v>0</v>
      </c>
      <c r="CE231" s="32">
        <v>0</v>
      </c>
      <c r="CF231" s="32">
        <v>0</v>
      </c>
      <c r="CG231" s="33">
        <v>0</v>
      </c>
      <c r="CH231" s="34">
        <v>0</v>
      </c>
      <c r="CI231" s="28"/>
      <c r="CJ231" s="16"/>
      <c r="CK231" s="16"/>
    </row>
    <row r="232" spans="1:89" x14ac:dyDescent="0.25">
      <c r="A232" s="9" t="s">
        <v>37</v>
      </c>
      <c r="B232" s="9" t="s">
        <v>20</v>
      </c>
      <c r="C232" s="19">
        <v>0</v>
      </c>
      <c r="D232" s="19" t="s">
        <v>210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3</v>
      </c>
      <c r="L232" s="19">
        <v>0</v>
      </c>
      <c r="M232" s="19">
        <v>0</v>
      </c>
      <c r="N232" s="19">
        <v>0</v>
      </c>
      <c r="O232" s="19">
        <v>1</v>
      </c>
      <c r="P232" s="19">
        <v>0</v>
      </c>
      <c r="Q232" s="19">
        <v>0</v>
      </c>
      <c r="R232" s="19">
        <v>1</v>
      </c>
      <c r="S232" s="19">
        <v>0</v>
      </c>
      <c r="T232" s="19">
        <v>0</v>
      </c>
      <c r="U232" s="29">
        <v>0</v>
      </c>
      <c r="V232" s="29">
        <v>0</v>
      </c>
      <c r="W232" s="29">
        <v>0</v>
      </c>
      <c r="X232" s="29">
        <v>0</v>
      </c>
      <c r="Y232" s="29">
        <v>0</v>
      </c>
      <c r="Z232" s="29">
        <v>0</v>
      </c>
      <c r="AA232" s="29">
        <v>0</v>
      </c>
      <c r="AB232" s="29">
        <v>0</v>
      </c>
      <c r="AC232" s="29">
        <v>0</v>
      </c>
      <c r="AD232" s="29">
        <v>0</v>
      </c>
      <c r="AE232" s="29">
        <v>0</v>
      </c>
      <c r="AF232" s="29">
        <v>0</v>
      </c>
      <c r="AG232" s="29">
        <v>0</v>
      </c>
      <c r="AH232" s="29">
        <v>0</v>
      </c>
      <c r="AI232" s="29">
        <v>1</v>
      </c>
      <c r="AJ232" s="29">
        <v>0</v>
      </c>
      <c r="AK232" s="29">
        <v>0</v>
      </c>
      <c r="AL232" s="29">
        <v>0</v>
      </c>
      <c r="AM232" s="29">
        <v>0</v>
      </c>
      <c r="AN232" s="29">
        <v>0</v>
      </c>
      <c r="AO232" s="29">
        <v>3</v>
      </c>
      <c r="AP232" s="29">
        <v>1</v>
      </c>
      <c r="AQ232" s="29">
        <v>0</v>
      </c>
      <c r="AR232" s="29">
        <v>0</v>
      </c>
      <c r="AS232" s="29">
        <v>1</v>
      </c>
      <c r="AT232" s="29">
        <v>0</v>
      </c>
      <c r="AU232" s="29">
        <v>0</v>
      </c>
      <c r="AV232" s="29">
        <v>0</v>
      </c>
      <c r="AW232" s="29">
        <v>0</v>
      </c>
      <c r="AX232" s="29">
        <v>0</v>
      </c>
      <c r="AY232" s="29">
        <v>0</v>
      </c>
      <c r="AZ232" s="29">
        <v>0</v>
      </c>
      <c r="BA232" s="29">
        <v>0</v>
      </c>
      <c r="BB232" s="29">
        <v>1</v>
      </c>
      <c r="BC232" s="29">
        <v>0</v>
      </c>
      <c r="BD232" s="29">
        <v>0</v>
      </c>
      <c r="BE232" s="29">
        <v>0</v>
      </c>
      <c r="BF232" s="29">
        <v>0</v>
      </c>
      <c r="BG232" s="29">
        <v>2</v>
      </c>
      <c r="BH232" s="29">
        <v>0</v>
      </c>
      <c r="BI232" s="29">
        <v>0</v>
      </c>
      <c r="BJ232" s="29">
        <v>17</v>
      </c>
      <c r="BK232" s="29">
        <v>1</v>
      </c>
      <c r="BL232" s="29">
        <v>1</v>
      </c>
      <c r="BM232" s="29">
        <v>0</v>
      </c>
      <c r="BN232" s="29">
        <v>2</v>
      </c>
      <c r="BO232" s="29">
        <v>0</v>
      </c>
      <c r="BP232" s="29">
        <v>0</v>
      </c>
      <c r="BQ232" s="29">
        <v>0</v>
      </c>
      <c r="BR232" s="29">
        <v>0</v>
      </c>
      <c r="BS232" s="29">
        <v>0</v>
      </c>
      <c r="BT232" s="29">
        <v>6</v>
      </c>
      <c r="BU232" s="29">
        <v>0</v>
      </c>
      <c r="BV232" s="29">
        <v>4</v>
      </c>
      <c r="BW232" s="29">
        <v>0</v>
      </c>
      <c r="BX232" s="29">
        <v>0</v>
      </c>
      <c r="BY232" s="29">
        <v>1</v>
      </c>
      <c r="BZ232" s="29">
        <v>0</v>
      </c>
      <c r="CA232" s="29">
        <v>0</v>
      </c>
      <c r="CB232" s="29">
        <v>6</v>
      </c>
      <c r="CC232" s="29">
        <v>1</v>
      </c>
      <c r="CD232" s="29">
        <v>0</v>
      </c>
      <c r="CE232" s="29">
        <v>0</v>
      </c>
      <c r="CF232" s="29">
        <v>0</v>
      </c>
      <c r="CG232" s="11">
        <v>0</v>
      </c>
      <c r="CH232" s="30">
        <v>53</v>
      </c>
      <c r="CI232" s="28"/>
      <c r="CJ232" s="16"/>
      <c r="CK232" s="16"/>
    </row>
    <row r="233" spans="1:89" x14ac:dyDescent="0.25">
      <c r="A233" s="31"/>
      <c r="B233" s="31" t="s">
        <v>21</v>
      </c>
      <c r="C233" s="31">
        <v>0</v>
      </c>
      <c r="D233" s="31" t="s">
        <v>210</v>
      </c>
      <c r="E233" s="31">
        <v>1</v>
      </c>
      <c r="F233" s="31">
        <v>0</v>
      </c>
      <c r="G233" s="31">
        <v>0</v>
      </c>
      <c r="H233" s="31">
        <v>1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1</v>
      </c>
      <c r="P233" s="31">
        <v>0</v>
      </c>
      <c r="Q233" s="31">
        <v>0</v>
      </c>
      <c r="R233" s="31">
        <v>0</v>
      </c>
      <c r="S233" s="31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32">
        <v>0</v>
      </c>
      <c r="Z233" s="32">
        <v>0</v>
      </c>
      <c r="AA233" s="32">
        <v>0</v>
      </c>
      <c r="AB233" s="32">
        <v>0</v>
      </c>
      <c r="AC233" s="32">
        <v>0</v>
      </c>
      <c r="AD233" s="32">
        <v>0</v>
      </c>
      <c r="AE233" s="32">
        <v>0</v>
      </c>
      <c r="AF233" s="32">
        <v>0</v>
      </c>
      <c r="AG233" s="32">
        <v>0</v>
      </c>
      <c r="AH233" s="32">
        <v>0</v>
      </c>
      <c r="AI233" s="32">
        <v>0</v>
      </c>
      <c r="AJ233" s="32">
        <v>0</v>
      </c>
      <c r="AK233" s="32">
        <v>0</v>
      </c>
      <c r="AL233" s="32">
        <v>0</v>
      </c>
      <c r="AM233" s="32">
        <v>0</v>
      </c>
      <c r="AN233" s="32">
        <v>0</v>
      </c>
      <c r="AO233" s="32">
        <v>1</v>
      </c>
      <c r="AP233" s="32">
        <v>0</v>
      </c>
      <c r="AQ233" s="32">
        <v>0</v>
      </c>
      <c r="AR233" s="32">
        <v>0</v>
      </c>
      <c r="AS233" s="32">
        <v>0</v>
      </c>
      <c r="AT233" s="32">
        <v>0</v>
      </c>
      <c r="AU233" s="32">
        <v>0</v>
      </c>
      <c r="AV233" s="32">
        <v>0</v>
      </c>
      <c r="AW233" s="32">
        <v>0</v>
      </c>
      <c r="AX233" s="32">
        <v>0</v>
      </c>
      <c r="AY233" s="32">
        <v>0</v>
      </c>
      <c r="AZ233" s="32">
        <v>0</v>
      </c>
      <c r="BA233" s="32">
        <v>0</v>
      </c>
      <c r="BB233" s="32">
        <v>0</v>
      </c>
      <c r="BC233" s="32">
        <v>0</v>
      </c>
      <c r="BD233" s="32">
        <v>0</v>
      </c>
      <c r="BE233" s="32">
        <v>1</v>
      </c>
      <c r="BF233" s="32">
        <v>0</v>
      </c>
      <c r="BG233" s="32">
        <v>0</v>
      </c>
      <c r="BH233" s="32">
        <v>0</v>
      </c>
      <c r="BI233" s="32">
        <v>0</v>
      </c>
      <c r="BJ233" s="32">
        <v>23</v>
      </c>
      <c r="BK233" s="32">
        <v>0</v>
      </c>
      <c r="BL233" s="32">
        <v>0</v>
      </c>
      <c r="BM233" s="32">
        <v>0</v>
      </c>
      <c r="BN233" s="32">
        <v>0</v>
      </c>
      <c r="BO233" s="32">
        <v>0</v>
      </c>
      <c r="BP233" s="32">
        <v>0</v>
      </c>
      <c r="BQ233" s="32">
        <v>0</v>
      </c>
      <c r="BR233" s="32">
        <v>0</v>
      </c>
      <c r="BS233" s="32">
        <v>0</v>
      </c>
      <c r="BT233" s="32">
        <v>16</v>
      </c>
      <c r="BU233" s="32">
        <v>0</v>
      </c>
      <c r="BV233" s="32">
        <v>0</v>
      </c>
      <c r="BW233" s="32">
        <v>0</v>
      </c>
      <c r="BX233" s="32">
        <v>0</v>
      </c>
      <c r="BY233" s="32">
        <v>0</v>
      </c>
      <c r="BZ233" s="32">
        <v>0</v>
      </c>
      <c r="CA233" s="32">
        <v>0</v>
      </c>
      <c r="CB233" s="32">
        <v>1</v>
      </c>
      <c r="CC233" s="32">
        <v>0</v>
      </c>
      <c r="CD233" s="32">
        <v>0</v>
      </c>
      <c r="CE233" s="32">
        <v>0</v>
      </c>
      <c r="CF233" s="32">
        <v>0</v>
      </c>
      <c r="CG233" s="33">
        <v>0</v>
      </c>
      <c r="CH233" s="34">
        <v>45</v>
      </c>
      <c r="CI233" s="28"/>
      <c r="CJ233" s="16"/>
      <c r="CK233" s="16"/>
    </row>
    <row r="234" spans="1:89" x14ac:dyDescent="0.25">
      <c r="A234" s="9" t="s">
        <v>16</v>
      </c>
      <c r="B234" s="9" t="s">
        <v>20</v>
      </c>
      <c r="C234" s="19">
        <v>0</v>
      </c>
      <c r="D234" s="19" t="s">
        <v>210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29">
        <v>0</v>
      </c>
      <c r="AE234" s="29">
        <v>0</v>
      </c>
      <c r="AF234" s="29">
        <v>0</v>
      </c>
      <c r="AG234" s="29">
        <v>0</v>
      </c>
      <c r="AH234" s="29">
        <v>0</v>
      </c>
      <c r="AI234" s="29">
        <v>0</v>
      </c>
      <c r="AJ234" s="29">
        <v>0</v>
      </c>
      <c r="AK234" s="29">
        <v>0</v>
      </c>
      <c r="AL234" s="29">
        <v>0</v>
      </c>
      <c r="AM234" s="29">
        <v>0</v>
      </c>
      <c r="AN234" s="29">
        <v>0</v>
      </c>
      <c r="AO234" s="29">
        <v>0</v>
      </c>
      <c r="AP234" s="29">
        <v>0</v>
      </c>
      <c r="AQ234" s="29">
        <v>0</v>
      </c>
      <c r="AR234" s="29">
        <v>0</v>
      </c>
      <c r="AS234" s="29">
        <v>0</v>
      </c>
      <c r="AT234" s="29">
        <v>0</v>
      </c>
      <c r="AU234" s="29">
        <v>0</v>
      </c>
      <c r="AV234" s="29">
        <v>0</v>
      </c>
      <c r="AW234" s="29">
        <v>0</v>
      </c>
      <c r="AX234" s="29">
        <v>0</v>
      </c>
      <c r="AY234" s="29">
        <v>0</v>
      </c>
      <c r="AZ234" s="29">
        <v>0</v>
      </c>
      <c r="BA234" s="29">
        <v>0</v>
      </c>
      <c r="BB234" s="29">
        <v>0</v>
      </c>
      <c r="BC234" s="29">
        <v>0</v>
      </c>
      <c r="BD234" s="29">
        <v>0</v>
      </c>
      <c r="BE234" s="29">
        <v>0</v>
      </c>
      <c r="BF234" s="29">
        <v>0</v>
      </c>
      <c r="BG234" s="29">
        <v>0</v>
      </c>
      <c r="BH234" s="29">
        <v>0</v>
      </c>
      <c r="BI234" s="29">
        <v>0</v>
      </c>
      <c r="BJ234" s="29">
        <v>0</v>
      </c>
      <c r="BK234" s="29">
        <v>0</v>
      </c>
      <c r="BL234" s="29">
        <v>0</v>
      </c>
      <c r="BM234" s="29">
        <v>0</v>
      </c>
      <c r="BN234" s="29">
        <v>0</v>
      </c>
      <c r="BO234" s="29">
        <v>0</v>
      </c>
      <c r="BP234" s="29">
        <v>0</v>
      </c>
      <c r="BQ234" s="29">
        <v>0</v>
      </c>
      <c r="BR234" s="29">
        <v>0</v>
      </c>
      <c r="BS234" s="29">
        <v>0</v>
      </c>
      <c r="BT234" s="29">
        <v>0</v>
      </c>
      <c r="BU234" s="29">
        <v>0</v>
      </c>
      <c r="BV234" s="29">
        <v>0</v>
      </c>
      <c r="BW234" s="29">
        <v>0</v>
      </c>
      <c r="BX234" s="29">
        <v>0</v>
      </c>
      <c r="BY234" s="29">
        <v>0</v>
      </c>
      <c r="BZ234" s="29">
        <v>0</v>
      </c>
      <c r="CA234" s="29">
        <v>0</v>
      </c>
      <c r="CB234" s="29">
        <v>0</v>
      </c>
      <c r="CC234" s="29">
        <v>0</v>
      </c>
      <c r="CD234" s="29">
        <v>0</v>
      </c>
      <c r="CE234" s="29">
        <v>0</v>
      </c>
      <c r="CF234" s="29">
        <v>0</v>
      </c>
      <c r="CG234" s="11">
        <v>0</v>
      </c>
      <c r="CH234" s="30">
        <v>0</v>
      </c>
      <c r="CI234" s="28"/>
      <c r="CJ234" s="16"/>
      <c r="CK234" s="16"/>
    </row>
    <row r="235" spans="1:89" x14ac:dyDescent="0.25">
      <c r="A235" s="31"/>
      <c r="B235" s="31" t="s">
        <v>21</v>
      </c>
      <c r="C235" s="31">
        <v>0</v>
      </c>
      <c r="D235" s="31" t="s">
        <v>210</v>
      </c>
      <c r="E235" s="31">
        <v>0</v>
      </c>
      <c r="F235" s="31">
        <v>0</v>
      </c>
      <c r="G235" s="31">
        <v>0</v>
      </c>
      <c r="H235" s="31">
        <v>1</v>
      </c>
      <c r="I235" s="31">
        <v>0</v>
      </c>
      <c r="J235" s="31">
        <v>0</v>
      </c>
      <c r="K235" s="31">
        <v>1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32">
        <v>0</v>
      </c>
      <c r="Z235" s="32">
        <v>0</v>
      </c>
      <c r="AA235" s="32">
        <v>0</v>
      </c>
      <c r="AB235" s="32">
        <v>0</v>
      </c>
      <c r="AC235" s="32">
        <v>0</v>
      </c>
      <c r="AD235" s="32">
        <v>0</v>
      </c>
      <c r="AE235" s="32">
        <v>0</v>
      </c>
      <c r="AF235" s="32">
        <v>0</v>
      </c>
      <c r="AG235" s="32">
        <v>0</v>
      </c>
      <c r="AH235" s="32">
        <v>0</v>
      </c>
      <c r="AI235" s="32">
        <v>1</v>
      </c>
      <c r="AJ235" s="32">
        <v>0</v>
      </c>
      <c r="AK235" s="32">
        <v>0</v>
      </c>
      <c r="AL235" s="32">
        <v>0</v>
      </c>
      <c r="AM235" s="32">
        <v>0</v>
      </c>
      <c r="AN235" s="32">
        <v>0</v>
      </c>
      <c r="AO235" s="32">
        <v>0</v>
      </c>
      <c r="AP235" s="32">
        <v>0</v>
      </c>
      <c r="AQ235" s="32">
        <v>0</v>
      </c>
      <c r="AR235" s="32">
        <v>0</v>
      </c>
      <c r="AS235" s="32">
        <v>0</v>
      </c>
      <c r="AT235" s="32">
        <v>0</v>
      </c>
      <c r="AU235" s="32">
        <v>0</v>
      </c>
      <c r="AV235" s="32">
        <v>0</v>
      </c>
      <c r="AW235" s="32">
        <v>0</v>
      </c>
      <c r="AX235" s="32">
        <v>0</v>
      </c>
      <c r="AY235" s="32">
        <v>0</v>
      </c>
      <c r="AZ235" s="32">
        <v>0</v>
      </c>
      <c r="BA235" s="32">
        <v>0</v>
      </c>
      <c r="BB235" s="32">
        <v>0</v>
      </c>
      <c r="BC235" s="32">
        <v>0</v>
      </c>
      <c r="BD235" s="32">
        <v>0</v>
      </c>
      <c r="BE235" s="32">
        <v>1</v>
      </c>
      <c r="BF235" s="32">
        <v>0</v>
      </c>
      <c r="BG235" s="32">
        <v>0</v>
      </c>
      <c r="BH235" s="32">
        <v>0</v>
      </c>
      <c r="BI235" s="32">
        <v>0</v>
      </c>
      <c r="BJ235" s="32">
        <v>0</v>
      </c>
      <c r="BK235" s="32">
        <v>0</v>
      </c>
      <c r="BL235" s="32">
        <v>0</v>
      </c>
      <c r="BM235" s="32">
        <v>0</v>
      </c>
      <c r="BN235" s="32">
        <v>0</v>
      </c>
      <c r="BO235" s="32">
        <v>0</v>
      </c>
      <c r="BP235" s="32">
        <v>0</v>
      </c>
      <c r="BQ235" s="32">
        <v>0</v>
      </c>
      <c r="BR235" s="32">
        <v>0</v>
      </c>
      <c r="BS235" s="32">
        <v>0</v>
      </c>
      <c r="BT235" s="32">
        <v>0</v>
      </c>
      <c r="BU235" s="32">
        <v>0</v>
      </c>
      <c r="BV235" s="32">
        <v>0</v>
      </c>
      <c r="BW235" s="32">
        <v>0</v>
      </c>
      <c r="BX235" s="32">
        <v>0</v>
      </c>
      <c r="BY235" s="32">
        <v>0</v>
      </c>
      <c r="BZ235" s="32">
        <v>0</v>
      </c>
      <c r="CA235" s="32">
        <v>0</v>
      </c>
      <c r="CB235" s="32">
        <v>0</v>
      </c>
      <c r="CC235" s="32">
        <v>0</v>
      </c>
      <c r="CD235" s="32">
        <v>0</v>
      </c>
      <c r="CE235" s="32">
        <v>0</v>
      </c>
      <c r="CF235" s="32">
        <v>0</v>
      </c>
      <c r="CG235" s="33">
        <v>0</v>
      </c>
      <c r="CH235" s="34">
        <v>4</v>
      </c>
      <c r="CI235" s="28"/>
      <c r="CJ235" s="16"/>
      <c r="CK235" s="16"/>
    </row>
    <row r="236" spans="1:89" x14ac:dyDescent="0.25">
      <c r="A236" s="9" t="s">
        <v>38</v>
      </c>
      <c r="B236" s="9" t="s">
        <v>20</v>
      </c>
      <c r="C236" s="19">
        <v>0</v>
      </c>
      <c r="D236" s="19" t="s">
        <v>210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29">
        <v>0</v>
      </c>
      <c r="AA236" s="29">
        <v>0</v>
      </c>
      <c r="AB236" s="29">
        <v>0</v>
      </c>
      <c r="AC236" s="29">
        <v>0</v>
      </c>
      <c r="AD236" s="29">
        <v>0</v>
      </c>
      <c r="AE236" s="29">
        <v>0</v>
      </c>
      <c r="AF236" s="29">
        <v>0</v>
      </c>
      <c r="AG236" s="29">
        <v>0</v>
      </c>
      <c r="AH236" s="29">
        <v>0</v>
      </c>
      <c r="AI236" s="29">
        <v>0</v>
      </c>
      <c r="AJ236" s="29">
        <v>0</v>
      </c>
      <c r="AK236" s="29">
        <v>0</v>
      </c>
      <c r="AL236" s="29">
        <v>0</v>
      </c>
      <c r="AM236" s="29">
        <v>0</v>
      </c>
      <c r="AN236" s="29">
        <v>0</v>
      </c>
      <c r="AO236" s="29">
        <v>0</v>
      </c>
      <c r="AP236" s="29">
        <v>0</v>
      </c>
      <c r="AQ236" s="29">
        <v>0</v>
      </c>
      <c r="AR236" s="29">
        <v>0</v>
      </c>
      <c r="AS236" s="29">
        <v>0</v>
      </c>
      <c r="AT236" s="29">
        <v>0</v>
      </c>
      <c r="AU236" s="29">
        <v>0</v>
      </c>
      <c r="AV236" s="29">
        <v>0</v>
      </c>
      <c r="AW236" s="29">
        <v>0</v>
      </c>
      <c r="AX236" s="29">
        <v>0</v>
      </c>
      <c r="AY236" s="29">
        <v>0</v>
      </c>
      <c r="AZ236" s="29">
        <v>0</v>
      </c>
      <c r="BA236" s="29">
        <v>0</v>
      </c>
      <c r="BB236" s="29">
        <v>0</v>
      </c>
      <c r="BC236" s="29">
        <v>0</v>
      </c>
      <c r="BD236" s="29">
        <v>0</v>
      </c>
      <c r="BE236" s="29">
        <v>0</v>
      </c>
      <c r="BF236" s="29">
        <v>0</v>
      </c>
      <c r="BG236" s="29">
        <v>0</v>
      </c>
      <c r="BH236" s="29">
        <v>0</v>
      </c>
      <c r="BI236" s="29">
        <v>0</v>
      </c>
      <c r="BJ236" s="29">
        <v>0</v>
      </c>
      <c r="BK236" s="29">
        <v>0</v>
      </c>
      <c r="BL236" s="29">
        <v>0</v>
      </c>
      <c r="BM236" s="29">
        <v>0</v>
      </c>
      <c r="BN236" s="29">
        <v>0</v>
      </c>
      <c r="BO236" s="29">
        <v>0</v>
      </c>
      <c r="BP236" s="29">
        <v>0</v>
      </c>
      <c r="BQ236" s="29">
        <v>0</v>
      </c>
      <c r="BR236" s="29">
        <v>0</v>
      </c>
      <c r="BS236" s="29">
        <v>0</v>
      </c>
      <c r="BT236" s="29">
        <v>0</v>
      </c>
      <c r="BU236" s="29">
        <v>0</v>
      </c>
      <c r="BV236" s="29">
        <v>0</v>
      </c>
      <c r="BW236" s="29">
        <v>0</v>
      </c>
      <c r="BX236" s="29">
        <v>0</v>
      </c>
      <c r="BY236" s="29">
        <v>0</v>
      </c>
      <c r="BZ236" s="29">
        <v>0</v>
      </c>
      <c r="CA236" s="29">
        <v>0</v>
      </c>
      <c r="CB236" s="29">
        <v>0</v>
      </c>
      <c r="CC236" s="29">
        <v>0</v>
      </c>
      <c r="CD236" s="29">
        <v>0</v>
      </c>
      <c r="CE236" s="29">
        <v>0</v>
      </c>
      <c r="CF236" s="29">
        <v>0</v>
      </c>
      <c r="CG236" s="11">
        <v>0</v>
      </c>
      <c r="CH236" s="30">
        <v>0</v>
      </c>
      <c r="CI236" s="28"/>
      <c r="CJ236" s="16"/>
      <c r="CK236" s="16"/>
    </row>
    <row r="237" spans="1:89" x14ac:dyDescent="0.25">
      <c r="A237" s="31"/>
      <c r="B237" s="31" t="s">
        <v>21</v>
      </c>
      <c r="C237" s="31">
        <v>0</v>
      </c>
      <c r="D237" s="31" t="s">
        <v>210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32">
        <v>0</v>
      </c>
      <c r="Z237" s="32">
        <v>0</v>
      </c>
      <c r="AA237" s="32">
        <v>0</v>
      </c>
      <c r="AB237" s="32">
        <v>0</v>
      </c>
      <c r="AC237" s="32">
        <v>0</v>
      </c>
      <c r="AD237" s="32">
        <v>0</v>
      </c>
      <c r="AE237" s="32">
        <v>0</v>
      </c>
      <c r="AF237" s="32">
        <v>0</v>
      </c>
      <c r="AG237" s="32">
        <v>0</v>
      </c>
      <c r="AH237" s="32">
        <v>0</v>
      </c>
      <c r="AI237" s="32">
        <v>0</v>
      </c>
      <c r="AJ237" s="32">
        <v>0</v>
      </c>
      <c r="AK237" s="32">
        <v>0</v>
      </c>
      <c r="AL237" s="32">
        <v>0</v>
      </c>
      <c r="AM237" s="32">
        <v>0</v>
      </c>
      <c r="AN237" s="32">
        <v>0</v>
      </c>
      <c r="AO237" s="32">
        <v>0</v>
      </c>
      <c r="AP237" s="32">
        <v>0</v>
      </c>
      <c r="AQ237" s="32">
        <v>0</v>
      </c>
      <c r="AR237" s="32">
        <v>0</v>
      </c>
      <c r="AS237" s="32">
        <v>0</v>
      </c>
      <c r="AT237" s="32">
        <v>0</v>
      </c>
      <c r="AU237" s="32">
        <v>0</v>
      </c>
      <c r="AV237" s="32">
        <v>0</v>
      </c>
      <c r="AW237" s="32">
        <v>0</v>
      </c>
      <c r="AX237" s="32">
        <v>0</v>
      </c>
      <c r="AY237" s="32">
        <v>0</v>
      </c>
      <c r="AZ237" s="32">
        <v>0</v>
      </c>
      <c r="BA237" s="32">
        <v>0</v>
      </c>
      <c r="BB237" s="32">
        <v>0</v>
      </c>
      <c r="BC237" s="32">
        <v>0</v>
      </c>
      <c r="BD237" s="32">
        <v>0</v>
      </c>
      <c r="BE237" s="32">
        <v>0</v>
      </c>
      <c r="BF237" s="32">
        <v>0</v>
      </c>
      <c r="BG237" s="32">
        <v>0</v>
      </c>
      <c r="BH237" s="32">
        <v>0</v>
      </c>
      <c r="BI237" s="32">
        <v>0</v>
      </c>
      <c r="BJ237" s="32">
        <v>0</v>
      </c>
      <c r="BK237" s="32">
        <v>0</v>
      </c>
      <c r="BL237" s="32">
        <v>0</v>
      </c>
      <c r="BM237" s="32">
        <v>0</v>
      </c>
      <c r="BN237" s="32">
        <v>0</v>
      </c>
      <c r="BO237" s="32">
        <v>0</v>
      </c>
      <c r="BP237" s="32">
        <v>0</v>
      </c>
      <c r="BQ237" s="32">
        <v>0</v>
      </c>
      <c r="BR237" s="32">
        <v>0</v>
      </c>
      <c r="BS237" s="32">
        <v>0</v>
      </c>
      <c r="BT237" s="32">
        <v>0</v>
      </c>
      <c r="BU237" s="32">
        <v>0</v>
      </c>
      <c r="BV237" s="32">
        <v>0</v>
      </c>
      <c r="BW237" s="32">
        <v>0</v>
      </c>
      <c r="BX237" s="32">
        <v>0</v>
      </c>
      <c r="BY237" s="32">
        <v>0</v>
      </c>
      <c r="BZ237" s="32">
        <v>0</v>
      </c>
      <c r="CA237" s="32">
        <v>0</v>
      </c>
      <c r="CB237" s="32">
        <v>0</v>
      </c>
      <c r="CC237" s="32">
        <v>0</v>
      </c>
      <c r="CD237" s="32">
        <v>0</v>
      </c>
      <c r="CE237" s="32">
        <v>0</v>
      </c>
      <c r="CF237" s="32">
        <v>0</v>
      </c>
      <c r="CG237" s="33">
        <v>0</v>
      </c>
      <c r="CH237" s="34">
        <v>0</v>
      </c>
      <c r="CI237" s="28"/>
      <c r="CJ237" s="16"/>
      <c r="CK237" s="16"/>
    </row>
    <row r="238" spans="1:89" x14ac:dyDescent="0.25">
      <c r="A238" s="9" t="s">
        <v>39</v>
      </c>
      <c r="B238" s="9" t="s">
        <v>20</v>
      </c>
      <c r="C238" s="19">
        <v>0</v>
      </c>
      <c r="D238" s="19" t="s">
        <v>210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29">
        <v>0</v>
      </c>
      <c r="V238" s="29">
        <v>0</v>
      </c>
      <c r="W238" s="29">
        <v>0</v>
      </c>
      <c r="X238" s="29">
        <v>0</v>
      </c>
      <c r="Y238" s="29">
        <v>0</v>
      </c>
      <c r="Z238" s="29">
        <v>0</v>
      </c>
      <c r="AA238" s="29">
        <v>0</v>
      </c>
      <c r="AB238" s="29">
        <v>0</v>
      </c>
      <c r="AC238" s="29">
        <v>0</v>
      </c>
      <c r="AD238" s="29">
        <v>0</v>
      </c>
      <c r="AE238" s="29">
        <v>0</v>
      </c>
      <c r="AF238" s="29">
        <v>0</v>
      </c>
      <c r="AG238" s="29">
        <v>0</v>
      </c>
      <c r="AH238" s="29">
        <v>0</v>
      </c>
      <c r="AI238" s="29">
        <v>0</v>
      </c>
      <c r="AJ238" s="29">
        <v>0</v>
      </c>
      <c r="AK238" s="29">
        <v>0</v>
      </c>
      <c r="AL238" s="29">
        <v>0</v>
      </c>
      <c r="AM238" s="29">
        <v>0</v>
      </c>
      <c r="AN238" s="29">
        <v>0</v>
      </c>
      <c r="AO238" s="29">
        <v>0</v>
      </c>
      <c r="AP238" s="29">
        <v>0</v>
      </c>
      <c r="AQ238" s="29">
        <v>0</v>
      </c>
      <c r="AR238" s="29">
        <v>0</v>
      </c>
      <c r="AS238" s="29">
        <v>0</v>
      </c>
      <c r="AT238" s="29">
        <v>0</v>
      </c>
      <c r="AU238" s="29">
        <v>0</v>
      </c>
      <c r="AV238" s="29">
        <v>0</v>
      </c>
      <c r="AW238" s="29">
        <v>0</v>
      </c>
      <c r="AX238" s="29">
        <v>0</v>
      </c>
      <c r="AY238" s="29">
        <v>0</v>
      </c>
      <c r="AZ238" s="29">
        <v>0</v>
      </c>
      <c r="BA238" s="29">
        <v>0</v>
      </c>
      <c r="BB238" s="29">
        <v>0</v>
      </c>
      <c r="BC238" s="29">
        <v>0</v>
      </c>
      <c r="BD238" s="29">
        <v>0</v>
      </c>
      <c r="BE238" s="29">
        <v>0</v>
      </c>
      <c r="BF238" s="29">
        <v>0</v>
      </c>
      <c r="BG238" s="29">
        <v>0</v>
      </c>
      <c r="BH238" s="29">
        <v>0</v>
      </c>
      <c r="BI238" s="29">
        <v>0</v>
      </c>
      <c r="BJ238" s="29">
        <v>0</v>
      </c>
      <c r="BK238" s="29">
        <v>0</v>
      </c>
      <c r="BL238" s="29">
        <v>0</v>
      </c>
      <c r="BM238" s="29">
        <v>0</v>
      </c>
      <c r="BN238" s="29">
        <v>0</v>
      </c>
      <c r="BO238" s="29">
        <v>0</v>
      </c>
      <c r="BP238" s="29">
        <v>0</v>
      </c>
      <c r="BQ238" s="29">
        <v>0</v>
      </c>
      <c r="BR238" s="29">
        <v>0</v>
      </c>
      <c r="BS238" s="29">
        <v>0</v>
      </c>
      <c r="BT238" s="29">
        <v>0</v>
      </c>
      <c r="BU238" s="29">
        <v>0</v>
      </c>
      <c r="BV238" s="29">
        <v>0</v>
      </c>
      <c r="BW238" s="29">
        <v>0</v>
      </c>
      <c r="BX238" s="29">
        <v>0</v>
      </c>
      <c r="BY238" s="29">
        <v>0</v>
      </c>
      <c r="BZ238" s="29">
        <v>0</v>
      </c>
      <c r="CA238" s="29">
        <v>0</v>
      </c>
      <c r="CB238" s="29">
        <v>0</v>
      </c>
      <c r="CC238" s="29">
        <v>0</v>
      </c>
      <c r="CD238" s="29">
        <v>0</v>
      </c>
      <c r="CE238" s="29">
        <v>0</v>
      </c>
      <c r="CF238" s="29">
        <v>0</v>
      </c>
      <c r="CG238" s="11">
        <v>0</v>
      </c>
      <c r="CH238" s="30">
        <v>0</v>
      </c>
      <c r="CI238" s="28"/>
      <c r="CJ238" s="16"/>
      <c r="CK238" s="16"/>
    </row>
    <row r="239" spans="1:89" x14ac:dyDescent="0.25">
      <c r="A239" s="31"/>
      <c r="B239" s="31" t="s">
        <v>21</v>
      </c>
      <c r="C239" s="31">
        <v>0</v>
      </c>
      <c r="D239" s="31" t="s">
        <v>210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32">
        <v>0</v>
      </c>
      <c r="Z239" s="32">
        <v>0</v>
      </c>
      <c r="AA239" s="32">
        <v>0</v>
      </c>
      <c r="AB239" s="32">
        <v>0</v>
      </c>
      <c r="AC239" s="32">
        <v>0</v>
      </c>
      <c r="AD239" s="32">
        <v>0</v>
      </c>
      <c r="AE239" s="32">
        <v>0</v>
      </c>
      <c r="AF239" s="32">
        <v>0</v>
      </c>
      <c r="AG239" s="32">
        <v>0</v>
      </c>
      <c r="AH239" s="32">
        <v>0</v>
      </c>
      <c r="AI239" s="32">
        <v>0</v>
      </c>
      <c r="AJ239" s="32">
        <v>0</v>
      </c>
      <c r="AK239" s="32">
        <v>0</v>
      </c>
      <c r="AL239" s="32">
        <v>0</v>
      </c>
      <c r="AM239" s="32">
        <v>0</v>
      </c>
      <c r="AN239" s="32">
        <v>0</v>
      </c>
      <c r="AO239" s="32">
        <v>0</v>
      </c>
      <c r="AP239" s="32">
        <v>0</v>
      </c>
      <c r="AQ239" s="32">
        <v>0</v>
      </c>
      <c r="AR239" s="32">
        <v>0</v>
      </c>
      <c r="AS239" s="32">
        <v>0</v>
      </c>
      <c r="AT239" s="32">
        <v>0</v>
      </c>
      <c r="AU239" s="32">
        <v>0</v>
      </c>
      <c r="AV239" s="32">
        <v>0</v>
      </c>
      <c r="AW239" s="32">
        <v>0</v>
      </c>
      <c r="AX239" s="32">
        <v>0</v>
      </c>
      <c r="AY239" s="32">
        <v>0</v>
      </c>
      <c r="AZ239" s="32">
        <v>0</v>
      </c>
      <c r="BA239" s="32">
        <v>0</v>
      </c>
      <c r="BB239" s="32">
        <v>0</v>
      </c>
      <c r="BC239" s="32">
        <v>0</v>
      </c>
      <c r="BD239" s="32">
        <v>0</v>
      </c>
      <c r="BE239" s="32">
        <v>0</v>
      </c>
      <c r="BF239" s="32">
        <v>0</v>
      </c>
      <c r="BG239" s="32">
        <v>0</v>
      </c>
      <c r="BH239" s="32">
        <v>0</v>
      </c>
      <c r="BI239" s="32">
        <v>0</v>
      </c>
      <c r="BJ239" s="32">
        <v>0</v>
      </c>
      <c r="BK239" s="32">
        <v>0</v>
      </c>
      <c r="BL239" s="32">
        <v>0</v>
      </c>
      <c r="BM239" s="32">
        <v>0</v>
      </c>
      <c r="BN239" s="32">
        <v>0</v>
      </c>
      <c r="BO239" s="32">
        <v>0</v>
      </c>
      <c r="BP239" s="32">
        <v>0</v>
      </c>
      <c r="BQ239" s="32">
        <v>0</v>
      </c>
      <c r="BR239" s="32">
        <v>0</v>
      </c>
      <c r="BS239" s="32">
        <v>0</v>
      </c>
      <c r="BT239" s="32">
        <v>0</v>
      </c>
      <c r="BU239" s="32">
        <v>0</v>
      </c>
      <c r="BV239" s="32">
        <v>0</v>
      </c>
      <c r="BW239" s="32">
        <v>0</v>
      </c>
      <c r="BX239" s="32">
        <v>0</v>
      </c>
      <c r="BY239" s="32">
        <v>0</v>
      </c>
      <c r="BZ239" s="32">
        <v>0</v>
      </c>
      <c r="CA239" s="32">
        <v>0</v>
      </c>
      <c r="CB239" s="32">
        <v>0</v>
      </c>
      <c r="CC239" s="32">
        <v>0</v>
      </c>
      <c r="CD239" s="32">
        <v>0</v>
      </c>
      <c r="CE239" s="32">
        <v>0</v>
      </c>
      <c r="CF239" s="32">
        <v>0</v>
      </c>
      <c r="CG239" s="33">
        <v>0</v>
      </c>
      <c r="CH239" s="34">
        <v>0</v>
      </c>
      <c r="CI239" s="28"/>
      <c r="CJ239" s="16"/>
      <c r="CK239" s="16"/>
    </row>
    <row r="240" spans="1:89" x14ac:dyDescent="0.25">
      <c r="A240" s="9" t="s">
        <v>178</v>
      </c>
      <c r="B240" s="9" t="s">
        <v>20</v>
      </c>
      <c r="C240" s="19">
        <v>0</v>
      </c>
      <c r="D240" s="19" t="s">
        <v>210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29">
        <v>1</v>
      </c>
      <c r="V240" s="29">
        <v>0</v>
      </c>
      <c r="W240" s="29">
        <v>0</v>
      </c>
      <c r="X240" s="29">
        <v>0</v>
      </c>
      <c r="Y240" s="29">
        <v>0</v>
      </c>
      <c r="Z240" s="29">
        <v>0</v>
      </c>
      <c r="AA240" s="29">
        <v>0</v>
      </c>
      <c r="AB240" s="29">
        <v>0</v>
      </c>
      <c r="AC240" s="29">
        <v>0</v>
      </c>
      <c r="AD240" s="29">
        <v>0</v>
      </c>
      <c r="AE240" s="29">
        <v>0</v>
      </c>
      <c r="AF240" s="29">
        <v>0</v>
      </c>
      <c r="AG240" s="29">
        <v>0</v>
      </c>
      <c r="AH240" s="29">
        <v>0</v>
      </c>
      <c r="AI240" s="29">
        <v>0</v>
      </c>
      <c r="AJ240" s="29">
        <v>0</v>
      </c>
      <c r="AK240" s="29">
        <v>0</v>
      </c>
      <c r="AL240" s="29">
        <v>0</v>
      </c>
      <c r="AM240" s="29">
        <v>0</v>
      </c>
      <c r="AN240" s="29">
        <v>0</v>
      </c>
      <c r="AO240" s="29">
        <v>1</v>
      </c>
      <c r="AP240" s="29">
        <v>0</v>
      </c>
      <c r="AQ240" s="29">
        <v>0</v>
      </c>
      <c r="AR240" s="29">
        <v>1</v>
      </c>
      <c r="AS240" s="29">
        <v>0</v>
      </c>
      <c r="AT240" s="29">
        <v>0</v>
      </c>
      <c r="AU240" s="29">
        <v>0</v>
      </c>
      <c r="AV240" s="29">
        <v>0</v>
      </c>
      <c r="AW240" s="29">
        <v>0</v>
      </c>
      <c r="AX240" s="29">
        <v>0</v>
      </c>
      <c r="AY240" s="29">
        <v>0</v>
      </c>
      <c r="AZ240" s="29">
        <v>0</v>
      </c>
      <c r="BA240" s="29">
        <v>0</v>
      </c>
      <c r="BB240" s="29">
        <v>0</v>
      </c>
      <c r="BC240" s="29">
        <v>0</v>
      </c>
      <c r="BD240" s="29">
        <v>0</v>
      </c>
      <c r="BE240" s="29">
        <v>1</v>
      </c>
      <c r="BF240" s="29">
        <v>0</v>
      </c>
      <c r="BG240" s="29">
        <v>0</v>
      </c>
      <c r="BH240" s="29">
        <v>0</v>
      </c>
      <c r="BI240" s="29">
        <v>0</v>
      </c>
      <c r="BJ240" s="29">
        <v>2</v>
      </c>
      <c r="BK240" s="29">
        <v>0</v>
      </c>
      <c r="BL240" s="29">
        <v>0</v>
      </c>
      <c r="BM240" s="29">
        <v>0</v>
      </c>
      <c r="BN240" s="29">
        <v>0</v>
      </c>
      <c r="BO240" s="29">
        <v>0</v>
      </c>
      <c r="BP240" s="29">
        <v>0</v>
      </c>
      <c r="BQ240" s="29">
        <v>0</v>
      </c>
      <c r="BR240" s="29">
        <v>0</v>
      </c>
      <c r="BS240" s="29">
        <v>0</v>
      </c>
      <c r="BT240" s="29">
        <v>0</v>
      </c>
      <c r="BU240" s="29">
        <v>0</v>
      </c>
      <c r="BV240" s="29">
        <v>2</v>
      </c>
      <c r="BW240" s="29">
        <v>0</v>
      </c>
      <c r="BX240" s="29">
        <v>0</v>
      </c>
      <c r="BY240" s="29">
        <v>0</v>
      </c>
      <c r="BZ240" s="29">
        <v>0</v>
      </c>
      <c r="CA240" s="29">
        <v>0</v>
      </c>
      <c r="CB240" s="29">
        <v>2</v>
      </c>
      <c r="CC240" s="29">
        <v>0</v>
      </c>
      <c r="CD240" s="29">
        <v>0</v>
      </c>
      <c r="CE240" s="29">
        <v>0</v>
      </c>
      <c r="CF240" s="29">
        <v>0</v>
      </c>
      <c r="CG240" s="11">
        <v>0</v>
      </c>
      <c r="CH240" s="30">
        <v>10</v>
      </c>
      <c r="CI240" s="28"/>
      <c r="CJ240" s="16"/>
      <c r="CK240" s="16"/>
    </row>
    <row r="241" spans="1:89" x14ac:dyDescent="0.25">
      <c r="A241" s="31"/>
      <c r="B241" s="31" t="s">
        <v>21</v>
      </c>
      <c r="C241" s="31">
        <v>0</v>
      </c>
      <c r="D241" s="31" t="s">
        <v>210</v>
      </c>
      <c r="E241" s="31">
        <v>1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1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32">
        <v>0</v>
      </c>
      <c r="Z241" s="32">
        <v>0</v>
      </c>
      <c r="AA241" s="32">
        <v>0</v>
      </c>
      <c r="AB241" s="32">
        <v>0</v>
      </c>
      <c r="AC241" s="32">
        <v>0</v>
      </c>
      <c r="AD241" s="32">
        <v>0</v>
      </c>
      <c r="AE241" s="32">
        <v>0</v>
      </c>
      <c r="AF241" s="32">
        <v>0</v>
      </c>
      <c r="AG241" s="32">
        <v>0</v>
      </c>
      <c r="AH241" s="32">
        <v>0</v>
      </c>
      <c r="AI241" s="32">
        <v>0</v>
      </c>
      <c r="AJ241" s="32">
        <v>0</v>
      </c>
      <c r="AK241" s="32">
        <v>0</v>
      </c>
      <c r="AL241" s="32">
        <v>0</v>
      </c>
      <c r="AM241" s="32">
        <v>0</v>
      </c>
      <c r="AN241" s="32">
        <v>0</v>
      </c>
      <c r="AO241" s="32">
        <v>0</v>
      </c>
      <c r="AP241" s="32">
        <v>0</v>
      </c>
      <c r="AQ241" s="32">
        <v>1</v>
      </c>
      <c r="AR241" s="32">
        <v>0</v>
      </c>
      <c r="AS241" s="32">
        <v>0</v>
      </c>
      <c r="AT241" s="32">
        <v>0</v>
      </c>
      <c r="AU241" s="32">
        <v>0</v>
      </c>
      <c r="AV241" s="32">
        <v>0</v>
      </c>
      <c r="AW241" s="32">
        <v>0</v>
      </c>
      <c r="AX241" s="32">
        <v>0</v>
      </c>
      <c r="AY241" s="32">
        <v>1</v>
      </c>
      <c r="AZ241" s="32">
        <v>0</v>
      </c>
      <c r="BA241" s="32">
        <v>0</v>
      </c>
      <c r="BB241" s="32">
        <v>0</v>
      </c>
      <c r="BC241" s="32">
        <v>0</v>
      </c>
      <c r="BD241" s="32">
        <v>0</v>
      </c>
      <c r="BE241" s="32">
        <v>0</v>
      </c>
      <c r="BF241" s="32">
        <v>0</v>
      </c>
      <c r="BG241" s="32">
        <v>0</v>
      </c>
      <c r="BH241" s="32">
        <v>0</v>
      </c>
      <c r="BI241" s="32">
        <v>1</v>
      </c>
      <c r="BJ241" s="32">
        <v>7</v>
      </c>
      <c r="BK241" s="32">
        <v>0</v>
      </c>
      <c r="BL241" s="32">
        <v>0</v>
      </c>
      <c r="BM241" s="32">
        <v>0</v>
      </c>
      <c r="BN241" s="32">
        <v>0</v>
      </c>
      <c r="BO241" s="32">
        <v>0</v>
      </c>
      <c r="BP241" s="32">
        <v>0</v>
      </c>
      <c r="BQ241" s="32">
        <v>0</v>
      </c>
      <c r="BR241" s="32">
        <v>0</v>
      </c>
      <c r="BS241" s="32">
        <v>0</v>
      </c>
      <c r="BT241" s="32">
        <v>7</v>
      </c>
      <c r="BU241" s="32">
        <v>0</v>
      </c>
      <c r="BV241" s="32">
        <v>1</v>
      </c>
      <c r="BW241" s="32">
        <v>0</v>
      </c>
      <c r="BX241" s="32">
        <v>0</v>
      </c>
      <c r="BY241" s="32">
        <v>3</v>
      </c>
      <c r="BZ241" s="32">
        <v>0</v>
      </c>
      <c r="CA241" s="32">
        <v>0</v>
      </c>
      <c r="CB241" s="32">
        <v>1</v>
      </c>
      <c r="CC241" s="32">
        <v>1</v>
      </c>
      <c r="CD241" s="32">
        <v>0</v>
      </c>
      <c r="CE241" s="32">
        <v>0</v>
      </c>
      <c r="CF241" s="32">
        <v>0</v>
      </c>
      <c r="CG241" s="33">
        <v>0</v>
      </c>
      <c r="CH241" s="34">
        <v>25</v>
      </c>
      <c r="CI241" s="28"/>
      <c r="CJ241" s="16"/>
      <c r="CK241" s="16"/>
    </row>
    <row r="242" spans="1:89" x14ac:dyDescent="0.25">
      <c r="A242" s="9" t="s">
        <v>179</v>
      </c>
      <c r="B242" s="9" t="s">
        <v>20</v>
      </c>
      <c r="C242" s="19">
        <v>0</v>
      </c>
      <c r="D242" s="19" t="s">
        <v>210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  <c r="Q242" s="19">
        <v>0</v>
      </c>
      <c r="R242" s="19">
        <v>0</v>
      </c>
      <c r="S242" s="19">
        <v>0</v>
      </c>
      <c r="T242" s="19">
        <v>0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29">
        <v>0</v>
      </c>
      <c r="AA242" s="29">
        <v>0</v>
      </c>
      <c r="AB242" s="29">
        <v>0</v>
      </c>
      <c r="AC242" s="29">
        <v>0</v>
      </c>
      <c r="AD242" s="29">
        <v>0</v>
      </c>
      <c r="AE242" s="29">
        <v>0</v>
      </c>
      <c r="AF242" s="29">
        <v>0</v>
      </c>
      <c r="AG242" s="29">
        <v>0</v>
      </c>
      <c r="AH242" s="29">
        <v>0</v>
      </c>
      <c r="AI242" s="29">
        <v>0</v>
      </c>
      <c r="AJ242" s="29">
        <v>0</v>
      </c>
      <c r="AK242" s="29">
        <v>0</v>
      </c>
      <c r="AL242" s="29">
        <v>0</v>
      </c>
      <c r="AM242" s="29">
        <v>0</v>
      </c>
      <c r="AN242" s="29">
        <v>0</v>
      </c>
      <c r="AO242" s="29">
        <v>0</v>
      </c>
      <c r="AP242" s="29">
        <v>0</v>
      </c>
      <c r="AQ242" s="29">
        <v>0</v>
      </c>
      <c r="AR242" s="29">
        <v>0</v>
      </c>
      <c r="AS242" s="29">
        <v>0</v>
      </c>
      <c r="AT242" s="29">
        <v>0</v>
      </c>
      <c r="AU242" s="29">
        <v>0</v>
      </c>
      <c r="AV242" s="29">
        <v>0</v>
      </c>
      <c r="AW242" s="29">
        <v>0</v>
      </c>
      <c r="AX242" s="29">
        <v>0</v>
      </c>
      <c r="AY242" s="29">
        <v>0</v>
      </c>
      <c r="AZ242" s="29">
        <v>0</v>
      </c>
      <c r="BA242" s="29">
        <v>0</v>
      </c>
      <c r="BB242" s="29">
        <v>0</v>
      </c>
      <c r="BC242" s="29">
        <v>0</v>
      </c>
      <c r="BD242" s="29">
        <v>0</v>
      </c>
      <c r="BE242" s="29">
        <v>0</v>
      </c>
      <c r="BF242" s="29">
        <v>0</v>
      </c>
      <c r="BG242" s="29">
        <v>0</v>
      </c>
      <c r="BH242" s="29">
        <v>0</v>
      </c>
      <c r="BI242" s="29">
        <v>0</v>
      </c>
      <c r="BJ242" s="29">
        <v>0</v>
      </c>
      <c r="BK242" s="29">
        <v>0</v>
      </c>
      <c r="BL242" s="29">
        <v>0</v>
      </c>
      <c r="BM242" s="29">
        <v>0</v>
      </c>
      <c r="BN242" s="29">
        <v>0</v>
      </c>
      <c r="BO242" s="29">
        <v>0</v>
      </c>
      <c r="BP242" s="29">
        <v>0</v>
      </c>
      <c r="BQ242" s="29">
        <v>0</v>
      </c>
      <c r="BR242" s="29">
        <v>0</v>
      </c>
      <c r="BS242" s="29">
        <v>0</v>
      </c>
      <c r="BT242" s="29">
        <v>0</v>
      </c>
      <c r="BU242" s="29">
        <v>0</v>
      </c>
      <c r="BV242" s="29">
        <v>0</v>
      </c>
      <c r="BW242" s="29">
        <v>0</v>
      </c>
      <c r="BX242" s="29">
        <v>0</v>
      </c>
      <c r="BY242" s="29">
        <v>0</v>
      </c>
      <c r="BZ242" s="29">
        <v>0</v>
      </c>
      <c r="CA242" s="29">
        <v>0</v>
      </c>
      <c r="CB242" s="29">
        <v>0</v>
      </c>
      <c r="CC242" s="29">
        <v>0</v>
      </c>
      <c r="CD242" s="29">
        <v>0</v>
      </c>
      <c r="CE242" s="29">
        <v>0</v>
      </c>
      <c r="CF242" s="29">
        <v>0</v>
      </c>
      <c r="CG242" s="11">
        <v>0</v>
      </c>
      <c r="CH242" s="30">
        <v>0</v>
      </c>
      <c r="CI242" s="28"/>
      <c r="CJ242" s="16"/>
      <c r="CK242" s="16"/>
    </row>
    <row r="243" spans="1:89" x14ac:dyDescent="0.25">
      <c r="A243" s="31"/>
      <c r="B243" s="31" t="s">
        <v>21</v>
      </c>
      <c r="C243" s="31">
        <v>0</v>
      </c>
      <c r="D243" s="31" t="s">
        <v>210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32">
        <v>0</v>
      </c>
      <c r="Z243" s="32">
        <v>0</v>
      </c>
      <c r="AA243" s="32">
        <v>0</v>
      </c>
      <c r="AB243" s="32">
        <v>0</v>
      </c>
      <c r="AC243" s="32">
        <v>0</v>
      </c>
      <c r="AD243" s="32">
        <v>0</v>
      </c>
      <c r="AE243" s="32">
        <v>0</v>
      </c>
      <c r="AF243" s="32">
        <v>0</v>
      </c>
      <c r="AG243" s="32">
        <v>0</v>
      </c>
      <c r="AH243" s="32">
        <v>0</v>
      </c>
      <c r="AI243" s="32">
        <v>0</v>
      </c>
      <c r="AJ243" s="32">
        <v>0</v>
      </c>
      <c r="AK243" s="32">
        <v>0</v>
      </c>
      <c r="AL243" s="32">
        <v>0</v>
      </c>
      <c r="AM243" s="32">
        <v>0</v>
      </c>
      <c r="AN243" s="32">
        <v>0</v>
      </c>
      <c r="AO243" s="32">
        <v>0</v>
      </c>
      <c r="AP243" s="32">
        <v>0</v>
      </c>
      <c r="AQ243" s="32">
        <v>0</v>
      </c>
      <c r="AR243" s="32">
        <v>0</v>
      </c>
      <c r="AS243" s="32">
        <v>0</v>
      </c>
      <c r="AT243" s="32">
        <v>0</v>
      </c>
      <c r="AU243" s="32">
        <v>0</v>
      </c>
      <c r="AV243" s="32">
        <v>0</v>
      </c>
      <c r="AW243" s="32">
        <v>0</v>
      </c>
      <c r="AX243" s="32">
        <v>0</v>
      </c>
      <c r="AY243" s="32">
        <v>0</v>
      </c>
      <c r="AZ243" s="32">
        <v>0</v>
      </c>
      <c r="BA243" s="32">
        <v>0</v>
      </c>
      <c r="BB243" s="32">
        <v>0</v>
      </c>
      <c r="BC243" s="32">
        <v>0</v>
      </c>
      <c r="BD243" s="32">
        <v>0</v>
      </c>
      <c r="BE243" s="32">
        <v>0</v>
      </c>
      <c r="BF243" s="32">
        <v>0</v>
      </c>
      <c r="BG243" s="32">
        <v>0</v>
      </c>
      <c r="BH243" s="32">
        <v>0</v>
      </c>
      <c r="BI243" s="32">
        <v>0</v>
      </c>
      <c r="BJ243" s="32">
        <v>0</v>
      </c>
      <c r="BK243" s="32">
        <v>0</v>
      </c>
      <c r="BL243" s="32">
        <v>0</v>
      </c>
      <c r="BM243" s="32">
        <v>0</v>
      </c>
      <c r="BN243" s="32">
        <v>0</v>
      </c>
      <c r="BO243" s="32">
        <v>0</v>
      </c>
      <c r="BP243" s="32">
        <v>0</v>
      </c>
      <c r="BQ243" s="32">
        <v>0</v>
      </c>
      <c r="BR243" s="32">
        <v>0</v>
      </c>
      <c r="BS243" s="32">
        <v>0</v>
      </c>
      <c r="BT243" s="32">
        <v>0</v>
      </c>
      <c r="BU243" s="32">
        <v>0</v>
      </c>
      <c r="BV243" s="32">
        <v>0</v>
      </c>
      <c r="BW243" s="32">
        <v>0</v>
      </c>
      <c r="BX243" s="32">
        <v>0</v>
      </c>
      <c r="BY243" s="32">
        <v>1</v>
      </c>
      <c r="BZ243" s="32">
        <v>0</v>
      </c>
      <c r="CA243" s="32">
        <v>0</v>
      </c>
      <c r="CB243" s="32">
        <v>0</v>
      </c>
      <c r="CC243" s="32">
        <v>0</v>
      </c>
      <c r="CD243" s="32">
        <v>0</v>
      </c>
      <c r="CE243" s="32">
        <v>0</v>
      </c>
      <c r="CF243" s="32">
        <v>0</v>
      </c>
      <c r="CG243" s="33">
        <v>0</v>
      </c>
      <c r="CH243" s="34">
        <v>1</v>
      </c>
      <c r="CI243" s="28"/>
      <c r="CJ243" s="16"/>
      <c r="CK243" s="16"/>
    </row>
    <row r="244" spans="1:89" x14ac:dyDescent="0.25">
      <c r="A244" s="9" t="s">
        <v>180</v>
      </c>
      <c r="B244" s="9" t="s">
        <v>20</v>
      </c>
      <c r="C244" s="19">
        <v>0</v>
      </c>
      <c r="D244" s="19" t="s">
        <v>210</v>
      </c>
      <c r="E244" s="19">
        <v>0</v>
      </c>
      <c r="F244" s="19">
        <v>0</v>
      </c>
      <c r="G244" s="19">
        <v>2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29">
        <v>0</v>
      </c>
      <c r="V244" s="29">
        <v>0</v>
      </c>
      <c r="W244" s="29">
        <v>0</v>
      </c>
      <c r="X244" s="29">
        <v>0</v>
      </c>
      <c r="Y244" s="29">
        <v>0</v>
      </c>
      <c r="Z244" s="29">
        <v>0</v>
      </c>
      <c r="AA244" s="29">
        <v>0</v>
      </c>
      <c r="AB244" s="29">
        <v>0</v>
      </c>
      <c r="AC244" s="29">
        <v>0</v>
      </c>
      <c r="AD244" s="29">
        <v>0</v>
      </c>
      <c r="AE244" s="29">
        <v>0</v>
      </c>
      <c r="AF244" s="29">
        <v>0</v>
      </c>
      <c r="AG244" s="29">
        <v>0</v>
      </c>
      <c r="AH244" s="29">
        <v>0</v>
      </c>
      <c r="AI244" s="29">
        <v>0</v>
      </c>
      <c r="AJ244" s="29">
        <v>0</v>
      </c>
      <c r="AK244" s="29">
        <v>0</v>
      </c>
      <c r="AL244" s="29">
        <v>0</v>
      </c>
      <c r="AM244" s="29">
        <v>0</v>
      </c>
      <c r="AN244" s="29">
        <v>0</v>
      </c>
      <c r="AO244" s="29">
        <v>0</v>
      </c>
      <c r="AP244" s="29">
        <v>0</v>
      </c>
      <c r="AQ244" s="29">
        <v>0</v>
      </c>
      <c r="AR244" s="29">
        <v>0</v>
      </c>
      <c r="AS244" s="29">
        <v>0</v>
      </c>
      <c r="AT244" s="29">
        <v>0</v>
      </c>
      <c r="AU244" s="29">
        <v>0</v>
      </c>
      <c r="AV244" s="29">
        <v>0</v>
      </c>
      <c r="AW244" s="29">
        <v>0</v>
      </c>
      <c r="AX244" s="29">
        <v>0</v>
      </c>
      <c r="AY244" s="29">
        <v>0</v>
      </c>
      <c r="AZ244" s="29">
        <v>0</v>
      </c>
      <c r="BA244" s="29">
        <v>0</v>
      </c>
      <c r="BB244" s="29">
        <v>0</v>
      </c>
      <c r="BC244" s="29">
        <v>0</v>
      </c>
      <c r="BD244" s="29">
        <v>0</v>
      </c>
      <c r="BE244" s="29">
        <v>0</v>
      </c>
      <c r="BF244" s="29">
        <v>0</v>
      </c>
      <c r="BG244" s="29">
        <v>0</v>
      </c>
      <c r="BH244" s="29">
        <v>0</v>
      </c>
      <c r="BI244" s="29">
        <v>0</v>
      </c>
      <c r="BJ244" s="29">
        <v>0</v>
      </c>
      <c r="BK244" s="29">
        <v>0</v>
      </c>
      <c r="BL244" s="29">
        <v>0</v>
      </c>
      <c r="BM244" s="29">
        <v>0</v>
      </c>
      <c r="BN244" s="29">
        <v>0</v>
      </c>
      <c r="BO244" s="29">
        <v>2</v>
      </c>
      <c r="BP244" s="29">
        <v>0</v>
      </c>
      <c r="BQ244" s="29">
        <v>0</v>
      </c>
      <c r="BR244" s="29">
        <v>0</v>
      </c>
      <c r="BS244" s="29">
        <v>0</v>
      </c>
      <c r="BT244" s="29">
        <v>0</v>
      </c>
      <c r="BU244" s="29">
        <v>4</v>
      </c>
      <c r="BV244" s="29">
        <v>0</v>
      </c>
      <c r="BW244" s="29">
        <v>0</v>
      </c>
      <c r="BX244" s="29">
        <v>0</v>
      </c>
      <c r="BY244" s="29">
        <v>0</v>
      </c>
      <c r="BZ244" s="29">
        <v>0</v>
      </c>
      <c r="CA244" s="29">
        <v>0</v>
      </c>
      <c r="CB244" s="29">
        <v>0</v>
      </c>
      <c r="CC244" s="29">
        <v>0</v>
      </c>
      <c r="CD244" s="29">
        <v>3</v>
      </c>
      <c r="CE244" s="29">
        <v>0</v>
      </c>
      <c r="CF244" s="29">
        <v>0</v>
      </c>
      <c r="CG244" s="11">
        <v>0</v>
      </c>
      <c r="CH244" s="30">
        <v>11</v>
      </c>
      <c r="CI244" s="28"/>
      <c r="CJ244" s="16"/>
      <c r="CK244" s="16"/>
    </row>
    <row r="245" spans="1:89" x14ac:dyDescent="0.25">
      <c r="A245" s="31"/>
      <c r="B245" s="31" t="s">
        <v>21</v>
      </c>
      <c r="C245" s="31">
        <v>0</v>
      </c>
      <c r="D245" s="31" t="s">
        <v>210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0</v>
      </c>
      <c r="AC245" s="32">
        <v>0</v>
      </c>
      <c r="AD245" s="32">
        <v>0</v>
      </c>
      <c r="AE245" s="32">
        <v>0</v>
      </c>
      <c r="AF245" s="32">
        <v>0</v>
      </c>
      <c r="AG245" s="32">
        <v>0</v>
      </c>
      <c r="AH245" s="32">
        <v>0</v>
      </c>
      <c r="AI245" s="32">
        <v>0</v>
      </c>
      <c r="AJ245" s="32">
        <v>0</v>
      </c>
      <c r="AK245" s="32">
        <v>0</v>
      </c>
      <c r="AL245" s="32">
        <v>0</v>
      </c>
      <c r="AM245" s="32">
        <v>0</v>
      </c>
      <c r="AN245" s="32">
        <v>0</v>
      </c>
      <c r="AO245" s="32">
        <v>0</v>
      </c>
      <c r="AP245" s="32">
        <v>0</v>
      </c>
      <c r="AQ245" s="32">
        <v>0</v>
      </c>
      <c r="AR245" s="32">
        <v>0</v>
      </c>
      <c r="AS245" s="32">
        <v>0</v>
      </c>
      <c r="AT245" s="32">
        <v>1</v>
      </c>
      <c r="AU245" s="32">
        <v>0</v>
      </c>
      <c r="AV245" s="32">
        <v>0</v>
      </c>
      <c r="AW245" s="32">
        <v>0</v>
      </c>
      <c r="AX245" s="32">
        <v>0</v>
      </c>
      <c r="AY245" s="32">
        <v>0</v>
      </c>
      <c r="AZ245" s="32">
        <v>0</v>
      </c>
      <c r="BA245" s="32">
        <v>0</v>
      </c>
      <c r="BB245" s="32">
        <v>0</v>
      </c>
      <c r="BC245" s="32">
        <v>0</v>
      </c>
      <c r="BD245" s="32">
        <v>0</v>
      </c>
      <c r="BE245" s="32">
        <v>0</v>
      </c>
      <c r="BF245" s="32">
        <v>0</v>
      </c>
      <c r="BG245" s="32">
        <v>0</v>
      </c>
      <c r="BH245" s="32">
        <v>0</v>
      </c>
      <c r="BI245" s="32">
        <v>0</v>
      </c>
      <c r="BJ245" s="32">
        <v>0</v>
      </c>
      <c r="BK245" s="32">
        <v>0</v>
      </c>
      <c r="BL245" s="32">
        <v>0</v>
      </c>
      <c r="BM245" s="32">
        <v>0</v>
      </c>
      <c r="BN245" s="32">
        <v>0</v>
      </c>
      <c r="BO245" s="32">
        <v>0</v>
      </c>
      <c r="BP245" s="32">
        <v>0</v>
      </c>
      <c r="BQ245" s="32">
        <v>0</v>
      </c>
      <c r="BR245" s="32">
        <v>0</v>
      </c>
      <c r="BS245" s="32">
        <v>0</v>
      </c>
      <c r="BT245" s="32">
        <v>0</v>
      </c>
      <c r="BU245" s="32">
        <v>0</v>
      </c>
      <c r="BV245" s="32">
        <v>0</v>
      </c>
      <c r="BW245" s="32">
        <v>0</v>
      </c>
      <c r="BX245" s="32">
        <v>0</v>
      </c>
      <c r="BY245" s="32">
        <v>0</v>
      </c>
      <c r="BZ245" s="32">
        <v>0</v>
      </c>
      <c r="CA245" s="32">
        <v>0</v>
      </c>
      <c r="CB245" s="32">
        <v>0</v>
      </c>
      <c r="CC245" s="32">
        <v>0</v>
      </c>
      <c r="CD245" s="32">
        <v>0</v>
      </c>
      <c r="CE245" s="32">
        <v>0</v>
      </c>
      <c r="CF245" s="32">
        <v>0</v>
      </c>
      <c r="CG245" s="33">
        <v>0</v>
      </c>
      <c r="CH245" s="34">
        <v>1</v>
      </c>
      <c r="CI245" s="28"/>
      <c r="CJ245" s="16"/>
      <c r="CK245" s="16"/>
    </row>
    <row r="246" spans="1:89" x14ac:dyDescent="0.25">
      <c r="A246" s="9" t="s">
        <v>181</v>
      </c>
      <c r="B246" s="9" t="s">
        <v>20</v>
      </c>
      <c r="C246" s="19">
        <v>0</v>
      </c>
      <c r="D246" s="19" t="s">
        <v>210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29">
        <v>0</v>
      </c>
      <c r="V246" s="29">
        <v>0</v>
      </c>
      <c r="W246" s="29">
        <v>0</v>
      </c>
      <c r="X246" s="29">
        <v>0</v>
      </c>
      <c r="Y246" s="29">
        <v>0</v>
      </c>
      <c r="Z246" s="29">
        <v>0</v>
      </c>
      <c r="AA246" s="29">
        <v>0</v>
      </c>
      <c r="AB246" s="29">
        <v>0</v>
      </c>
      <c r="AC246" s="29">
        <v>0</v>
      </c>
      <c r="AD246" s="29">
        <v>0</v>
      </c>
      <c r="AE246" s="29">
        <v>0</v>
      </c>
      <c r="AF246" s="29">
        <v>0</v>
      </c>
      <c r="AG246" s="29">
        <v>0</v>
      </c>
      <c r="AH246" s="29">
        <v>0</v>
      </c>
      <c r="AI246" s="29">
        <v>0</v>
      </c>
      <c r="AJ246" s="29">
        <v>0</v>
      </c>
      <c r="AK246" s="29">
        <v>0</v>
      </c>
      <c r="AL246" s="29">
        <v>0</v>
      </c>
      <c r="AM246" s="29">
        <v>0</v>
      </c>
      <c r="AN246" s="29">
        <v>0</v>
      </c>
      <c r="AO246" s="29">
        <v>0</v>
      </c>
      <c r="AP246" s="29">
        <v>0</v>
      </c>
      <c r="AQ246" s="29">
        <v>0</v>
      </c>
      <c r="AR246" s="29">
        <v>0</v>
      </c>
      <c r="AS246" s="29">
        <v>0</v>
      </c>
      <c r="AT246" s="29">
        <v>0</v>
      </c>
      <c r="AU246" s="29">
        <v>0</v>
      </c>
      <c r="AV246" s="29">
        <v>0</v>
      </c>
      <c r="AW246" s="29">
        <v>0</v>
      </c>
      <c r="AX246" s="29">
        <v>0</v>
      </c>
      <c r="AY246" s="29">
        <v>0</v>
      </c>
      <c r="AZ246" s="29">
        <v>0</v>
      </c>
      <c r="BA246" s="29">
        <v>0</v>
      </c>
      <c r="BB246" s="29">
        <v>0</v>
      </c>
      <c r="BC246" s="29">
        <v>0</v>
      </c>
      <c r="BD246" s="29">
        <v>0</v>
      </c>
      <c r="BE246" s="29">
        <v>0</v>
      </c>
      <c r="BF246" s="29">
        <v>0</v>
      </c>
      <c r="BG246" s="29">
        <v>0</v>
      </c>
      <c r="BH246" s="29">
        <v>0</v>
      </c>
      <c r="BI246" s="29">
        <v>0</v>
      </c>
      <c r="BJ246" s="29">
        <v>0</v>
      </c>
      <c r="BK246" s="29">
        <v>0</v>
      </c>
      <c r="BL246" s="29">
        <v>0</v>
      </c>
      <c r="BM246" s="29">
        <v>0</v>
      </c>
      <c r="BN246" s="29">
        <v>0</v>
      </c>
      <c r="BO246" s="29">
        <v>0</v>
      </c>
      <c r="BP246" s="29">
        <v>0</v>
      </c>
      <c r="BQ246" s="29">
        <v>0</v>
      </c>
      <c r="BR246" s="29">
        <v>0</v>
      </c>
      <c r="BS246" s="29">
        <v>0</v>
      </c>
      <c r="BT246" s="29">
        <v>0</v>
      </c>
      <c r="BU246" s="29">
        <v>0</v>
      </c>
      <c r="BV246" s="29">
        <v>0</v>
      </c>
      <c r="BW246" s="29">
        <v>0</v>
      </c>
      <c r="BX246" s="29">
        <v>0</v>
      </c>
      <c r="BY246" s="29">
        <v>0</v>
      </c>
      <c r="BZ246" s="29">
        <v>0</v>
      </c>
      <c r="CA246" s="29">
        <v>0</v>
      </c>
      <c r="CB246" s="29">
        <v>0</v>
      </c>
      <c r="CC246" s="29">
        <v>0</v>
      </c>
      <c r="CD246" s="29">
        <v>0</v>
      </c>
      <c r="CE246" s="29">
        <v>0</v>
      </c>
      <c r="CF246" s="29">
        <v>0</v>
      </c>
      <c r="CG246" s="11">
        <v>0</v>
      </c>
      <c r="CH246" s="30">
        <v>0</v>
      </c>
      <c r="CI246" s="28"/>
      <c r="CJ246" s="16"/>
      <c r="CK246" s="16"/>
    </row>
    <row r="247" spans="1:89" x14ac:dyDescent="0.25">
      <c r="A247" s="31"/>
      <c r="B247" s="31" t="s">
        <v>21</v>
      </c>
      <c r="C247" s="31">
        <v>0</v>
      </c>
      <c r="D247" s="31" t="s">
        <v>210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32">
        <v>0</v>
      </c>
      <c r="Z247" s="32">
        <v>0</v>
      </c>
      <c r="AA247" s="32">
        <v>0</v>
      </c>
      <c r="AB247" s="32">
        <v>0</v>
      </c>
      <c r="AC247" s="32">
        <v>0</v>
      </c>
      <c r="AD247" s="32">
        <v>0</v>
      </c>
      <c r="AE247" s="32">
        <v>0</v>
      </c>
      <c r="AF247" s="32">
        <v>0</v>
      </c>
      <c r="AG247" s="32">
        <v>0</v>
      </c>
      <c r="AH247" s="32">
        <v>0</v>
      </c>
      <c r="AI247" s="32">
        <v>0</v>
      </c>
      <c r="AJ247" s="32">
        <v>0</v>
      </c>
      <c r="AK247" s="32">
        <v>0</v>
      </c>
      <c r="AL247" s="32">
        <v>0</v>
      </c>
      <c r="AM247" s="32">
        <v>0</v>
      </c>
      <c r="AN247" s="32">
        <v>0</v>
      </c>
      <c r="AO247" s="32">
        <v>0</v>
      </c>
      <c r="AP247" s="32">
        <v>0</v>
      </c>
      <c r="AQ247" s="32">
        <v>0</v>
      </c>
      <c r="AR247" s="32">
        <v>0</v>
      </c>
      <c r="AS247" s="32">
        <v>0</v>
      </c>
      <c r="AT247" s="32">
        <v>0</v>
      </c>
      <c r="AU247" s="32">
        <v>0</v>
      </c>
      <c r="AV247" s="32">
        <v>0</v>
      </c>
      <c r="AW247" s="32">
        <v>0</v>
      </c>
      <c r="AX247" s="32">
        <v>0</v>
      </c>
      <c r="AY247" s="32">
        <v>0</v>
      </c>
      <c r="AZ247" s="32">
        <v>0</v>
      </c>
      <c r="BA247" s="32">
        <v>0</v>
      </c>
      <c r="BB247" s="32">
        <v>0</v>
      </c>
      <c r="BC247" s="32">
        <v>0</v>
      </c>
      <c r="BD247" s="32">
        <v>0</v>
      </c>
      <c r="BE247" s="32">
        <v>0</v>
      </c>
      <c r="BF247" s="32">
        <v>0</v>
      </c>
      <c r="BG247" s="32">
        <v>0</v>
      </c>
      <c r="BH247" s="32">
        <v>0</v>
      </c>
      <c r="BI247" s="32">
        <v>0</v>
      </c>
      <c r="BJ247" s="32">
        <v>0</v>
      </c>
      <c r="BK247" s="32">
        <v>0</v>
      </c>
      <c r="BL247" s="32">
        <v>0</v>
      </c>
      <c r="BM247" s="32">
        <v>0</v>
      </c>
      <c r="BN247" s="32">
        <v>0</v>
      </c>
      <c r="BO247" s="32">
        <v>0</v>
      </c>
      <c r="BP247" s="32">
        <v>0</v>
      </c>
      <c r="BQ247" s="32">
        <v>0</v>
      </c>
      <c r="BR247" s="32">
        <v>0</v>
      </c>
      <c r="BS247" s="32">
        <v>0</v>
      </c>
      <c r="BT247" s="32">
        <v>0</v>
      </c>
      <c r="BU247" s="32">
        <v>0</v>
      </c>
      <c r="BV247" s="32">
        <v>0</v>
      </c>
      <c r="BW247" s="32">
        <v>0</v>
      </c>
      <c r="BX247" s="32">
        <v>0</v>
      </c>
      <c r="BY247" s="32">
        <v>0</v>
      </c>
      <c r="BZ247" s="32">
        <v>0</v>
      </c>
      <c r="CA247" s="32">
        <v>0</v>
      </c>
      <c r="CB247" s="32">
        <v>0</v>
      </c>
      <c r="CC247" s="32">
        <v>0</v>
      </c>
      <c r="CD247" s="32">
        <v>0</v>
      </c>
      <c r="CE247" s="32">
        <v>0</v>
      </c>
      <c r="CF247" s="32">
        <v>0</v>
      </c>
      <c r="CG247" s="33">
        <v>0</v>
      </c>
      <c r="CH247" s="34">
        <v>0</v>
      </c>
      <c r="CI247" s="28"/>
      <c r="CJ247" s="16"/>
      <c r="CK247" s="16"/>
    </row>
    <row r="248" spans="1:89" x14ac:dyDescent="0.25">
      <c r="A248" s="9" t="s">
        <v>182</v>
      </c>
      <c r="B248" s="9" t="s">
        <v>20</v>
      </c>
      <c r="C248" s="19">
        <v>0</v>
      </c>
      <c r="D248" s="19" t="s">
        <v>210</v>
      </c>
      <c r="E248" s="19">
        <v>0</v>
      </c>
      <c r="F248" s="19">
        <v>0</v>
      </c>
      <c r="G248" s="19">
        <v>1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29">
        <v>0</v>
      </c>
      <c r="V248" s="29">
        <v>0</v>
      </c>
      <c r="W248" s="29">
        <v>0</v>
      </c>
      <c r="X248" s="29">
        <v>0</v>
      </c>
      <c r="Y248" s="29">
        <v>0</v>
      </c>
      <c r="Z248" s="29">
        <v>0</v>
      </c>
      <c r="AA248" s="29">
        <v>0</v>
      </c>
      <c r="AB248" s="29">
        <v>0</v>
      </c>
      <c r="AC248" s="29">
        <v>0</v>
      </c>
      <c r="AD248" s="29">
        <v>0</v>
      </c>
      <c r="AE248" s="29">
        <v>0</v>
      </c>
      <c r="AF248" s="29">
        <v>0</v>
      </c>
      <c r="AG248" s="29">
        <v>0</v>
      </c>
      <c r="AH248" s="29">
        <v>0</v>
      </c>
      <c r="AI248" s="29">
        <v>0</v>
      </c>
      <c r="AJ248" s="29">
        <v>0</v>
      </c>
      <c r="AK248" s="29">
        <v>0</v>
      </c>
      <c r="AL248" s="29">
        <v>0</v>
      </c>
      <c r="AM248" s="29">
        <v>0</v>
      </c>
      <c r="AN248" s="29">
        <v>0</v>
      </c>
      <c r="AO248" s="29">
        <v>0</v>
      </c>
      <c r="AP248" s="29">
        <v>0</v>
      </c>
      <c r="AQ248" s="29">
        <v>0</v>
      </c>
      <c r="AR248" s="29">
        <v>0</v>
      </c>
      <c r="AS248" s="29">
        <v>0</v>
      </c>
      <c r="AT248" s="29">
        <v>0</v>
      </c>
      <c r="AU248" s="29">
        <v>0</v>
      </c>
      <c r="AV248" s="29">
        <v>0</v>
      </c>
      <c r="AW248" s="29">
        <v>0</v>
      </c>
      <c r="AX248" s="29">
        <v>0</v>
      </c>
      <c r="AY248" s="29">
        <v>0</v>
      </c>
      <c r="AZ248" s="29">
        <v>0</v>
      </c>
      <c r="BA248" s="29">
        <v>0</v>
      </c>
      <c r="BB248" s="29">
        <v>0</v>
      </c>
      <c r="BC248" s="29">
        <v>0</v>
      </c>
      <c r="BD248" s="29">
        <v>0</v>
      </c>
      <c r="BE248" s="29">
        <v>0</v>
      </c>
      <c r="BF248" s="29">
        <v>0</v>
      </c>
      <c r="BG248" s="29">
        <v>0</v>
      </c>
      <c r="BH248" s="29">
        <v>0</v>
      </c>
      <c r="BI248" s="29">
        <v>0</v>
      </c>
      <c r="BJ248" s="29">
        <v>0</v>
      </c>
      <c r="BK248" s="29">
        <v>0</v>
      </c>
      <c r="BL248" s="29">
        <v>0</v>
      </c>
      <c r="BM248" s="29">
        <v>0</v>
      </c>
      <c r="BN248" s="29">
        <v>0</v>
      </c>
      <c r="BO248" s="29">
        <v>0</v>
      </c>
      <c r="BP248" s="29">
        <v>0</v>
      </c>
      <c r="BQ248" s="29">
        <v>0</v>
      </c>
      <c r="BR248" s="29">
        <v>0</v>
      </c>
      <c r="BS248" s="29">
        <v>0</v>
      </c>
      <c r="BT248" s="29">
        <v>0</v>
      </c>
      <c r="BU248" s="29">
        <v>1</v>
      </c>
      <c r="BV248" s="29">
        <v>0</v>
      </c>
      <c r="BW248" s="29">
        <v>0</v>
      </c>
      <c r="BX248" s="29">
        <v>0</v>
      </c>
      <c r="BY248" s="29">
        <v>0</v>
      </c>
      <c r="BZ248" s="29">
        <v>0</v>
      </c>
      <c r="CA248" s="29">
        <v>0</v>
      </c>
      <c r="CB248" s="29">
        <v>0</v>
      </c>
      <c r="CC248" s="29">
        <v>0</v>
      </c>
      <c r="CD248" s="29">
        <v>0</v>
      </c>
      <c r="CE248" s="29">
        <v>0</v>
      </c>
      <c r="CF248" s="29">
        <v>0</v>
      </c>
      <c r="CG248" s="11">
        <v>0</v>
      </c>
      <c r="CH248" s="30">
        <v>2</v>
      </c>
      <c r="CI248" s="28"/>
      <c r="CJ248" s="16"/>
      <c r="CK248" s="16"/>
    </row>
    <row r="249" spans="1:89" x14ac:dyDescent="0.25">
      <c r="A249" s="31"/>
      <c r="B249" s="31" t="s">
        <v>21</v>
      </c>
      <c r="C249" s="31">
        <v>0</v>
      </c>
      <c r="D249" s="31" t="s">
        <v>210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32">
        <v>0</v>
      </c>
      <c r="Z249" s="32">
        <v>0</v>
      </c>
      <c r="AA249" s="32">
        <v>0</v>
      </c>
      <c r="AB249" s="32">
        <v>0</v>
      </c>
      <c r="AC249" s="32">
        <v>0</v>
      </c>
      <c r="AD249" s="32">
        <v>0</v>
      </c>
      <c r="AE249" s="32">
        <v>0</v>
      </c>
      <c r="AF249" s="32">
        <v>0</v>
      </c>
      <c r="AG249" s="32">
        <v>0</v>
      </c>
      <c r="AH249" s="32">
        <v>0</v>
      </c>
      <c r="AI249" s="32">
        <v>0</v>
      </c>
      <c r="AJ249" s="32">
        <v>0</v>
      </c>
      <c r="AK249" s="32">
        <v>0</v>
      </c>
      <c r="AL249" s="32">
        <v>0</v>
      </c>
      <c r="AM249" s="32">
        <v>0</v>
      </c>
      <c r="AN249" s="32">
        <v>0</v>
      </c>
      <c r="AO249" s="32">
        <v>0</v>
      </c>
      <c r="AP249" s="32">
        <v>0</v>
      </c>
      <c r="AQ249" s="32">
        <v>0</v>
      </c>
      <c r="AR249" s="32">
        <v>0</v>
      </c>
      <c r="AS249" s="32">
        <v>0</v>
      </c>
      <c r="AT249" s="32">
        <v>0</v>
      </c>
      <c r="AU249" s="32">
        <v>0</v>
      </c>
      <c r="AV249" s="32">
        <v>0</v>
      </c>
      <c r="AW249" s="32">
        <v>0</v>
      </c>
      <c r="AX249" s="32">
        <v>0</v>
      </c>
      <c r="AY249" s="32">
        <v>0</v>
      </c>
      <c r="AZ249" s="32">
        <v>0</v>
      </c>
      <c r="BA249" s="32">
        <v>0</v>
      </c>
      <c r="BB249" s="32">
        <v>0</v>
      </c>
      <c r="BC249" s="32">
        <v>0</v>
      </c>
      <c r="BD249" s="32">
        <v>0</v>
      </c>
      <c r="BE249" s="32">
        <v>0</v>
      </c>
      <c r="BF249" s="32">
        <v>0</v>
      </c>
      <c r="BG249" s="32">
        <v>0</v>
      </c>
      <c r="BH249" s="32">
        <v>0</v>
      </c>
      <c r="BI249" s="32">
        <v>0</v>
      </c>
      <c r="BJ249" s="32">
        <v>0</v>
      </c>
      <c r="BK249" s="32">
        <v>0</v>
      </c>
      <c r="BL249" s="32">
        <v>0</v>
      </c>
      <c r="BM249" s="32">
        <v>0</v>
      </c>
      <c r="BN249" s="32">
        <v>0</v>
      </c>
      <c r="BO249" s="32">
        <v>0</v>
      </c>
      <c r="BP249" s="32">
        <v>0</v>
      </c>
      <c r="BQ249" s="32">
        <v>0</v>
      </c>
      <c r="BR249" s="32">
        <v>0</v>
      </c>
      <c r="BS249" s="32">
        <v>0</v>
      </c>
      <c r="BT249" s="32">
        <v>0</v>
      </c>
      <c r="BU249" s="32">
        <v>0</v>
      </c>
      <c r="BV249" s="32">
        <v>0</v>
      </c>
      <c r="BW249" s="32">
        <v>0</v>
      </c>
      <c r="BX249" s="32">
        <v>0</v>
      </c>
      <c r="BY249" s="32">
        <v>0</v>
      </c>
      <c r="BZ249" s="32">
        <v>0</v>
      </c>
      <c r="CA249" s="32">
        <v>0</v>
      </c>
      <c r="CB249" s="32">
        <v>0</v>
      </c>
      <c r="CC249" s="32">
        <v>0</v>
      </c>
      <c r="CD249" s="32">
        <v>0</v>
      </c>
      <c r="CE249" s="32">
        <v>0</v>
      </c>
      <c r="CF249" s="32">
        <v>0</v>
      </c>
      <c r="CG249" s="33">
        <v>0</v>
      </c>
      <c r="CH249" s="34">
        <v>0</v>
      </c>
      <c r="CI249" s="28"/>
      <c r="CJ249" s="16"/>
      <c r="CK249" s="16"/>
    </row>
    <row r="250" spans="1:89" x14ac:dyDescent="0.25">
      <c r="A250" s="9" t="s">
        <v>183</v>
      </c>
      <c r="B250" s="9" t="s">
        <v>20</v>
      </c>
      <c r="C250" s="19">
        <v>0</v>
      </c>
      <c r="D250" s="19" t="s">
        <v>210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29">
        <v>0</v>
      </c>
      <c r="V250" s="29">
        <v>0</v>
      </c>
      <c r="W250" s="29">
        <v>0</v>
      </c>
      <c r="X250" s="29">
        <v>0</v>
      </c>
      <c r="Y250" s="29">
        <v>0</v>
      </c>
      <c r="Z250" s="29">
        <v>0</v>
      </c>
      <c r="AA250" s="29">
        <v>0</v>
      </c>
      <c r="AB250" s="29">
        <v>0</v>
      </c>
      <c r="AC250" s="29">
        <v>0</v>
      </c>
      <c r="AD250" s="29">
        <v>0</v>
      </c>
      <c r="AE250" s="29">
        <v>0</v>
      </c>
      <c r="AF250" s="29">
        <v>0</v>
      </c>
      <c r="AG250" s="29">
        <v>0</v>
      </c>
      <c r="AH250" s="29">
        <v>0</v>
      </c>
      <c r="AI250" s="29">
        <v>0</v>
      </c>
      <c r="AJ250" s="29">
        <v>0</v>
      </c>
      <c r="AK250" s="29">
        <v>0</v>
      </c>
      <c r="AL250" s="29">
        <v>0</v>
      </c>
      <c r="AM250" s="29">
        <v>0</v>
      </c>
      <c r="AN250" s="29">
        <v>0</v>
      </c>
      <c r="AO250" s="29">
        <v>0</v>
      </c>
      <c r="AP250" s="29">
        <v>0</v>
      </c>
      <c r="AQ250" s="29">
        <v>0</v>
      </c>
      <c r="AR250" s="29">
        <v>0</v>
      </c>
      <c r="AS250" s="29">
        <v>0</v>
      </c>
      <c r="AT250" s="29">
        <v>0</v>
      </c>
      <c r="AU250" s="29">
        <v>0</v>
      </c>
      <c r="AV250" s="29">
        <v>0</v>
      </c>
      <c r="AW250" s="29">
        <v>0</v>
      </c>
      <c r="AX250" s="29">
        <v>0</v>
      </c>
      <c r="AY250" s="29">
        <v>0</v>
      </c>
      <c r="AZ250" s="29">
        <v>0</v>
      </c>
      <c r="BA250" s="29">
        <v>0</v>
      </c>
      <c r="BB250" s="29">
        <v>0</v>
      </c>
      <c r="BC250" s="29">
        <v>0</v>
      </c>
      <c r="BD250" s="29">
        <v>0</v>
      </c>
      <c r="BE250" s="29">
        <v>0</v>
      </c>
      <c r="BF250" s="29">
        <v>0</v>
      </c>
      <c r="BG250" s="29">
        <v>0</v>
      </c>
      <c r="BH250" s="29">
        <v>0</v>
      </c>
      <c r="BI250" s="29">
        <v>0</v>
      </c>
      <c r="BJ250" s="29">
        <v>0</v>
      </c>
      <c r="BK250" s="29">
        <v>0</v>
      </c>
      <c r="BL250" s="29">
        <v>0</v>
      </c>
      <c r="BM250" s="29">
        <v>0</v>
      </c>
      <c r="BN250" s="29">
        <v>0</v>
      </c>
      <c r="BO250" s="29">
        <v>0</v>
      </c>
      <c r="BP250" s="29">
        <v>0</v>
      </c>
      <c r="BQ250" s="29">
        <v>0</v>
      </c>
      <c r="BR250" s="29">
        <v>0</v>
      </c>
      <c r="BS250" s="29">
        <v>0</v>
      </c>
      <c r="BT250" s="29">
        <v>0</v>
      </c>
      <c r="BU250" s="29">
        <v>0</v>
      </c>
      <c r="BV250" s="29">
        <v>0</v>
      </c>
      <c r="BW250" s="29">
        <v>0</v>
      </c>
      <c r="BX250" s="29">
        <v>0</v>
      </c>
      <c r="BY250" s="29">
        <v>0</v>
      </c>
      <c r="BZ250" s="29">
        <v>0</v>
      </c>
      <c r="CA250" s="29">
        <v>0</v>
      </c>
      <c r="CB250" s="29">
        <v>0</v>
      </c>
      <c r="CC250" s="29">
        <v>0</v>
      </c>
      <c r="CD250" s="29">
        <v>0</v>
      </c>
      <c r="CE250" s="29">
        <v>0</v>
      </c>
      <c r="CF250" s="29">
        <v>0</v>
      </c>
      <c r="CG250" s="11">
        <v>0</v>
      </c>
      <c r="CH250" s="30">
        <v>0</v>
      </c>
      <c r="CI250" s="28"/>
      <c r="CJ250" s="16"/>
      <c r="CK250" s="16"/>
    </row>
    <row r="251" spans="1:89" x14ac:dyDescent="0.25">
      <c r="A251" s="31"/>
      <c r="B251" s="31" t="s">
        <v>21</v>
      </c>
      <c r="C251" s="31">
        <v>0</v>
      </c>
      <c r="D251" s="31" t="s">
        <v>210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32">
        <v>0</v>
      </c>
      <c r="AB251" s="32">
        <v>0</v>
      </c>
      <c r="AC251" s="32">
        <v>0</v>
      </c>
      <c r="AD251" s="32">
        <v>0</v>
      </c>
      <c r="AE251" s="32">
        <v>0</v>
      </c>
      <c r="AF251" s="32">
        <v>0</v>
      </c>
      <c r="AG251" s="32">
        <v>0</v>
      </c>
      <c r="AH251" s="32">
        <v>0</v>
      </c>
      <c r="AI251" s="32">
        <v>0</v>
      </c>
      <c r="AJ251" s="32">
        <v>0</v>
      </c>
      <c r="AK251" s="32">
        <v>0</v>
      </c>
      <c r="AL251" s="32">
        <v>0</v>
      </c>
      <c r="AM251" s="32">
        <v>0</v>
      </c>
      <c r="AN251" s="32">
        <v>0</v>
      </c>
      <c r="AO251" s="32">
        <v>0</v>
      </c>
      <c r="AP251" s="32">
        <v>0</v>
      </c>
      <c r="AQ251" s="32">
        <v>0</v>
      </c>
      <c r="AR251" s="32">
        <v>0</v>
      </c>
      <c r="AS251" s="32">
        <v>0</v>
      </c>
      <c r="AT251" s="32">
        <v>0</v>
      </c>
      <c r="AU251" s="32">
        <v>0</v>
      </c>
      <c r="AV251" s="32">
        <v>0</v>
      </c>
      <c r="AW251" s="32">
        <v>0</v>
      </c>
      <c r="AX251" s="32">
        <v>0</v>
      </c>
      <c r="AY251" s="32">
        <v>0</v>
      </c>
      <c r="AZ251" s="32">
        <v>0</v>
      </c>
      <c r="BA251" s="32">
        <v>0</v>
      </c>
      <c r="BB251" s="32">
        <v>0</v>
      </c>
      <c r="BC251" s="32">
        <v>0</v>
      </c>
      <c r="BD251" s="32">
        <v>0</v>
      </c>
      <c r="BE251" s="32">
        <v>0</v>
      </c>
      <c r="BF251" s="32">
        <v>0</v>
      </c>
      <c r="BG251" s="32">
        <v>0</v>
      </c>
      <c r="BH251" s="32">
        <v>0</v>
      </c>
      <c r="BI251" s="32">
        <v>0</v>
      </c>
      <c r="BJ251" s="32">
        <v>0</v>
      </c>
      <c r="BK251" s="32">
        <v>0</v>
      </c>
      <c r="BL251" s="32">
        <v>0</v>
      </c>
      <c r="BM251" s="32">
        <v>0</v>
      </c>
      <c r="BN251" s="32">
        <v>0</v>
      </c>
      <c r="BO251" s="32">
        <v>0</v>
      </c>
      <c r="BP251" s="32">
        <v>0</v>
      </c>
      <c r="BQ251" s="32">
        <v>0</v>
      </c>
      <c r="BR251" s="32">
        <v>0</v>
      </c>
      <c r="BS251" s="32">
        <v>0</v>
      </c>
      <c r="BT251" s="32">
        <v>0</v>
      </c>
      <c r="BU251" s="32">
        <v>0</v>
      </c>
      <c r="BV251" s="32">
        <v>0</v>
      </c>
      <c r="BW251" s="32">
        <v>0</v>
      </c>
      <c r="BX251" s="32">
        <v>0</v>
      </c>
      <c r="BY251" s="32">
        <v>0</v>
      </c>
      <c r="BZ251" s="32">
        <v>0</v>
      </c>
      <c r="CA251" s="32">
        <v>0</v>
      </c>
      <c r="CB251" s="32">
        <v>0</v>
      </c>
      <c r="CC251" s="32">
        <v>0</v>
      </c>
      <c r="CD251" s="32">
        <v>0</v>
      </c>
      <c r="CE251" s="32">
        <v>0</v>
      </c>
      <c r="CF251" s="32">
        <v>0</v>
      </c>
      <c r="CG251" s="33">
        <v>0</v>
      </c>
      <c r="CH251" s="34">
        <v>0</v>
      </c>
      <c r="CI251" s="28"/>
      <c r="CJ251" s="16"/>
      <c r="CK251" s="16"/>
    </row>
    <row r="252" spans="1:89" x14ac:dyDescent="0.25">
      <c r="A252" s="9" t="s">
        <v>184</v>
      </c>
      <c r="B252" s="9" t="s">
        <v>20</v>
      </c>
      <c r="C252" s="19">
        <v>0</v>
      </c>
      <c r="D252" s="19" t="s">
        <v>210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  <c r="S252" s="19">
        <v>0</v>
      </c>
      <c r="T252" s="19">
        <v>0</v>
      </c>
      <c r="U252" s="29">
        <v>0</v>
      </c>
      <c r="V252" s="29">
        <v>0</v>
      </c>
      <c r="W252" s="29">
        <v>0</v>
      </c>
      <c r="X252" s="29">
        <v>0</v>
      </c>
      <c r="Y252" s="29">
        <v>0</v>
      </c>
      <c r="Z252" s="29">
        <v>0</v>
      </c>
      <c r="AA252" s="29">
        <v>0</v>
      </c>
      <c r="AB252" s="29">
        <v>0</v>
      </c>
      <c r="AC252" s="29">
        <v>0</v>
      </c>
      <c r="AD252" s="29">
        <v>0</v>
      </c>
      <c r="AE252" s="29">
        <v>0</v>
      </c>
      <c r="AF252" s="29">
        <v>0</v>
      </c>
      <c r="AG252" s="29">
        <v>0</v>
      </c>
      <c r="AH252" s="29">
        <v>0</v>
      </c>
      <c r="AI252" s="29">
        <v>0</v>
      </c>
      <c r="AJ252" s="29">
        <v>0</v>
      </c>
      <c r="AK252" s="29">
        <v>0</v>
      </c>
      <c r="AL252" s="29">
        <v>0</v>
      </c>
      <c r="AM252" s="29">
        <v>0</v>
      </c>
      <c r="AN252" s="29">
        <v>0</v>
      </c>
      <c r="AO252" s="29">
        <v>0</v>
      </c>
      <c r="AP252" s="29">
        <v>0</v>
      </c>
      <c r="AQ252" s="29">
        <v>0</v>
      </c>
      <c r="AR252" s="29">
        <v>0</v>
      </c>
      <c r="AS252" s="29">
        <v>0</v>
      </c>
      <c r="AT252" s="29">
        <v>0</v>
      </c>
      <c r="AU252" s="29">
        <v>0</v>
      </c>
      <c r="AV252" s="29">
        <v>0</v>
      </c>
      <c r="AW252" s="29">
        <v>0</v>
      </c>
      <c r="AX252" s="29">
        <v>0</v>
      </c>
      <c r="AY252" s="29">
        <v>0</v>
      </c>
      <c r="AZ252" s="29">
        <v>0</v>
      </c>
      <c r="BA252" s="29">
        <v>0</v>
      </c>
      <c r="BB252" s="29">
        <v>0</v>
      </c>
      <c r="BC252" s="29">
        <v>0</v>
      </c>
      <c r="BD252" s="29">
        <v>0</v>
      </c>
      <c r="BE252" s="29">
        <v>0</v>
      </c>
      <c r="BF252" s="29">
        <v>0</v>
      </c>
      <c r="BG252" s="29">
        <v>0</v>
      </c>
      <c r="BH252" s="29">
        <v>0</v>
      </c>
      <c r="BI252" s="29">
        <v>0</v>
      </c>
      <c r="BJ252" s="29">
        <v>0</v>
      </c>
      <c r="BK252" s="29">
        <v>0</v>
      </c>
      <c r="BL252" s="29">
        <v>0</v>
      </c>
      <c r="BM252" s="29">
        <v>0</v>
      </c>
      <c r="BN252" s="29">
        <v>0</v>
      </c>
      <c r="BO252" s="29">
        <v>0</v>
      </c>
      <c r="BP252" s="29">
        <v>0</v>
      </c>
      <c r="BQ252" s="29">
        <v>0</v>
      </c>
      <c r="BR252" s="29">
        <v>0</v>
      </c>
      <c r="BS252" s="29">
        <v>0</v>
      </c>
      <c r="BT252" s="29">
        <v>0</v>
      </c>
      <c r="BU252" s="29">
        <v>0</v>
      </c>
      <c r="BV252" s="29">
        <v>0</v>
      </c>
      <c r="BW252" s="29">
        <v>0</v>
      </c>
      <c r="BX252" s="29">
        <v>0</v>
      </c>
      <c r="BY252" s="29">
        <v>0</v>
      </c>
      <c r="BZ252" s="29">
        <v>0</v>
      </c>
      <c r="CA252" s="29">
        <v>0</v>
      </c>
      <c r="CB252" s="29">
        <v>0</v>
      </c>
      <c r="CC252" s="29">
        <v>0</v>
      </c>
      <c r="CD252" s="29">
        <v>0</v>
      </c>
      <c r="CE252" s="29">
        <v>0</v>
      </c>
      <c r="CF252" s="29">
        <v>0</v>
      </c>
      <c r="CG252" s="11">
        <v>0</v>
      </c>
      <c r="CH252" s="30">
        <v>0</v>
      </c>
      <c r="CI252" s="28"/>
      <c r="CJ252" s="16"/>
      <c r="CK252" s="16"/>
    </row>
    <row r="253" spans="1:89" x14ac:dyDescent="0.25">
      <c r="A253" s="31"/>
      <c r="B253" s="31" t="s">
        <v>21</v>
      </c>
      <c r="C253" s="31">
        <v>0</v>
      </c>
      <c r="D253" s="31" t="s">
        <v>210</v>
      </c>
      <c r="E253" s="31">
        <v>0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32">
        <v>0</v>
      </c>
      <c r="Z253" s="32">
        <v>0</v>
      </c>
      <c r="AA253" s="32">
        <v>0</v>
      </c>
      <c r="AB253" s="32">
        <v>0</v>
      </c>
      <c r="AC253" s="32">
        <v>0</v>
      </c>
      <c r="AD253" s="32">
        <v>1</v>
      </c>
      <c r="AE253" s="32">
        <v>0</v>
      </c>
      <c r="AF253" s="32">
        <v>0</v>
      </c>
      <c r="AG253" s="32">
        <v>0</v>
      </c>
      <c r="AH253" s="32">
        <v>0</v>
      </c>
      <c r="AI253" s="32">
        <v>0</v>
      </c>
      <c r="AJ253" s="32">
        <v>0</v>
      </c>
      <c r="AK253" s="32">
        <v>0</v>
      </c>
      <c r="AL253" s="32">
        <v>0</v>
      </c>
      <c r="AM253" s="32">
        <v>0</v>
      </c>
      <c r="AN253" s="32">
        <v>0</v>
      </c>
      <c r="AO253" s="32">
        <v>0</v>
      </c>
      <c r="AP253" s="32">
        <v>0</v>
      </c>
      <c r="AQ253" s="32">
        <v>0</v>
      </c>
      <c r="AR253" s="32">
        <v>1</v>
      </c>
      <c r="AS253" s="32">
        <v>0</v>
      </c>
      <c r="AT253" s="32">
        <v>0</v>
      </c>
      <c r="AU253" s="32">
        <v>1</v>
      </c>
      <c r="AV253" s="32">
        <v>0</v>
      </c>
      <c r="AW253" s="32">
        <v>0</v>
      </c>
      <c r="AX253" s="32">
        <v>0</v>
      </c>
      <c r="AY253" s="32">
        <v>0</v>
      </c>
      <c r="AZ253" s="32">
        <v>0</v>
      </c>
      <c r="BA253" s="32">
        <v>0</v>
      </c>
      <c r="BB253" s="32">
        <v>0</v>
      </c>
      <c r="BC253" s="32">
        <v>0</v>
      </c>
      <c r="BD253" s="32">
        <v>0</v>
      </c>
      <c r="BE253" s="32">
        <v>0</v>
      </c>
      <c r="BF253" s="32">
        <v>0</v>
      </c>
      <c r="BG253" s="32">
        <v>0</v>
      </c>
      <c r="BH253" s="32">
        <v>0</v>
      </c>
      <c r="BI253" s="32">
        <v>0</v>
      </c>
      <c r="BJ253" s="32">
        <v>1</v>
      </c>
      <c r="BK253" s="32">
        <v>0</v>
      </c>
      <c r="BL253" s="32">
        <v>0</v>
      </c>
      <c r="BM253" s="32">
        <v>0</v>
      </c>
      <c r="BN253" s="32">
        <v>0</v>
      </c>
      <c r="BO253" s="32">
        <v>0</v>
      </c>
      <c r="BP253" s="32">
        <v>0</v>
      </c>
      <c r="BQ253" s="32">
        <v>0</v>
      </c>
      <c r="BR253" s="32">
        <v>0</v>
      </c>
      <c r="BS253" s="32">
        <v>0</v>
      </c>
      <c r="BT253" s="32">
        <v>2</v>
      </c>
      <c r="BU253" s="32">
        <v>0</v>
      </c>
      <c r="BV253" s="32">
        <v>0</v>
      </c>
      <c r="BW253" s="32">
        <v>0</v>
      </c>
      <c r="BX253" s="32">
        <v>0</v>
      </c>
      <c r="BY253" s="32">
        <v>1</v>
      </c>
      <c r="BZ253" s="32">
        <v>0</v>
      </c>
      <c r="CA253" s="32">
        <v>0</v>
      </c>
      <c r="CB253" s="32">
        <v>0</v>
      </c>
      <c r="CC253" s="32">
        <v>0</v>
      </c>
      <c r="CD253" s="32">
        <v>0</v>
      </c>
      <c r="CE253" s="32">
        <v>0</v>
      </c>
      <c r="CF253" s="32">
        <v>0</v>
      </c>
      <c r="CG253" s="33">
        <v>0</v>
      </c>
      <c r="CH253" s="34">
        <v>7</v>
      </c>
      <c r="CI253" s="28"/>
      <c r="CJ253" s="16"/>
      <c r="CK253" s="16"/>
    </row>
    <row r="254" spans="1:89" x14ac:dyDescent="0.25">
      <c r="A254" s="9" t="s">
        <v>185</v>
      </c>
      <c r="B254" s="9" t="s">
        <v>20</v>
      </c>
      <c r="C254" s="19">
        <v>0</v>
      </c>
      <c r="D254" s="19" t="s">
        <v>210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29">
        <v>0</v>
      </c>
      <c r="V254" s="29">
        <v>0</v>
      </c>
      <c r="W254" s="29">
        <v>0</v>
      </c>
      <c r="X254" s="29">
        <v>0</v>
      </c>
      <c r="Y254" s="29">
        <v>0</v>
      </c>
      <c r="Z254" s="29">
        <v>0</v>
      </c>
      <c r="AA254" s="29">
        <v>0</v>
      </c>
      <c r="AB254" s="29">
        <v>0</v>
      </c>
      <c r="AC254" s="29">
        <v>0</v>
      </c>
      <c r="AD254" s="29">
        <v>0</v>
      </c>
      <c r="AE254" s="29">
        <v>0</v>
      </c>
      <c r="AF254" s="29">
        <v>0</v>
      </c>
      <c r="AG254" s="29">
        <v>0</v>
      </c>
      <c r="AH254" s="29">
        <v>0</v>
      </c>
      <c r="AI254" s="29">
        <v>0</v>
      </c>
      <c r="AJ254" s="29">
        <v>0</v>
      </c>
      <c r="AK254" s="29">
        <v>0</v>
      </c>
      <c r="AL254" s="29">
        <v>0</v>
      </c>
      <c r="AM254" s="29">
        <v>0</v>
      </c>
      <c r="AN254" s="29">
        <v>0</v>
      </c>
      <c r="AO254" s="29">
        <v>0</v>
      </c>
      <c r="AP254" s="29">
        <v>0</v>
      </c>
      <c r="AQ254" s="29">
        <v>0</v>
      </c>
      <c r="AR254" s="29">
        <v>0</v>
      </c>
      <c r="AS254" s="29">
        <v>0</v>
      </c>
      <c r="AT254" s="29">
        <v>0</v>
      </c>
      <c r="AU254" s="29">
        <v>0</v>
      </c>
      <c r="AV254" s="29">
        <v>0</v>
      </c>
      <c r="AW254" s="29">
        <v>0</v>
      </c>
      <c r="AX254" s="29">
        <v>0</v>
      </c>
      <c r="AY254" s="29">
        <v>0</v>
      </c>
      <c r="AZ254" s="29">
        <v>0</v>
      </c>
      <c r="BA254" s="29">
        <v>0</v>
      </c>
      <c r="BB254" s="29">
        <v>0</v>
      </c>
      <c r="BC254" s="29">
        <v>0</v>
      </c>
      <c r="BD254" s="29">
        <v>0</v>
      </c>
      <c r="BE254" s="29">
        <v>0</v>
      </c>
      <c r="BF254" s="29">
        <v>0</v>
      </c>
      <c r="BG254" s="29">
        <v>0</v>
      </c>
      <c r="BH254" s="29">
        <v>0</v>
      </c>
      <c r="BI254" s="29">
        <v>0</v>
      </c>
      <c r="BJ254" s="29">
        <v>0</v>
      </c>
      <c r="BK254" s="29">
        <v>0</v>
      </c>
      <c r="BL254" s="29">
        <v>0</v>
      </c>
      <c r="BM254" s="29">
        <v>0</v>
      </c>
      <c r="BN254" s="29">
        <v>0</v>
      </c>
      <c r="BO254" s="29">
        <v>0</v>
      </c>
      <c r="BP254" s="29">
        <v>0</v>
      </c>
      <c r="BQ254" s="29">
        <v>0</v>
      </c>
      <c r="BR254" s="29">
        <v>0</v>
      </c>
      <c r="BS254" s="29">
        <v>0</v>
      </c>
      <c r="BT254" s="29">
        <v>0</v>
      </c>
      <c r="BU254" s="29">
        <v>0</v>
      </c>
      <c r="BV254" s="29">
        <v>0</v>
      </c>
      <c r="BW254" s="29">
        <v>0</v>
      </c>
      <c r="BX254" s="29">
        <v>0</v>
      </c>
      <c r="BY254" s="29">
        <v>0</v>
      </c>
      <c r="BZ254" s="29">
        <v>0</v>
      </c>
      <c r="CA254" s="29">
        <v>0</v>
      </c>
      <c r="CB254" s="29">
        <v>0</v>
      </c>
      <c r="CC254" s="29">
        <v>0</v>
      </c>
      <c r="CD254" s="29">
        <v>0</v>
      </c>
      <c r="CE254" s="29">
        <v>0</v>
      </c>
      <c r="CF254" s="29">
        <v>0</v>
      </c>
      <c r="CG254" s="11">
        <v>0</v>
      </c>
      <c r="CH254" s="30">
        <v>0</v>
      </c>
      <c r="CI254" s="28"/>
      <c r="CJ254" s="16"/>
      <c r="CK254" s="16"/>
    </row>
    <row r="255" spans="1:89" x14ac:dyDescent="0.25">
      <c r="A255" s="31"/>
      <c r="B255" s="31" t="s">
        <v>21</v>
      </c>
      <c r="C255" s="31">
        <v>0</v>
      </c>
      <c r="D255" s="31" t="s">
        <v>210</v>
      </c>
      <c r="E255" s="31">
        <v>0</v>
      </c>
      <c r="F255" s="31">
        <v>0</v>
      </c>
      <c r="G255" s="31">
        <v>0</v>
      </c>
      <c r="H255" s="31">
        <v>1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32">
        <v>0</v>
      </c>
      <c r="Z255" s="32">
        <v>0</v>
      </c>
      <c r="AA255" s="32">
        <v>0</v>
      </c>
      <c r="AB255" s="32">
        <v>0</v>
      </c>
      <c r="AC255" s="32">
        <v>0</v>
      </c>
      <c r="AD255" s="32">
        <v>0</v>
      </c>
      <c r="AE255" s="32">
        <v>0</v>
      </c>
      <c r="AF255" s="32">
        <v>0</v>
      </c>
      <c r="AG255" s="32">
        <v>0</v>
      </c>
      <c r="AH255" s="32">
        <v>0</v>
      </c>
      <c r="AI255" s="32">
        <v>0</v>
      </c>
      <c r="AJ255" s="32">
        <v>0</v>
      </c>
      <c r="AK255" s="32">
        <v>0</v>
      </c>
      <c r="AL255" s="32">
        <v>0</v>
      </c>
      <c r="AM255" s="32">
        <v>0</v>
      </c>
      <c r="AN255" s="32">
        <v>0</v>
      </c>
      <c r="AO255" s="32">
        <v>0</v>
      </c>
      <c r="AP255" s="32">
        <v>0</v>
      </c>
      <c r="AQ255" s="32">
        <v>0</v>
      </c>
      <c r="AR255" s="32">
        <v>1</v>
      </c>
      <c r="AS255" s="32">
        <v>0</v>
      </c>
      <c r="AT255" s="32">
        <v>0</v>
      </c>
      <c r="AU255" s="32">
        <v>1</v>
      </c>
      <c r="AV255" s="32">
        <v>0</v>
      </c>
      <c r="AW255" s="32">
        <v>0</v>
      </c>
      <c r="AX255" s="32">
        <v>0</v>
      </c>
      <c r="AY255" s="32">
        <v>0</v>
      </c>
      <c r="AZ255" s="32">
        <v>0</v>
      </c>
      <c r="BA255" s="32">
        <v>0</v>
      </c>
      <c r="BB255" s="32">
        <v>0</v>
      </c>
      <c r="BC255" s="32">
        <v>0</v>
      </c>
      <c r="BD255" s="32">
        <v>0</v>
      </c>
      <c r="BE255" s="32">
        <v>0</v>
      </c>
      <c r="BF255" s="32">
        <v>0</v>
      </c>
      <c r="BG255" s="32">
        <v>0</v>
      </c>
      <c r="BH255" s="32">
        <v>0</v>
      </c>
      <c r="BI255" s="32">
        <v>0</v>
      </c>
      <c r="BJ255" s="32">
        <v>11</v>
      </c>
      <c r="BK255" s="32">
        <v>0</v>
      </c>
      <c r="BL255" s="32">
        <v>0</v>
      </c>
      <c r="BM255" s="32">
        <v>0</v>
      </c>
      <c r="BN255" s="32">
        <v>0</v>
      </c>
      <c r="BO255" s="32">
        <v>0</v>
      </c>
      <c r="BP255" s="32">
        <v>0</v>
      </c>
      <c r="BQ255" s="32">
        <v>0</v>
      </c>
      <c r="BR255" s="32">
        <v>0</v>
      </c>
      <c r="BS255" s="32">
        <v>0</v>
      </c>
      <c r="BT255" s="32">
        <v>2</v>
      </c>
      <c r="BU255" s="32">
        <v>0</v>
      </c>
      <c r="BV255" s="32">
        <v>6</v>
      </c>
      <c r="BW255" s="32">
        <v>0</v>
      </c>
      <c r="BX255" s="32">
        <v>0</v>
      </c>
      <c r="BY255" s="32">
        <v>3</v>
      </c>
      <c r="BZ255" s="32">
        <v>0</v>
      </c>
      <c r="CA255" s="32">
        <v>0</v>
      </c>
      <c r="CB255" s="32">
        <v>4</v>
      </c>
      <c r="CC255" s="32">
        <v>1</v>
      </c>
      <c r="CD255" s="32">
        <v>0</v>
      </c>
      <c r="CE255" s="32">
        <v>0</v>
      </c>
      <c r="CF255" s="32">
        <v>0</v>
      </c>
      <c r="CG255" s="33">
        <v>0</v>
      </c>
      <c r="CH255" s="34">
        <v>30</v>
      </c>
      <c r="CI255" s="28"/>
      <c r="CJ255" s="16"/>
      <c r="CK255" s="16"/>
    </row>
    <row r="256" spans="1:89" x14ac:dyDescent="0.25">
      <c r="A256" s="9" t="s">
        <v>40</v>
      </c>
      <c r="B256" s="9" t="s">
        <v>20</v>
      </c>
      <c r="C256" s="19">
        <v>0</v>
      </c>
      <c r="D256" s="19" t="s">
        <v>210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29">
        <v>0</v>
      </c>
      <c r="V256" s="29">
        <v>0</v>
      </c>
      <c r="W256" s="29">
        <v>0</v>
      </c>
      <c r="X256" s="29">
        <v>0</v>
      </c>
      <c r="Y256" s="29">
        <v>0</v>
      </c>
      <c r="Z256" s="29">
        <v>0</v>
      </c>
      <c r="AA256" s="29">
        <v>0</v>
      </c>
      <c r="AB256" s="29">
        <v>0</v>
      </c>
      <c r="AC256" s="29">
        <v>0</v>
      </c>
      <c r="AD256" s="29">
        <v>0</v>
      </c>
      <c r="AE256" s="29">
        <v>0</v>
      </c>
      <c r="AF256" s="29">
        <v>0</v>
      </c>
      <c r="AG256" s="29">
        <v>0</v>
      </c>
      <c r="AH256" s="29">
        <v>0</v>
      </c>
      <c r="AI256" s="29">
        <v>0</v>
      </c>
      <c r="AJ256" s="29">
        <v>0</v>
      </c>
      <c r="AK256" s="29">
        <v>0</v>
      </c>
      <c r="AL256" s="29">
        <v>0</v>
      </c>
      <c r="AM256" s="29">
        <v>0</v>
      </c>
      <c r="AN256" s="29">
        <v>0</v>
      </c>
      <c r="AO256" s="29">
        <v>0</v>
      </c>
      <c r="AP256" s="29">
        <v>0</v>
      </c>
      <c r="AQ256" s="29">
        <v>0</v>
      </c>
      <c r="AR256" s="29">
        <v>0</v>
      </c>
      <c r="AS256" s="29">
        <v>0</v>
      </c>
      <c r="AT256" s="29">
        <v>0</v>
      </c>
      <c r="AU256" s="29">
        <v>0</v>
      </c>
      <c r="AV256" s="29">
        <v>0</v>
      </c>
      <c r="AW256" s="29">
        <v>0</v>
      </c>
      <c r="AX256" s="29">
        <v>0</v>
      </c>
      <c r="AY256" s="29">
        <v>0</v>
      </c>
      <c r="AZ256" s="29">
        <v>0</v>
      </c>
      <c r="BA256" s="29">
        <v>0</v>
      </c>
      <c r="BB256" s="29">
        <v>0</v>
      </c>
      <c r="BC256" s="29">
        <v>0</v>
      </c>
      <c r="BD256" s="29">
        <v>0</v>
      </c>
      <c r="BE256" s="29">
        <v>0</v>
      </c>
      <c r="BF256" s="29">
        <v>0</v>
      </c>
      <c r="BG256" s="29">
        <v>0</v>
      </c>
      <c r="BH256" s="29">
        <v>0</v>
      </c>
      <c r="BI256" s="29">
        <v>0</v>
      </c>
      <c r="BJ256" s="29">
        <v>0</v>
      </c>
      <c r="BK256" s="29">
        <v>0</v>
      </c>
      <c r="BL256" s="29">
        <v>0</v>
      </c>
      <c r="BM256" s="29">
        <v>0</v>
      </c>
      <c r="BN256" s="29">
        <v>0</v>
      </c>
      <c r="BO256" s="29">
        <v>0</v>
      </c>
      <c r="BP256" s="29">
        <v>0</v>
      </c>
      <c r="BQ256" s="29">
        <v>0</v>
      </c>
      <c r="BR256" s="29">
        <v>0</v>
      </c>
      <c r="BS256" s="29">
        <v>0</v>
      </c>
      <c r="BT256" s="29">
        <v>0</v>
      </c>
      <c r="BU256" s="29">
        <v>0</v>
      </c>
      <c r="BV256" s="29">
        <v>0</v>
      </c>
      <c r="BW256" s="29">
        <v>0</v>
      </c>
      <c r="BX256" s="29">
        <v>0</v>
      </c>
      <c r="BY256" s="29">
        <v>0</v>
      </c>
      <c r="BZ256" s="29">
        <v>0</v>
      </c>
      <c r="CA256" s="29">
        <v>0</v>
      </c>
      <c r="CB256" s="29">
        <v>0</v>
      </c>
      <c r="CC256" s="29">
        <v>0</v>
      </c>
      <c r="CD256" s="29">
        <v>0</v>
      </c>
      <c r="CE256" s="29">
        <v>0</v>
      </c>
      <c r="CF256" s="29">
        <v>0</v>
      </c>
      <c r="CG256" s="11">
        <v>0</v>
      </c>
      <c r="CH256" s="30">
        <v>0</v>
      </c>
    </row>
    <row r="257" spans="1:86" x14ac:dyDescent="0.25">
      <c r="A257" s="31"/>
      <c r="B257" s="31" t="s">
        <v>21</v>
      </c>
      <c r="C257" s="31">
        <v>0</v>
      </c>
      <c r="D257" s="31" t="s">
        <v>210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32">
        <v>0</v>
      </c>
      <c r="Z257" s="32">
        <v>0</v>
      </c>
      <c r="AA257" s="32">
        <v>0</v>
      </c>
      <c r="AB257" s="32">
        <v>0</v>
      </c>
      <c r="AC257" s="32">
        <v>0</v>
      </c>
      <c r="AD257" s="32">
        <v>0</v>
      </c>
      <c r="AE257" s="32">
        <v>0</v>
      </c>
      <c r="AF257" s="32">
        <v>0</v>
      </c>
      <c r="AG257" s="32">
        <v>0</v>
      </c>
      <c r="AH257" s="32">
        <v>0</v>
      </c>
      <c r="AI257" s="32">
        <v>0</v>
      </c>
      <c r="AJ257" s="32">
        <v>0</v>
      </c>
      <c r="AK257" s="32">
        <v>0</v>
      </c>
      <c r="AL257" s="32">
        <v>0</v>
      </c>
      <c r="AM257" s="32">
        <v>0</v>
      </c>
      <c r="AN257" s="32">
        <v>0</v>
      </c>
      <c r="AO257" s="32">
        <v>0</v>
      </c>
      <c r="AP257" s="32">
        <v>0</v>
      </c>
      <c r="AQ257" s="32">
        <v>0</v>
      </c>
      <c r="AR257" s="32">
        <v>0</v>
      </c>
      <c r="AS257" s="32">
        <v>0</v>
      </c>
      <c r="AT257" s="32">
        <v>0</v>
      </c>
      <c r="AU257" s="32">
        <v>0</v>
      </c>
      <c r="AV257" s="32">
        <v>0</v>
      </c>
      <c r="AW257" s="32">
        <v>0</v>
      </c>
      <c r="AX257" s="32">
        <v>0</v>
      </c>
      <c r="AY257" s="32">
        <v>0</v>
      </c>
      <c r="AZ257" s="32">
        <v>0</v>
      </c>
      <c r="BA257" s="32">
        <v>0</v>
      </c>
      <c r="BB257" s="32">
        <v>0</v>
      </c>
      <c r="BC257" s="32">
        <v>0</v>
      </c>
      <c r="BD257" s="32">
        <v>0</v>
      </c>
      <c r="BE257" s="32">
        <v>0</v>
      </c>
      <c r="BF257" s="32">
        <v>0</v>
      </c>
      <c r="BG257" s="32">
        <v>0</v>
      </c>
      <c r="BH257" s="32">
        <v>0</v>
      </c>
      <c r="BI257" s="32">
        <v>0</v>
      </c>
      <c r="BJ257" s="32">
        <v>0</v>
      </c>
      <c r="BK257" s="32">
        <v>0</v>
      </c>
      <c r="BL257" s="32">
        <v>0</v>
      </c>
      <c r="BM257" s="32">
        <v>0</v>
      </c>
      <c r="BN257" s="32">
        <v>0</v>
      </c>
      <c r="BO257" s="32">
        <v>0</v>
      </c>
      <c r="BP257" s="32">
        <v>0</v>
      </c>
      <c r="BQ257" s="32">
        <v>0</v>
      </c>
      <c r="BR257" s="32">
        <v>0</v>
      </c>
      <c r="BS257" s="32">
        <v>0</v>
      </c>
      <c r="BT257" s="32">
        <v>0</v>
      </c>
      <c r="BU257" s="32">
        <v>0</v>
      </c>
      <c r="BV257" s="32">
        <v>0</v>
      </c>
      <c r="BW257" s="32">
        <v>0</v>
      </c>
      <c r="BX257" s="32">
        <v>0</v>
      </c>
      <c r="BY257" s="32">
        <v>0</v>
      </c>
      <c r="BZ257" s="32">
        <v>0</v>
      </c>
      <c r="CA257" s="32">
        <v>0</v>
      </c>
      <c r="CB257" s="32">
        <v>0</v>
      </c>
      <c r="CC257" s="32">
        <v>0</v>
      </c>
      <c r="CD257" s="32">
        <v>0</v>
      </c>
      <c r="CE257" s="32">
        <v>0</v>
      </c>
      <c r="CF257" s="32">
        <v>0</v>
      </c>
      <c r="CG257" s="33">
        <v>0</v>
      </c>
      <c r="CH257" s="34">
        <v>0</v>
      </c>
    </row>
    <row r="258" spans="1:86" x14ac:dyDescent="0.25">
      <c r="A258" s="9" t="s">
        <v>139</v>
      </c>
      <c r="B258" s="9" t="s">
        <v>20</v>
      </c>
      <c r="C258" s="19">
        <v>0</v>
      </c>
      <c r="D258" s="19" t="s">
        <v>210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29">
        <v>0</v>
      </c>
      <c r="V258" s="29">
        <v>0</v>
      </c>
      <c r="W258" s="29">
        <v>0</v>
      </c>
      <c r="X258" s="29">
        <v>0</v>
      </c>
      <c r="Y258" s="29">
        <v>0</v>
      </c>
      <c r="Z258" s="29">
        <v>0</v>
      </c>
      <c r="AA258" s="29">
        <v>0</v>
      </c>
      <c r="AB258" s="29">
        <v>0</v>
      </c>
      <c r="AC258" s="29">
        <v>0</v>
      </c>
      <c r="AD258" s="29">
        <v>0</v>
      </c>
      <c r="AE258" s="29">
        <v>0</v>
      </c>
      <c r="AF258" s="29">
        <v>0</v>
      </c>
      <c r="AG258" s="29">
        <v>0</v>
      </c>
      <c r="AH258" s="29">
        <v>0</v>
      </c>
      <c r="AI258" s="29">
        <v>0</v>
      </c>
      <c r="AJ258" s="29">
        <v>0</v>
      </c>
      <c r="AK258" s="29">
        <v>0</v>
      </c>
      <c r="AL258" s="29">
        <v>0</v>
      </c>
      <c r="AM258" s="29">
        <v>0</v>
      </c>
      <c r="AN258" s="29">
        <v>0</v>
      </c>
      <c r="AO258" s="29">
        <v>0</v>
      </c>
      <c r="AP258" s="29">
        <v>0</v>
      </c>
      <c r="AQ258" s="29">
        <v>0</v>
      </c>
      <c r="AR258" s="29">
        <v>0</v>
      </c>
      <c r="AS258" s="29">
        <v>0</v>
      </c>
      <c r="AT258" s="29">
        <v>0</v>
      </c>
      <c r="AU258" s="29">
        <v>0</v>
      </c>
      <c r="AV258" s="29">
        <v>0</v>
      </c>
      <c r="AW258" s="29">
        <v>0</v>
      </c>
      <c r="AX258" s="29">
        <v>0</v>
      </c>
      <c r="AY258" s="29">
        <v>0</v>
      </c>
      <c r="AZ258" s="29">
        <v>0</v>
      </c>
      <c r="BA258" s="29">
        <v>0</v>
      </c>
      <c r="BB258" s="29">
        <v>0</v>
      </c>
      <c r="BC258" s="29">
        <v>0</v>
      </c>
      <c r="BD258" s="29">
        <v>0</v>
      </c>
      <c r="BE258" s="29">
        <v>0</v>
      </c>
      <c r="BF258" s="29">
        <v>0</v>
      </c>
      <c r="BG258" s="29">
        <v>0</v>
      </c>
      <c r="BH258" s="29">
        <v>0</v>
      </c>
      <c r="BI258" s="29">
        <v>0</v>
      </c>
      <c r="BJ258" s="29">
        <v>0</v>
      </c>
      <c r="BK258" s="29">
        <v>0</v>
      </c>
      <c r="BL258" s="29">
        <v>0</v>
      </c>
      <c r="BM258" s="29">
        <v>0</v>
      </c>
      <c r="BN258" s="29">
        <v>0</v>
      </c>
      <c r="BO258" s="29">
        <v>0</v>
      </c>
      <c r="BP258" s="29">
        <v>0</v>
      </c>
      <c r="BQ258" s="29">
        <v>0</v>
      </c>
      <c r="BR258" s="29">
        <v>0</v>
      </c>
      <c r="BS258" s="29">
        <v>0</v>
      </c>
      <c r="BT258" s="29">
        <v>0</v>
      </c>
      <c r="BU258" s="29">
        <v>0</v>
      </c>
      <c r="BV258" s="29">
        <v>0</v>
      </c>
      <c r="BW258" s="29">
        <v>0</v>
      </c>
      <c r="BX258" s="29">
        <v>0</v>
      </c>
      <c r="BY258" s="29">
        <v>0</v>
      </c>
      <c r="BZ258" s="29">
        <v>0</v>
      </c>
      <c r="CA258" s="29">
        <v>0</v>
      </c>
      <c r="CB258" s="29">
        <v>0</v>
      </c>
      <c r="CC258" s="29">
        <v>0</v>
      </c>
      <c r="CD258" s="29">
        <v>0</v>
      </c>
      <c r="CE258" s="29">
        <v>0</v>
      </c>
      <c r="CF258" s="29">
        <v>0</v>
      </c>
      <c r="CG258" s="11">
        <v>0</v>
      </c>
      <c r="CH258" s="30">
        <v>0</v>
      </c>
    </row>
    <row r="259" spans="1:86" x14ac:dyDescent="0.25">
      <c r="A259" s="31"/>
      <c r="B259" s="31" t="s">
        <v>21</v>
      </c>
      <c r="C259" s="31">
        <v>0</v>
      </c>
      <c r="D259" s="31" t="s">
        <v>210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32">
        <v>0</v>
      </c>
      <c r="Z259" s="32">
        <v>0</v>
      </c>
      <c r="AA259" s="32">
        <v>0</v>
      </c>
      <c r="AB259" s="32">
        <v>0</v>
      </c>
      <c r="AC259" s="32">
        <v>0</v>
      </c>
      <c r="AD259" s="32">
        <v>0</v>
      </c>
      <c r="AE259" s="32">
        <v>0</v>
      </c>
      <c r="AF259" s="32">
        <v>0</v>
      </c>
      <c r="AG259" s="32">
        <v>0</v>
      </c>
      <c r="AH259" s="32">
        <v>0</v>
      </c>
      <c r="AI259" s="32">
        <v>0</v>
      </c>
      <c r="AJ259" s="32">
        <v>0</v>
      </c>
      <c r="AK259" s="32">
        <v>0</v>
      </c>
      <c r="AL259" s="32">
        <v>0</v>
      </c>
      <c r="AM259" s="32">
        <v>0</v>
      </c>
      <c r="AN259" s="32">
        <v>0</v>
      </c>
      <c r="AO259" s="32">
        <v>0</v>
      </c>
      <c r="AP259" s="32">
        <v>0</v>
      </c>
      <c r="AQ259" s="32">
        <v>0</v>
      </c>
      <c r="AR259" s="32">
        <v>0</v>
      </c>
      <c r="AS259" s="32">
        <v>0</v>
      </c>
      <c r="AT259" s="32">
        <v>0</v>
      </c>
      <c r="AU259" s="32">
        <v>0</v>
      </c>
      <c r="AV259" s="32">
        <v>0</v>
      </c>
      <c r="AW259" s="32">
        <v>0</v>
      </c>
      <c r="AX259" s="32">
        <v>0</v>
      </c>
      <c r="AY259" s="32">
        <v>0</v>
      </c>
      <c r="AZ259" s="32">
        <v>0</v>
      </c>
      <c r="BA259" s="32">
        <v>0</v>
      </c>
      <c r="BB259" s="32">
        <v>0</v>
      </c>
      <c r="BC259" s="32">
        <v>0</v>
      </c>
      <c r="BD259" s="32">
        <v>0</v>
      </c>
      <c r="BE259" s="32">
        <v>0</v>
      </c>
      <c r="BF259" s="32">
        <v>0</v>
      </c>
      <c r="BG259" s="32">
        <v>0</v>
      </c>
      <c r="BH259" s="32">
        <v>0</v>
      </c>
      <c r="BI259" s="32">
        <v>0</v>
      </c>
      <c r="BJ259" s="32">
        <v>0</v>
      </c>
      <c r="BK259" s="32">
        <v>0</v>
      </c>
      <c r="BL259" s="32">
        <v>0</v>
      </c>
      <c r="BM259" s="32">
        <v>0</v>
      </c>
      <c r="BN259" s="32">
        <v>0</v>
      </c>
      <c r="BO259" s="32">
        <v>0</v>
      </c>
      <c r="BP259" s="32">
        <v>0</v>
      </c>
      <c r="BQ259" s="32">
        <v>0</v>
      </c>
      <c r="BR259" s="32">
        <v>0</v>
      </c>
      <c r="BS259" s="32">
        <v>0</v>
      </c>
      <c r="BT259" s="32">
        <v>0</v>
      </c>
      <c r="BU259" s="32">
        <v>0</v>
      </c>
      <c r="BV259" s="32">
        <v>0</v>
      </c>
      <c r="BW259" s="32">
        <v>0</v>
      </c>
      <c r="BX259" s="32">
        <v>0</v>
      </c>
      <c r="BY259" s="32">
        <v>0</v>
      </c>
      <c r="BZ259" s="32">
        <v>0</v>
      </c>
      <c r="CA259" s="32">
        <v>0</v>
      </c>
      <c r="CB259" s="32">
        <v>0</v>
      </c>
      <c r="CC259" s="32">
        <v>0</v>
      </c>
      <c r="CD259" s="32">
        <v>0</v>
      </c>
      <c r="CE259" s="32">
        <v>0</v>
      </c>
      <c r="CF259" s="32">
        <v>0</v>
      </c>
      <c r="CG259" s="33">
        <v>0</v>
      </c>
      <c r="CH259" s="34">
        <v>0</v>
      </c>
    </row>
    <row r="260" spans="1:86" x14ac:dyDescent="0.25">
      <c r="A260" s="9" t="s">
        <v>42</v>
      </c>
      <c r="B260" s="9" t="s">
        <v>20</v>
      </c>
      <c r="C260" s="19">
        <v>0</v>
      </c>
      <c r="D260" s="19" t="s">
        <v>210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29">
        <v>0</v>
      </c>
      <c r="V260" s="29">
        <v>0</v>
      </c>
      <c r="W260" s="29">
        <v>0</v>
      </c>
      <c r="X260" s="29">
        <v>0</v>
      </c>
      <c r="Y260" s="29">
        <v>0</v>
      </c>
      <c r="Z260" s="29">
        <v>0</v>
      </c>
      <c r="AA260" s="29">
        <v>0</v>
      </c>
      <c r="AB260" s="29">
        <v>0</v>
      </c>
      <c r="AC260" s="29">
        <v>0</v>
      </c>
      <c r="AD260" s="29">
        <v>0</v>
      </c>
      <c r="AE260" s="29">
        <v>0</v>
      </c>
      <c r="AF260" s="29">
        <v>0</v>
      </c>
      <c r="AG260" s="29">
        <v>0</v>
      </c>
      <c r="AH260" s="29">
        <v>0</v>
      </c>
      <c r="AI260" s="29">
        <v>0</v>
      </c>
      <c r="AJ260" s="29">
        <v>0</v>
      </c>
      <c r="AK260" s="29">
        <v>0</v>
      </c>
      <c r="AL260" s="29">
        <v>0</v>
      </c>
      <c r="AM260" s="29">
        <v>0</v>
      </c>
      <c r="AN260" s="29">
        <v>0</v>
      </c>
      <c r="AO260" s="29">
        <v>0</v>
      </c>
      <c r="AP260" s="29">
        <v>0</v>
      </c>
      <c r="AQ260" s="29">
        <v>0</v>
      </c>
      <c r="AR260" s="29">
        <v>0</v>
      </c>
      <c r="AS260" s="29">
        <v>0</v>
      </c>
      <c r="AT260" s="29">
        <v>0</v>
      </c>
      <c r="AU260" s="29">
        <v>0</v>
      </c>
      <c r="AV260" s="29">
        <v>0</v>
      </c>
      <c r="AW260" s="29">
        <v>0</v>
      </c>
      <c r="AX260" s="29">
        <v>0</v>
      </c>
      <c r="AY260" s="29">
        <v>0</v>
      </c>
      <c r="AZ260" s="29">
        <v>0</v>
      </c>
      <c r="BA260" s="29">
        <v>0</v>
      </c>
      <c r="BB260" s="29">
        <v>0</v>
      </c>
      <c r="BC260" s="29">
        <v>0</v>
      </c>
      <c r="BD260" s="29">
        <v>0</v>
      </c>
      <c r="BE260" s="29">
        <v>0</v>
      </c>
      <c r="BF260" s="29">
        <v>0</v>
      </c>
      <c r="BG260" s="29">
        <v>0</v>
      </c>
      <c r="BH260" s="29">
        <v>0</v>
      </c>
      <c r="BI260" s="29">
        <v>0</v>
      </c>
      <c r="BJ260" s="29">
        <v>0</v>
      </c>
      <c r="BK260" s="29">
        <v>0</v>
      </c>
      <c r="BL260" s="29">
        <v>0</v>
      </c>
      <c r="BM260" s="29">
        <v>0</v>
      </c>
      <c r="BN260" s="29">
        <v>0</v>
      </c>
      <c r="BO260" s="29">
        <v>0</v>
      </c>
      <c r="BP260" s="29">
        <v>0</v>
      </c>
      <c r="BQ260" s="29">
        <v>0</v>
      </c>
      <c r="BR260" s="29">
        <v>0</v>
      </c>
      <c r="BS260" s="29">
        <v>0</v>
      </c>
      <c r="BT260" s="29">
        <v>0</v>
      </c>
      <c r="BU260" s="29">
        <v>0</v>
      </c>
      <c r="BV260" s="29">
        <v>0</v>
      </c>
      <c r="BW260" s="29">
        <v>0</v>
      </c>
      <c r="BX260" s="29">
        <v>0</v>
      </c>
      <c r="BY260" s="29">
        <v>0</v>
      </c>
      <c r="BZ260" s="29">
        <v>0</v>
      </c>
      <c r="CA260" s="29">
        <v>0</v>
      </c>
      <c r="CB260" s="29">
        <v>0</v>
      </c>
      <c r="CC260" s="29">
        <v>0</v>
      </c>
      <c r="CD260" s="29">
        <v>0</v>
      </c>
      <c r="CE260" s="29">
        <v>0</v>
      </c>
      <c r="CF260" s="29">
        <v>0</v>
      </c>
      <c r="CG260" s="11">
        <v>0</v>
      </c>
      <c r="CH260" s="30">
        <v>0</v>
      </c>
    </row>
    <row r="261" spans="1:86" ht="15.75" thickBot="1" x14ac:dyDescent="0.3">
      <c r="A261" s="17"/>
      <c r="B261" s="17" t="s">
        <v>21</v>
      </c>
      <c r="C261" s="17">
        <v>0</v>
      </c>
      <c r="D261" s="17" t="s">
        <v>210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0</v>
      </c>
      <c r="AL261" s="35">
        <v>0</v>
      </c>
      <c r="AM261" s="35">
        <v>0</v>
      </c>
      <c r="AN261" s="35">
        <v>0</v>
      </c>
      <c r="AO261" s="35">
        <v>0</v>
      </c>
      <c r="AP261" s="35">
        <v>0</v>
      </c>
      <c r="AQ261" s="35">
        <v>0</v>
      </c>
      <c r="AR261" s="35">
        <v>0</v>
      </c>
      <c r="AS261" s="35">
        <v>0</v>
      </c>
      <c r="AT261" s="35">
        <v>0</v>
      </c>
      <c r="AU261" s="35">
        <v>0</v>
      </c>
      <c r="AV261" s="35">
        <v>0</v>
      </c>
      <c r="AW261" s="35">
        <v>0</v>
      </c>
      <c r="AX261" s="35">
        <v>0</v>
      </c>
      <c r="AY261" s="35">
        <v>0</v>
      </c>
      <c r="AZ261" s="35">
        <v>0</v>
      </c>
      <c r="BA261" s="35">
        <v>0</v>
      </c>
      <c r="BB261" s="35">
        <v>0</v>
      </c>
      <c r="BC261" s="35">
        <v>0</v>
      </c>
      <c r="BD261" s="35">
        <v>0</v>
      </c>
      <c r="BE261" s="35">
        <v>0</v>
      </c>
      <c r="BF261" s="35">
        <v>0</v>
      </c>
      <c r="BG261" s="35">
        <v>0</v>
      </c>
      <c r="BH261" s="35">
        <v>0</v>
      </c>
      <c r="BI261" s="35">
        <v>0</v>
      </c>
      <c r="BJ261" s="35">
        <v>0</v>
      </c>
      <c r="BK261" s="35">
        <v>0</v>
      </c>
      <c r="BL261" s="35">
        <v>0</v>
      </c>
      <c r="BM261" s="35">
        <v>0</v>
      </c>
      <c r="BN261" s="35">
        <v>0</v>
      </c>
      <c r="BO261" s="35">
        <v>0</v>
      </c>
      <c r="BP261" s="35">
        <v>0</v>
      </c>
      <c r="BQ261" s="35">
        <v>0</v>
      </c>
      <c r="BR261" s="35">
        <v>0</v>
      </c>
      <c r="BS261" s="35">
        <v>0</v>
      </c>
      <c r="BT261" s="35">
        <v>0</v>
      </c>
      <c r="BU261" s="35">
        <v>0</v>
      </c>
      <c r="BV261" s="35">
        <v>0</v>
      </c>
      <c r="BW261" s="35">
        <v>0</v>
      </c>
      <c r="BX261" s="35">
        <v>0</v>
      </c>
      <c r="BY261" s="35">
        <v>0</v>
      </c>
      <c r="BZ261" s="35">
        <v>0</v>
      </c>
      <c r="CA261" s="35">
        <v>0</v>
      </c>
      <c r="CB261" s="35">
        <v>0</v>
      </c>
      <c r="CC261" s="35">
        <v>0</v>
      </c>
      <c r="CD261" s="35">
        <v>0</v>
      </c>
      <c r="CE261" s="35">
        <v>0</v>
      </c>
      <c r="CF261" s="35">
        <v>0</v>
      </c>
      <c r="CG261" s="36">
        <v>0</v>
      </c>
      <c r="CH261" s="34">
        <v>0</v>
      </c>
    </row>
    <row r="262" spans="1:86" ht="15.75" thickTop="1" x14ac:dyDescent="0.25">
      <c r="A262" s="19" t="s">
        <v>44</v>
      </c>
      <c r="B262" s="19" t="s">
        <v>20</v>
      </c>
      <c r="C262" s="19">
        <v>0</v>
      </c>
      <c r="D262" s="19">
        <v>0</v>
      </c>
      <c r="E262" s="19">
        <v>4</v>
      </c>
      <c r="F262" s="19">
        <v>3</v>
      </c>
      <c r="G262" s="19">
        <v>3</v>
      </c>
      <c r="H262" s="19">
        <v>3</v>
      </c>
      <c r="I262" s="19">
        <v>1</v>
      </c>
      <c r="J262" s="19">
        <v>11</v>
      </c>
      <c r="K262" s="19">
        <v>4</v>
      </c>
      <c r="L262" s="19">
        <v>3</v>
      </c>
      <c r="M262" s="19">
        <v>2</v>
      </c>
      <c r="N262" s="19">
        <v>0</v>
      </c>
      <c r="O262" s="19">
        <v>2</v>
      </c>
      <c r="P262" s="19">
        <v>1</v>
      </c>
      <c r="Q262" s="19">
        <v>1</v>
      </c>
      <c r="R262" s="19">
        <v>8</v>
      </c>
      <c r="S262" s="19">
        <v>7</v>
      </c>
      <c r="T262" s="19">
        <v>0</v>
      </c>
      <c r="U262" s="19">
        <v>4</v>
      </c>
      <c r="V262" s="19">
        <v>0</v>
      </c>
      <c r="W262" s="19">
        <v>0</v>
      </c>
      <c r="X262" s="19">
        <v>0</v>
      </c>
      <c r="Y262" s="19">
        <v>0</v>
      </c>
      <c r="Z262" s="19">
        <v>0</v>
      </c>
      <c r="AA262" s="19">
        <v>0</v>
      </c>
      <c r="AB262" s="19">
        <v>0</v>
      </c>
      <c r="AC262" s="19">
        <v>2</v>
      </c>
      <c r="AD262" s="19">
        <v>0</v>
      </c>
      <c r="AE262" s="19">
        <v>3</v>
      </c>
      <c r="AF262" s="19">
        <v>0</v>
      </c>
      <c r="AG262" s="19">
        <v>1</v>
      </c>
      <c r="AH262" s="19">
        <v>0</v>
      </c>
      <c r="AI262" s="19">
        <v>1</v>
      </c>
      <c r="AJ262" s="19">
        <v>2</v>
      </c>
      <c r="AK262" s="19">
        <v>1</v>
      </c>
      <c r="AL262" s="19">
        <v>1</v>
      </c>
      <c r="AM262" s="19">
        <v>0</v>
      </c>
      <c r="AN262" s="19">
        <v>0</v>
      </c>
      <c r="AO262" s="19">
        <v>23</v>
      </c>
      <c r="AP262" s="19">
        <v>3</v>
      </c>
      <c r="AQ262" s="19">
        <v>1</v>
      </c>
      <c r="AR262" s="19">
        <v>8</v>
      </c>
      <c r="AS262" s="19">
        <v>3</v>
      </c>
      <c r="AT262" s="19">
        <v>0</v>
      </c>
      <c r="AU262" s="19">
        <v>2</v>
      </c>
      <c r="AV262" s="19">
        <v>0</v>
      </c>
      <c r="AW262" s="19">
        <v>3</v>
      </c>
      <c r="AX262" s="19">
        <v>1</v>
      </c>
      <c r="AY262" s="19">
        <v>2</v>
      </c>
      <c r="AZ262" s="19">
        <v>2</v>
      </c>
      <c r="BA262" s="19">
        <v>2</v>
      </c>
      <c r="BB262" s="19">
        <v>2</v>
      </c>
      <c r="BC262" s="19">
        <v>0</v>
      </c>
      <c r="BD262" s="19">
        <v>2</v>
      </c>
      <c r="BE262" s="19">
        <v>8</v>
      </c>
      <c r="BF262" s="19">
        <v>0</v>
      </c>
      <c r="BG262" s="19">
        <v>4</v>
      </c>
      <c r="BH262" s="19">
        <v>1</v>
      </c>
      <c r="BI262" s="19">
        <v>0</v>
      </c>
      <c r="BJ262" s="19">
        <v>183</v>
      </c>
      <c r="BK262" s="19">
        <v>2</v>
      </c>
      <c r="BL262" s="19">
        <v>2</v>
      </c>
      <c r="BM262" s="19">
        <v>1</v>
      </c>
      <c r="BN262" s="19">
        <v>5</v>
      </c>
      <c r="BO262" s="19">
        <v>4</v>
      </c>
      <c r="BP262" s="19">
        <v>0</v>
      </c>
      <c r="BQ262" s="19">
        <v>0</v>
      </c>
      <c r="BR262" s="19">
        <v>1</v>
      </c>
      <c r="BS262" s="19">
        <v>6</v>
      </c>
      <c r="BT262" s="19">
        <v>32</v>
      </c>
      <c r="BU262" s="19">
        <v>6</v>
      </c>
      <c r="BV262" s="19">
        <v>17</v>
      </c>
      <c r="BW262" s="19">
        <v>1</v>
      </c>
      <c r="BX262" s="19">
        <v>0</v>
      </c>
      <c r="BY262" s="19">
        <v>28</v>
      </c>
      <c r="BZ262" s="19">
        <v>0</v>
      </c>
      <c r="CA262" s="19">
        <v>4</v>
      </c>
      <c r="CB262" s="19">
        <v>29</v>
      </c>
      <c r="CC262" s="19">
        <v>6</v>
      </c>
      <c r="CD262" s="19">
        <v>38</v>
      </c>
      <c r="CE262" s="19">
        <v>0</v>
      </c>
      <c r="CF262" s="19">
        <v>2</v>
      </c>
      <c r="CG262" s="19">
        <v>1</v>
      </c>
      <c r="CH262" s="21">
        <v>503</v>
      </c>
    </row>
    <row r="263" spans="1:86" ht="15.75" thickBot="1" x14ac:dyDescent="0.3">
      <c r="A263" s="31"/>
      <c r="B263" s="31" t="s">
        <v>21</v>
      </c>
      <c r="C263" s="31">
        <v>0</v>
      </c>
      <c r="D263" s="31">
        <v>0</v>
      </c>
      <c r="E263" s="31">
        <v>3</v>
      </c>
      <c r="F263" s="31">
        <v>0</v>
      </c>
      <c r="G263" s="31">
        <v>0</v>
      </c>
      <c r="H263" s="31">
        <v>16</v>
      </c>
      <c r="I263" s="31">
        <v>0</v>
      </c>
      <c r="J263" s="31">
        <v>3</v>
      </c>
      <c r="K263" s="31">
        <v>2</v>
      </c>
      <c r="L263" s="31">
        <v>0</v>
      </c>
      <c r="M263" s="31">
        <v>1</v>
      </c>
      <c r="N263" s="31">
        <v>1</v>
      </c>
      <c r="O263" s="31">
        <v>4</v>
      </c>
      <c r="P263" s="31">
        <v>0</v>
      </c>
      <c r="Q263" s="31">
        <v>0</v>
      </c>
      <c r="R263" s="31">
        <v>0</v>
      </c>
      <c r="S263" s="31">
        <v>0</v>
      </c>
      <c r="T263" s="31">
        <v>0</v>
      </c>
      <c r="U263" s="31">
        <v>0</v>
      </c>
      <c r="V263" s="31">
        <v>0</v>
      </c>
      <c r="W263" s="31">
        <v>0</v>
      </c>
      <c r="X263" s="31">
        <v>0</v>
      </c>
      <c r="Y263" s="31">
        <v>0</v>
      </c>
      <c r="Z263" s="31">
        <v>0</v>
      </c>
      <c r="AA263" s="31">
        <v>0</v>
      </c>
      <c r="AB263" s="31">
        <v>0</v>
      </c>
      <c r="AC263" s="31">
        <v>0</v>
      </c>
      <c r="AD263" s="31">
        <v>2</v>
      </c>
      <c r="AE263" s="31">
        <v>1</v>
      </c>
      <c r="AF263" s="31">
        <v>0</v>
      </c>
      <c r="AG263" s="31">
        <v>0</v>
      </c>
      <c r="AH263" s="31">
        <v>0</v>
      </c>
      <c r="AI263" s="31">
        <v>1</v>
      </c>
      <c r="AJ263" s="31">
        <v>0</v>
      </c>
      <c r="AK263" s="31">
        <v>0</v>
      </c>
      <c r="AL263" s="31">
        <v>0</v>
      </c>
      <c r="AM263" s="31">
        <v>0</v>
      </c>
      <c r="AN263" s="31">
        <v>0</v>
      </c>
      <c r="AO263" s="31">
        <v>5</v>
      </c>
      <c r="AP263" s="31">
        <v>1</v>
      </c>
      <c r="AQ263" s="31">
        <v>1</v>
      </c>
      <c r="AR263" s="31">
        <v>5</v>
      </c>
      <c r="AS263" s="31">
        <v>2</v>
      </c>
      <c r="AT263" s="31">
        <v>1</v>
      </c>
      <c r="AU263" s="31">
        <v>5</v>
      </c>
      <c r="AV263" s="31">
        <v>0</v>
      </c>
      <c r="AW263" s="31">
        <v>2</v>
      </c>
      <c r="AX263" s="31">
        <v>1</v>
      </c>
      <c r="AY263" s="31">
        <v>2</v>
      </c>
      <c r="AZ263" s="31">
        <v>0</v>
      </c>
      <c r="BA263" s="31">
        <v>1</v>
      </c>
      <c r="BB263" s="31">
        <v>0</v>
      </c>
      <c r="BC263" s="31">
        <v>0</v>
      </c>
      <c r="BD263" s="31">
        <v>0</v>
      </c>
      <c r="BE263" s="31">
        <v>2</v>
      </c>
      <c r="BF263" s="31">
        <v>0</v>
      </c>
      <c r="BG263" s="31">
        <v>0</v>
      </c>
      <c r="BH263" s="31">
        <v>0</v>
      </c>
      <c r="BI263" s="31">
        <v>2</v>
      </c>
      <c r="BJ263" s="31">
        <v>199</v>
      </c>
      <c r="BK263" s="31">
        <v>0</v>
      </c>
      <c r="BL263" s="31">
        <v>0</v>
      </c>
      <c r="BM263" s="31">
        <v>0</v>
      </c>
      <c r="BN263" s="31">
        <v>0</v>
      </c>
      <c r="BO263" s="31">
        <v>0</v>
      </c>
      <c r="BP263" s="31">
        <v>0</v>
      </c>
      <c r="BQ263" s="31">
        <v>0</v>
      </c>
      <c r="BR263" s="31">
        <v>0</v>
      </c>
      <c r="BS263" s="31">
        <v>0</v>
      </c>
      <c r="BT263" s="31">
        <v>159</v>
      </c>
      <c r="BU263" s="31">
        <v>0</v>
      </c>
      <c r="BV263" s="31">
        <v>8</v>
      </c>
      <c r="BW263" s="31">
        <v>1</v>
      </c>
      <c r="BX263" s="31">
        <v>0</v>
      </c>
      <c r="BY263" s="31">
        <v>9</v>
      </c>
      <c r="BZ263" s="31">
        <v>0</v>
      </c>
      <c r="CA263" s="31">
        <v>0</v>
      </c>
      <c r="CB263" s="31">
        <v>10</v>
      </c>
      <c r="CC263" s="31">
        <v>3</v>
      </c>
      <c r="CD263" s="31">
        <v>0</v>
      </c>
      <c r="CE263" s="31">
        <v>1</v>
      </c>
      <c r="CF263" s="31">
        <v>0</v>
      </c>
      <c r="CG263" s="31">
        <v>1</v>
      </c>
      <c r="CH263" s="37">
        <v>455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63"/>
  <sheetViews>
    <sheetView zoomScale="80" zoomScaleNormal="80" workbookViewId="0"/>
  </sheetViews>
  <sheetFormatPr defaultColWidth="4.7109375" defaultRowHeight="15" x14ac:dyDescent="0.25"/>
  <cols>
    <col min="1" max="1" width="46.5703125" style="8" bestFit="1" customWidth="1"/>
    <col min="2" max="2" width="11" style="8" customWidth="1"/>
    <col min="3" max="3" width="4.5703125" style="8" bestFit="1" customWidth="1"/>
    <col min="4" max="4" width="5.85546875" style="8" bestFit="1" customWidth="1"/>
    <col min="5" max="6" width="4.85546875" style="8" bestFit="1" customWidth="1"/>
    <col min="7" max="7" width="4.5703125" style="8" bestFit="1" customWidth="1"/>
    <col min="8" max="8" width="5.85546875" style="8" bestFit="1" customWidth="1"/>
    <col min="9" max="9" width="4.5703125" style="8" bestFit="1" customWidth="1"/>
    <col min="10" max="10" width="4.85546875" style="8" bestFit="1" customWidth="1"/>
    <col min="11" max="12" width="4.5703125" style="8" bestFit="1" customWidth="1"/>
    <col min="13" max="13" width="4.85546875" style="8" bestFit="1" customWidth="1"/>
    <col min="14" max="17" width="4.5703125" style="8" bestFit="1" customWidth="1"/>
    <col min="18" max="18" width="4.85546875" style="8" bestFit="1" customWidth="1"/>
    <col min="19" max="22" width="4.5703125" style="8" bestFit="1" customWidth="1"/>
    <col min="23" max="23" width="5.85546875" style="8" bestFit="1" customWidth="1"/>
    <col min="24" max="24" width="4.5703125" style="8" bestFit="1" customWidth="1"/>
    <col min="25" max="28" width="4.85546875" style="8" bestFit="1" customWidth="1"/>
    <col min="29" max="30" width="4.5703125" style="8" bestFit="1" customWidth="1"/>
    <col min="31" max="31" width="4.85546875" style="8" bestFit="1" customWidth="1"/>
    <col min="32" max="32" width="5.85546875" style="8" bestFit="1" customWidth="1"/>
    <col min="33" max="35" width="4.5703125" style="8" bestFit="1" customWidth="1"/>
    <col min="36" max="37" width="4.85546875" style="8" bestFit="1" customWidth="1"/>
    <col min="38" max="40" width="4.5703125" style="8" bestFit="1" customWidth="1"/>
    <col min="41" max="45" width="4.85546875" style="8" bestFit="1" customWidth="1"/>
    <col min="46" max="46" width="4.5703125" style="8" bestFit="1" customWidth="1"/>
    <col min="47" max="47" width="5.85546875" style="8" bestFit="1" customWidth="1"/>
    <col min="48" max="56" width="4.5703125" style="8" bestFit="1" customWidth="1"/>
    <col min="57" max="57" width="4.85546875" style="8" bestFit="1" customWidth="1"/>
    <col min="58" max="58" width="4.5703125" style="8" bestFit="1" customWidth="1"/>
    <col min="59" max="59" width="4.85546875" style="8" bestFit="1" customWidth="1"/>
    <col min="60" max="61" width="4.5703125" style="8" bestFit="1" customWidth="1"/>
    <col min="62" max="62" width="5.85546875" style="8" bestFit="1" customWidth="1"/>
    <col min="63" max="65" width="4.5703125" style="8" bestFit="1" customWidth="1"/>
    <col min="66" max="66" width="4.85546875" style="8" bestFit="1" customWidth="1"/>
    <col min="67" max="71" width="4.5703125" style="8" bestFit="1" customWidth="1"/>
    <col min="72" max="72" width="5.85546875" style="8" bestFit="1" customWidth="1"/>
    <col min="73" max="74" width="4.85546875" style="8" bestFit="1" customWidth="1"/>
    <col min="75" max="76" width="4.5703125" style="8" bestFit="1" customWidth="1"/>
    <col min="77" max="77" width="4.85546875" style="8" bestFit="1" customWidth="1"/>
    <col min="78" max="78" width="4.5703125" style="8" bestFit="1" customWidth="1"/>
    <col min="79" max="82" width="4.85546875" style="8" bestFit="1" customWidth="1"/>
    <col min="83" max="85" width="4.5703125" style="8" bestFit="1" customWidth="1"/>
    <col min="86" max="86" width="5.85546875" style="8" bestFit="1" customWidth="1"/>
    <col min="87" max="16384" width="4.7109375" style="8"/>
  </cols>
  <sheetData>
    <row r="1" spans="1:47" s="1" customFormat="1" ht="15.75" x14ac:dyDescent="0.25">
      <c r="A1" s="1" t="s">
        <v>133</v>
      </c>
    </row>
    <row r="2" spans="1:47" s="1" customFormat="1" ht="15.75" x14ac:dyDescent="0.25">
      <c r="A2" s="40" t="s">
        <v>203</v>
      </c>
    </row>
    <row r="3" spans="1:47" ht="157.5" x14ac:dyDescent="0.25">
      <c r="A3" s="2" t="s">
        <v>46</v>
      </c>
      <c r="B3" s="3" t="s">
        <v>45</v>
      </c>
      <c r="C3" s="3" t="s">
        <v>28</v>
      </c>
      <c r="D3" s="3" t="s">
        <v>23</v>
      </c>
      <c r="E3" s="3" t="s">
        <v>6</v>
      </c>
      <c r="F3" s="3" t="s">
        <v>7</v>
      </c>
      <c r="G3" s="3" t="s">
        <v>24</v>
      </c>
      <c r="H3" s="3" t="s">
        <v>8</v>
      </c>
      <c r="I3" s="3" t="s">
        <v>193</v>
      </c>
      <c r="J3" s="3" t="s">
        <v>25</v>
      </c>
      <c r="K3" s="3" t="s">
        <v>26</v>
      </c>
      <c r="L3" s="3" t="s">
        <v>5</v>
      </c>
      <c r="M3" s="3" t="s">
        <v>27</v>
      </c>
      <c r="N3" s="3" t="s">
        <v>131</v>
      </c>
      <c r="O3" s="3" t="s">
        <v>194</v>
      </c>
      <c r="P3" s="3" t="s">
        <v>9</v>
      </c>
      <c r="Q3" s="3" t="s">
        <v>0</v>
      </c>
      <c r="R3" s="3" t="s">
        <v>29</v>
      </c>
      <c r="S3" s="3" t="s">
        <v>10</v>
      </c>
      <c r="T3" s="3" t="s">
        <v>32</v>
      </c>
      <c r="U3" s="3" t="s">
        <v>30</v>
      </c>
      <c r="V3" s="3" t="s">
        <v>31</v>
      </c>
      <c r="W3" s="3" t="s">
        <v>11</v>
      </c>
      <c r="X3" s="3" t="s">
        <v>195</v>
      </c>
      <c r="Y3" s="3" t="s">
        <v>12</v>
      </c>
      <c r="Z3" s="3" t="s">
        <v>13</v>
      </c>
      <c r="AA3" s="3" t="s">
        <v>14</v>
      </c>
      <c r="AB3" s="3" t="s">
        <v>132</v>
      </c>
      <c r="AC3" s="3" t="s">
        <v>33</v>
      </c>
      <c r="AD3" s="3" t="s">
        <v>35</v>
      </c>
      <c r="AE3" s="3" t="s">
        <v>36</v>
      </c>
      <c r="AF3" s="3" t="s">
        <v>37</v>
      </c>
      <c r="AG3" s="3" t="s">
        <v>16</v>
      </c>
      <c r="AH3" s="3" t="s">
        <v>38</v>
      </c>
      <c r="AI3" s="3" t="s">
        <v>39</v>
      </c>
      <c r="AJ3" s="3" t="s">
        <v>3</v>
      </c>
      <c r="AK3" s="3" t="s">
        <v>17</v>
      </c>
      <c r="AL3" s="3" t="s">
        <v>18</v>
      </c>
      <c r="AM3" s="4" t="s">
        <v>4</v>
      </c>
      <c r="AN3" s="3" t="s">
        <v>1</v>
      </c>
      <c r="AO3" s="3" t="s">
        <v>41</v>
      </c>
      <c r="AP3" s="3" t="s">
        <v>19</v>
      </c>
      <c r="AQ3" s="3" t="s">
        <v>2</v>
      </c>
      <c r="AR3" s="3" t="s">
        <v>40</v>
      </c>
      <c r="AS3" s="3" t="s">
        <v>138</v>
      </c>
      <c r="AT3" s="39" t="s">
        <v>42</v>
      </c>
      <c r="AU3" s="7" t="s">
        <v>22</v>
      </c>
    </row>
    <row r="4" spans="1:47" x14ac:dyDescent="0.25">
      <c r="A4" s="9" t="s">
        <v>186</v>
      </c>
      <c r="B4" s="9" t="s">
        <v>20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10">
        <v>0</v>
      </c>
      <c r="AR4" s="9">
        <v>0</v>
      </c>
      <c r="AS4" s="9">
        <v>0</v>
      </c>
      <c r="AT4" s="11">
        <v>0</v>
      </c>
      <c r="AU4" s="12">
        <v>0</v>
      </c>
    </row>
    <row r="5" spans="1:47" x14ac:dyDescent="0.25">
      <c r="A5" s="2"/>
      <c r="B5" s="2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13">
        <v>0</v>
      </c>
      <c r="AR5" s="2">
        <v>0</v>
      </c>
      <c r="AS5" s="2">
        <v>0</v>
      </c>
      <c r="AT5" s="14">
        <v>0</v>
      </c>
      <c r="AU5" s="15">
        <v>0</v>
      </c>
    </row>
    <row r="6" spans="1:47" x14ac:dyDescent="0.25">
      <c r="A6" s="9" t="s">
        <v>192</v>
      </c>
      <c r="B6" s="9" t="s">
        <v>20</v>
      </c>
      <c r="C6" s="44" t="s">
        <v>210</v>
      </c>
      <c r="D6" s="44" t="s">
        <v>210</v>
      </c>
      <c r="E6" s="44" t="s">
        <v>210</v>
      </c>
      <c r="F6" s="44" t="s">
        <v>210</v>
      </c>
      <c r="G6" s="44" t="s">
        <v>210</v>
      </c>
      <c r="H6" s="44" t="s">
        <v>210</v>
      </c>
      <c r="I6" s="44" t="s">
        <v>210</v>
      </c>
      <c r="J6" s="44" t="s">
        <v>210</v>
      </c>
      <c r="K6" s="44" t="s">
        <v>210</v>
      </c>
      <c r="L6" s="44" t="s">
        <v>210</v>
      </c>
      <c r="M6" s="44" t="s">
        <v>210</v>
      </c>
      <c r="N6" s="44" t="s">
        <v>210</v>
      </c>
      <c r="O6" s="44" t="s">
        <v>210</v>
      </c>
      <c r="P6" s="44" t="s">
        <v>210</v>
      </c>
      <c r="Q6" s="44" t="s">
        <v>210</v>
      </c>
      <c r="R6" s="44" t="s">
        <v>210</v>
      </c>
      <c r="S6" s="44" t="s">
        <v>210</v>
      </c>
      <c r="T6" s="44" t="s">
        <v>210</v>
      </c>
      <c r="U6" s="44" t="s">
        <v>210</v>
      </c>
      <c r="V6" s="44" t="s">
        <v>210</v>
      </c>
      <c r="W6" s="44" t="s">
        <v>210</v>
      </c>
      <c r="X6" s="44" t="s">
        <v>210</v>
      </c>
      <c r="Y6" s="44" t="s">
        <v>210</v>
      </c>
      <c r="Z6" s="44" t="s">
        <v>210</v>
      </c>
      <c r="AA6" s="44" t="s">
        <v>210</v>
      </c>
      <c r="AB6" s="44" t="s">
        <v>210</v>
      </c>
      <c r="AC6" s="44" t="s">
        <v>210</v>
      </c>
      <c r="AD6" s="44" t="s">
        <v>210</v>
      </c>
      <c r="AE6" s="44" t="s">
        <v>210</v>
      </c>
      <c r="AF6" s="44" t="s">
        <v>210</v>
      </c>
      <c r="AG6" s="44" t="s">
        <v>210</v>
      </c>
      <c r="AH6" s="44" t="s">
        <v>210</v>
      </c>
      <c r="AI6" s="44" t="s">
        <v>210</v>
      </c>
      <c r="AJ6" s="44" t="s">
        <v>210</v>
      </c>
      <c r="AK6" s="44" t="s">
        <v>210</v>
      </c>
      <c r="AL6" s="44" t="s">
        <v>210</v>
      </c>
      <c r="AM6" s="44" t="s">
        <v>210</v>
      </c>
      <c r="AN6" s="44" t="s">
        <v>210</v>
      </c>
      <c r="AO6" s="44" t="s">
        <v>210</v>
      </c>
      <c r="AP6" s="44" t="s">
        <v>210</v>
      </c>
      <c r="AQ6" s="44" t="s">
        <v>210</v>
      </c>
      <c r="AR6" s="44" t="s">
        <v>210</v>
      </c>
      <c r="AS6" s="44" t="s">
        <v>210</v>
      </c>
      <c r="AT6" s="44" t="s">
        <v>210</v>
      </c>
      <c r="AU6" s="12">
        <v>0</v>
      </c>
    </row>
    <row r="7" spans="1:47" x14ac:dyDescent="0.25">
      <c r="A7" s="2"/>
      <c r="B7" s="2" t="s">
        <v>21</v>
      </c>
      <c r="C7" s="45" t="s">
        <v>210</v>
      </c>
      <c r="D7" s="45" t="s">
        <v>210</v>
      </c>
      <c r="E7" s="45" t="s">
        <v>210</v>
      </c>
      <c r="F7" s="45" t="s">
        <v>210</v>
      </c>
      <c r="G7" s="45" t="s">
        <v>210</v>
      </c>
      <c r="H7" s="45" t="s">
        <v>210</v>
      </c>
      <c r="I7" s="45" t="s">
        <v>210</v>
      </c>
      <c r="J7" s="45" t="s">
        <v>210</v>
      </c>
      <c r="K7" s="45" t="s">
        <v>210</v>
      </c>
      <c r="L7" s="45" t="s">
        <v>210</v>
      </c>
      <c r="M7" s="45" t="s">
        <v>210</v>
      </c>
      <c r="N7" s="45" t="s">
        <v>210</v>
      </c>
      <c r="O7" s="45" t="s">
        <v>210</v>
      </c>
      <c r="P7" s="45" t="s">
        <v>210</v>
      </c>
      <c r="Q7" s="45" t="s">
        <v>210</v>
      </c>
      <c r="R7" s="45" t="s">
        <v>210</v>
      </c>
      <c r="S7" s="45" t="s">
        <v>210</v>
      </c>
      <c r="T7" s="45" t="s">
        <v>210</v>
      </c>
      <c r="U7" s="45" t="s">
        <v>210</v>
      </c>
      <c r="V7" s="45" t="s">
        <v>210</v>
      </c>
      <c r="W7" s="45" t="s">
        <v>210</v>
      </c>
      <c r="X7" s="45" t="s">
        <v>210</v>
      </c>
      <c r="Y7" s="45" t="s">
        <v>210</v>
      </c>
      <c r="Z7" s="45" t="s">
        <v>210</v>
      </c>
      <c r="AA7" s="45" t="s">
        <v>210</v>
      </c>
      <c r="AB7" s="45" t="s">
        <v>210</v>
      </c>
      <c r="AC7" s="45" t="s">
        <v>210</v>
      </c>
      <c r="AD7" s="45" t="s">
        <v>210</v>
      </c>
      <c r="AE7" s="45" t="s">
        <v>210</v>
      </c>
      <c r="AF7" s="45" t="s">
        <v>210</v>
      </c>
      <c r="AG7" s="45" t="s">
        <v>210</v>
      </c>
      <c r="AH7" s="45" t="s">
        <v>210</v>
      </c>
      <c r="AI7" s="45" t="s">
        <v>210</v>
      </c>
      <c r="AJ7" s="45" t="s">
        <v>210</v>
      </c>
      <c r="AK7" s="45" t="s">
        <v>210</v>
      </c>
      <c r="AL7" s="45" t="s">
        <v>210</v>
      </c>
      <c r="AM7" s="45" t="s">
        <v>210</v>
      </c>
      <c r="AN7" s="45" t="s">
        <v>210</v>
      </c>
      <c r="AO7" s="45" t="s">
        <v>210</v>
      </c>
      <c r="AP7" s="45" t="s">
        <v>210</v>
      </c>
      <c r="AQ7" s="45" t="s">
        <v>210</v>
      </c>
      <c r="AR7" s="45" t="s">
        <v>210</v>
      </c>
      <c r="AS7" s="45" t="s">
        <v>210</v>
      </c>
      <c r="AT7" s="45" t="s">
        <v>210</v>
      </c>
      <c r="AU7" s="15">
        <v>0</v>
      </c>
    </row>
    <row r="8" spans="1:47" x14ac:dyDescent="0.25">
      <c r="A8" s="9" t="s">
        <v>48</v>
      </c>
      <c r="B8" s="9" t="s">
        <v>20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11">
        <v>0</v>
      </c>
      <c r="AU8" s="12">
        <v>0</v>
      </c>
    </row>
    <row r="9" spans="1:47" x14ac:dyDescent="0.25">
      <c r="A9" s="2"/>
      <c r="B9" s="2" t="s">
        <v>21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1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13">
        <v>0</v>
      </c>
      <c r="AR9" s="2">
        <v>0</v>
      </c>
      <c r="AS9" s="2">
        <v>0</v>
      </c>
      <c r="AT9" s="14">
        <v>0</v>
      </c>
      <c r="AU9" s="15">
        <v>2</v>
      </c>
    </row>
    <row r="10" spans="1:47" x14ac:dyDescent="0.25">
      <c r="A10" s="9" t="s">
        <v>49</v>
      </c>
      <c r="B10" s="9" t="s">
        <v>20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10">
        <v>0</v>
      </c>
      <c r="AR10" s="9">
        <v>0</v>
      </c>
      <c r="AS10" s="9">
        <v>0</v>
      </c>
      <c r="AT10" s="11">
        <v>0</v>
      </c>
      <c r="AU10" s="12">
        <v>0</v>
      </c>
    </row>
    <row r="11" spans="1:47" x14ac:dyDescent="0.25">
      <c r="A11" s="2"/>
      <c r="B11" s="2" t="s">
        <v>21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1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13">
        <v>0</v>
      </c>
      <c r="AR11" s="2">
        <v>0</v>
      </c>
      <c r="AS11" s="2">
        <v>0</v>
      </c>
      <c r="AT11" s="14">
        <v>0</v>
      </c>
      <c r="AU11" s="15">
        <v>1</v>
      </c>
    </row>
    <row r="12" spans="1:47" x14ac:dyDescent="0.25">
      <c r="A12" s="9" t="s">
        <v>51</v>
      </c>
      <c r="B12" s="9" t="s">
        <v>20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10">
        <v>0</v>
      </c>
      <c r="AR12" s="9">
        <v>0</v>
      </c>
      <c r="AS12" s="9">
        <v>0</v>
      </c>
      <c r="AT12" s="11">
        <v>0</v>
      </c>
      <c r="AU12" s="12">
        <v>0</v>
      </c>
    </row>
    <row r="13" spans="1:47" x14ac:dyDescent="0.25">
      <c r="A13" s="18"/>
      <c r="B13" s="18" t="s">
        <v>21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2</v>
      </c>
      <c r="AO13" s="2">
        <v>0</v>
      </c>
      <c r="AP13" s="2">
        <v>0</v>
      </c>
      <c r="AQ13" s="13">
        <v>0</v>
      </c>
      <c r="AR13" s="2">
        <v>0</v>
      </c>
      <c r="AS13" s="2">
        <v>0</v>
      </c>
      <c r="AT13" s="14">
        <v>0</v>
      </c>
      <c r="AU13" s="15">
        <v>2</v>
      </c>
    </row>
    <row r="14" spans="1:47" x14ac:dyDescent="0.25">
      <c r="A14" s="9" t="s">
        <v>50</v>
      </c>
      <c r="B14" s="9" t="s">
        <v>20</v>
      </c>
      <c r="C14" s="9">
        <v>0</v>
      </c>
      <c r="D14" s="9">
        <v>3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6</v>
      </c>
      <c r="X14" s="9">
        <v>1</v>
      </c>
      <c r="Y14" s="9">
        <v>3</v>
      </c>
      <c r="Z14" s="9">
        <v>0</v>
      </c>
      <c r="AA14" s="9">
        <v>2</v>
      </c>
      <c r="AB14" s="9">
        <v>2</v>
      </c>
      <c r="AC14" s="9">
        <v>0</v>
      </c>
      <c r="AD14" s="9">
        <v>0</v>
      </c>
      <c r="AE14" s="9">
        <v>0</v>
      </c>
      <c r="AF14" s="9">
        <v>3</v>
      </c>
      <c r="AG14" s="9">
        <v>0</v>
      </c>
      <c r="AH14" s="9">
        <v>0</v>
      </c>
      <c r="AI14" s="9">
        <v>0</v>
      </c>
      <c r="AJ14" s="9">
        <v>0</v>
      </c>
      <c r="AK14" s="9">
        <v>2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10">
        <v>0</v>
      </c>
      <c r="AR14" s="9">
        <v>0</v>
      </c>
      <c r="AS14" s="9">
        <v>0</v>
      </c>
      <c r="AT14" s="11">
        <v>0</v>
      </c>
      <c r="AU14" s="12">
        <v>23</v>
      </c>
    </row>
    <row r="15" spans="1:47" x14ac:dyDescent="0.25">
      <c r="A15" s="2"/>
      <c r="B15" s="2" t="s">
        <v>21</v>
      </c>
      <c r="C15" s="2">
        <v>0</v>
      </c>
      <c r="D15" s="2">
        <v>0</v>
      </c>
      <c r="E15" s="2">
        <v>0</v>
      </c>
      <c r="F15" s="2">
        <v>2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1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2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13">
        <v>0</v>
      </c>
      <c r="AR15" s="2">
        <v>0</v>
      </c>
      <c r="AS15" s="2">
        <v>0</v>
      </c>
      <c r="AT15" s="14">
        <v>0</v>
      </c>
      <c r="AU15" s="15">
        <v>5</v>
      </c>
    </row>
    <row r="16" spans="1:47" x14ac:dyDescent="0.25">
      <c r="A16" s="19" t="s">
        <v>52</v>
      </c>
      <c r="B16" s="19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1">
        <v>0</v>
      </c>
      <c r="AU16" s="12">
        <v>0</v>
      </c>
    </row>
    <row r="17" spans="1:47" x14ac:dyDescent="0.25">
      <c r="A17" s="18"/>
      <c r="B17" s="18" t="s">
        <v>21</v>
      </c>
      <c r="C17" s="2">
        <v>0</v>
      </c>
      <c r="D17" s="2">
        <v>1</v>
      </c>
      <c r="E17" s="2">
        <v>0</v>
      </c>
      <c r="F17" s="2">
        <v>0</v>
      </c>
      <c r="G17" s="2">
        <v>0</v>
      </c>
      <c r="H17" s="2">
        <v>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1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14">
        <v>0</v>
      </c>
      <c r="AU17" s="15">
        <v>3</v>
      </c>
    </row>
    <row r="18" spans="1:47" x14ac:dyDescent="0.25">
      <c r="A18" s="9" t="s">
        <v>53</v>
      </c>
      <c r="B18" s="9" t="s">
        <v>20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10">
        <v>0</v>
      </c>
      <c r="AR18" s="9">
        <v>0</v>
      </c>
      <c r="AS18" s="9">
        <v>0</v>
      </c>
      <c r="AT18" s="11">
        <v>0</v>
      </c>
      <c r="AU18" s="12">
        <v>0</v>
      </c>
    </row>
    <row r="19" spans="1:47" x14ac:dyDescent="0.25">
      <c r="A19" s="2"/>
      <c r="B19" s="2" t="s">
        <v>21</v>
      </c>
      <c r="C19" s="2">
        <v>0</v>
      </c>
      <c r="D19" s="2">
        <v>5</v>
      </c>
      <c r="E19" s="2">
        <v>0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4</v>
      </c>
      <c r="X19" s="2">
        <v>0</v>
      </c>
      <c r="Y19" s="2">
        <v>0</v>
      </c>
      <c r="Z19" s="2">
        <v>0</v>
      </c>
      <c r="AA19" s="2">
        <v>0</v>
      </c>
      <c r="AB19" s="2">
        <v>1</v>
      </c>
      <c r="AC19" s="2">
        <v>0</v>
      </c>
      <c r="AD19" s="2">
        <v>0</v>
      </c>
      <c r="AE19" s="2">
        <v>0</v>
      </c>
      <c r="AF19" s="2">
        <v>1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13">
        <v>0</v>
      </c>
      <c r="AR19" s="2">
        <v>0</v>
      </c>
      <c r="AS19" s="2">
        <v>0</v>
      </c>
      <c r="AT19" s="14">
        <v>0</v>
      </c>
      <c r="AU19" s="15">
        <v>12</v>
      </c>
    </row>
    <row r="20" spans="1:47" x14ac:dyDescent="0.25">
      <c r="A20" s="19" t="s">
        <v>54</v>
      </c>
      <c r="B20" s="19" t="s">
        <v>20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29">
        <v>1</v>
      </c>
      <c r="AR20" s="19">
        <v>0</v>
      </c>
      <c r="AS20" s="19">
        <v>0</v>
      </c>
      <c r="AT20" s="38">
        <v>0</v>
      </c>
      <c r="AU20" s="12">
        <v>1</v>
      </c>
    </row>
    <row r="21" spans="1:47" x14ac:dyDescent="0.25">
      <c r="A21" s="2"/>
      <c r="B21" s="2" t="s">
        <v>21</v>
      </c>
      <c r="C21" s="2">
        <v>0</v>
      </c>
      <c r="D21" s="2">
        <v>2</v>
      </c>
      <c r="E21" s="2">
        <v>0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4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1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13">
        <v>0</v>
      </c>
      <c r="AR21" s="2">
        <v>0</v>
      </c>
      <c r="AS21" s="2">
        <v>0</v>
      </c>
      <c r="AT21" s="14">
        <v>0</v>
      </c>
      <c r="AU21" s="15">
        <v>8</v>
      </c>
    </row>
    <row r="22" spans="1:47" x14ac:dyDescent="0.25">
      <c r="A22" s="9" t="s">
        <v>55</v>
      </c>
      <c r="B22" s="9" t="s">
        <v>20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10">
        <v>0</v>
      </c>
      <c r="AR22" s="9">
        <v>0</v>
      </c>
      <c r="AS22" s="9">
        <v>0</v>
      </c>
      <c r="AT22" s="11">
        <v>0</v>
      </c>
      <c r="AU22" s="12">
        <v>0</v>
      </c>
    </row>
    <row r="23" spans="1:47" x14ac:dyDescent="0.25">
      <c r="A23" s="2"/>
      <c r="B23" s="2" t="s">
        <v>21</v>
      </c>
      <c r="C23" s="2">
        <v>0</v>
      </c>
      <c r="D23" s="2">
        <v>0</v>
      </c>
      <c r="E23" s="2">
        <v>0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13">
        <v>0</v>
      </c>
      <c r="AR23" s="2">
        <v>0</v>
      </c>
      <c r="AS23" s="2">
        <v>0</v>
      </c>
      <c r="AT23" s="14">
        <v>0</v>
      </c>
      <c r="AU23" s="15">
        <v>1</v>
      </c>
    </row>
    <row r="24" spans="1:47" x14ac:dyDescent="0.25">
      <c r="A24" s="9" t="s">
        <v>148</v>
      </c>
      <c r="B24" s="9" t="s">
        <v>20</v>
      </c>
      <c r="C24" s="19">
        <v>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1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1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29">
        <v>0</v>
      </c>
      <c r="AR24" s="19">
        <v>0</v>
      </c>
      <c r="AS24" s="19">
        <v>0</v>
      </c>
      <c r="AT24" s="38">
        <v>0</v>
      </c>
      <c r="AU24" s="12">
        <v>3</v>
      </c>
    </row>
    <row r="25" spans="1:47" x14ac:dyDescent="0.25">
      <c r="A25" s="2"/>
      <c r="B25" s="2" t="s">
        <v>21</v>
      </c>
      <c r="C25" s="2">
        <v>0</v>
      </c>
      <c r="D25" s="2">
        <v>1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1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1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5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13">
        <v>0</v>
      </c>
      <c r="AR25" s="2">
        <v>0</v>
      </c>
      <c r="AS25" s="2">
        <v>0</v>
      </c>
      <c r="AT25" s="14">
        <v>0</v>
      </c>
      <c r="AU25" s="15">
        <v>8</v>
      </c>
    </row>
    <row r="26" spans="1:47" x14ac:dyDescent="0.25">
      <c r="A26" s="9" t="s">
        <v>57</v>
      </c>
      <c r="B26" s="9" t="s">
        <v>20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11">
        <v>0</v>
      </c>
      <c r="AU26" s="12">
        <v>0</v>
      </c>
    </row>
    <row r="27" spans="1:47" x14ac:dyDescent="0.25">
      <c r="A27" s="18"/>
      <c r="B27" s="18" t="s">
        <v>21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2</v>
      </c>
      <c r="X27" s="2">
        <v>0</v>
      </c>
      <c r="Y27" s="2">
        <v>2</v>
      </c>
      <c r="Z27" s="2">
        <v>0</v>
      </c>
      <c r="AA27" s="2">
        <v>0</v>
      </c>
      <c r="AB27" s="2">
        <v>1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13">
        <v>0</v>
      </c>
      <c r="AR27" s="2">
        <v>0</v>
      </c>
      <c r="AS27" s="2">
        <v>0</v>
      </c>
      <c r="AT27" s="14">
        <v>0</v>
      </c>
      <c r="AU27" s="15">
        <v>5</v>
      </c>
    </row>
    <row r="28" spans="1:47" x14ac:dyDescent="0.25">
      <c r="A28" s="9" t="s">
        <v>150</v>
      </c>
      <c r="B28" s="9" t="s">
        <v>20</v>
      </c>
      <c r="C28" s="9">
        <v>0</v>
      </c>
      <c r="D28" s="9">
        <v>1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11">
        <v>0</v>
      </c>
      <c r="AU28" s="12">
        <v>1</v>
      </c>
    </row>
    <row r="29" spans="1:47" x14ac:dyDescent="0.25">
      <c r="A29" s="2" t="s">
        <v>149</v>
      </c>
      <c r="B29" s="2" t="s">
        <v>21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1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13">
        <v>0</v>
      </c>
      <c r="AR29" s="2">
        <v>0</v>
      </c>
      <c r="AS29" s="2">
        <v>0</v>
      </c>
      <c r="AT29" s="14">
        <v>0</v>
      </c>
      <c r="AU29" s="15">
        <v>2</v>
      </c>
    </row>
    <row r="30" spans="1:47" x14ac:dyDescent="0.25">
      <c r="A30" s="19" t="s">
        <v>59</v>
      </c>
      <c r="B30" s="19" t="s">
        <v>20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10">
        <v>0</v>
      </c>
      <c r="AR30" s="9">
        <v>0</v>
      </c>
      <c r="AS30" s="9">
        <v>0</v>
      </c>
      <c r="AT30" s="11">
        <v>0</v>
      </c>
      <c r="AU30" s="12">
        <v>0</v>
      </c>
    </row>
    <row r="31" spans="1:47" x14ac:dyDescent="0.25">
      <c r="A31" s="2"/>
      <c r="B31" s="2" t="s">
        <v>21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13">
        <v>0</v>
      </c>
      <c r="AR31" s="2">
        <v>0</v>
      </c>
      <c r="AS31" s="2">
        <v>0</v>
      </c>
      <c r="AT31" s="14">
        <v>0</v>
      </c>
      <c r="AU31" s="15">
        <v>0</v>
      </c>
    </row>
    <row r="32" spans="1:47" x14ac:dyDescent="0.25">
      <c r="A32" s="9" t="s">
        <v>60</v>
      </c>
      <c r="B32" s="9" t="s">
        <v>20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1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1</v>
      </c>
      <c r="AR32" s="9">
        <v>0</v>
      </c>
      <c r="AS32" s="9">
        <v>1</v>
      </c>
      <c r="AT32" s="11">
        <v>0</v>
      </c>
      <c r="AU32" s="12">
        <v>3</v>
      </c>
    </row>
    <row r="33" spans="1:47" x14ac:dyDescent="0.25">
      <c r="A33" s="2"/>
      <c r="B33" s="2" t="s">
        <v>21</v>
      </c>
      <c r="C33" s="2">
        <v>0</v>
      </c>
      <c r="D33" s="2">
        <v>1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1</v>
      </c>
      <c r="X33" s="2">
        <v>0</v>
      </c>
      <c r="Y33" s="2">
        <v>1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1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13">
        <v>0</v>
      </c>
      <c r="AR33" s="2">
        <v>0</v>
      </c>
      <c r="AS33" s="2">
        <v>0</v>
      </c>
      <c r="AT33" s="14">
        <v>0</v>
      </c>
      <c r="AU33" s="15">
        <v>4</v>
      </c>
    </row>
    <row r="34" spans="1:47" x14ac:dyDescent="0.25">
      <c r="A34" s="9" t="s">
        <v>61</v>
      </c>
      <c r="B34" s="9" t="s">
        <v>20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10">
        <v>0</v>
      </c>
      <c r="AR34" s="9">
        <v>0</v>
      </c>
      <c r="AS34" s="9">
        <v>0</v>
      </c>
      <c r="AT34" s="11">
        <v>0</v>
      </c>
      <c r="AU34" s="12">
        <v>0</v>
      </c>
    </row>
    <row r="35" spans="1:47" x14ac:dyDescent="0.25">
      <c r="A35" s="2"/>
      <c r="B35" s="2" t="s">
        <v>21</v>
      </c>
      <c r="C35" s="2">
        <v>0</v>
      </c>
      <c r="D35" s="2">
        <v>3</v>
      </c>
      <c r="E35" s="2">
        <v>0</v>
      </c>
      <c r="F35" s="2">
        <v>0</v>
      </c>
      <c r="G35" s="2">
        <v>0</v>
      </c>
      <c r="H35" s="2">
        <v>1</v>
      </c>
      <c r="I35" s="2">
        <v>0</v>
      </c>
      <c r="J35" s="2">
        <v>0</v>
      </c>
      <c r="K35" s="2">
        <v>0</v>
      </c>
      <c r="L35" s="2">
        <v>0</v>
      </c>
      <c r="M35" s="2">
        <v>1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3</v>
      </c>
      <c r="X35" s="2">
        <v>0</v>
      </c>
      <c r="Y35" s="2">
        <v>0</v>
      </c>
      <c r="Z35" s="2">
        <v>0</v>
      </c>
      <c r="AA35" s="2">
        <v>3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13">
        <v>0</v>
      </c>
      <c r="AR35" s="2">
        <v>0</v>
      </c>
      <c r="AS35" s="2">
        <v>0</v>
      </c>
      <c r="AT35" s="14">
        <v>0</v>
      </c>
      <c r="AU35" s="15">
        <v>11</v>
      </c>
    </row>
    <row r="36" spans="1:47" x14ac:dyDescent="0.25">
      <c r="A36" s="9" t="s">
        <v>62</v>
      </c>
      <c r="B36" s="9" t="s">
        <v>20</v>
      </c>
      <c r="C36" s="19">
        <v>0</v>
      </c>
      <c r="D36" s="19">
        <v>1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1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1</v>
      </c>
      <c r="AH36" s="19">
        <v>0</v>
      </c>
      <c r="AI36" s="19">
        <v>0</v>
      </c>
      <c r="AJ36" s="19">
        <v>1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29">
        <v>1</v>
      </c>
      <c r="AR36" s="19">
        <v>0</v>
      </c>
      <c r="AS36" s="19">
        <v>0</v>
      </c>
      <c r="AT36" s="38">
        <v>0</v>
      </c>
      <c r="AU36" s="12">
        <v>5</v>
      </c>
    </row>
    <row r="37" spans="1:47" x14ac:dyDescent="0.25">
      <c r="A37" s="18"/>
      <c r="B37" s="18" t="s">
        <v>21</v>
      </c>
      <c r="C37" s="2">
        <v>0</v>
      </c>
      <c r="D37" s="2">
        <v>1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2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1</v>
      </c>
      <c r="AG37" s="2">
        <v>0</v>
      </c>
      <c r="AH37" s="2">
        <v>0</v>
      </c>
      <c r="AI37" s="2">
        <v>0</v>
      </c>
      <c r="AJ37" s="2">
        <v>1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13">
        <v>0</v>
      </c>
      <c r="AR37" s="2">
        <v>0</v>
      </c>
      <c r="AS37" s="2">
        <v>0</v>
      </c>
      <c r="AT37" s="14">
        <v>0</v>
      </c>
      <c r="AU37" s="15">
        <v>5</v>
      </c>
    </row>
    <row r="38" spans="1:47" x14ac:dyDescent="0.25">
      <c r="A38" s="9" t="s">
        <v>63</v>
      </c>
      <c r="B38" s="9" t="s">
        <v>20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11">
        <v>0</v>
      </c>
      <c r="AU38" s="12">
        <v>0</v>
      </c>
    </row>
    <row r="39" spans="1:47" x14ac:dyDescent="0.25">
      <c r="A39" s="2"/>
      <c r="B39" s="2" t="s">
        <v>21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13">
        <v>0</v>
      </c>
      <c r="AR39" s="2">
        <v>0</v>
      </c>
      <c r="AS39" s="2">
        <v>0</v>
      </c>
      <c r="AT39" s="14">
        <v>0</v>
      </c>
      <c r="AU39" s="15">
        <v>0</v>
      </c>
    </row>
    <row r="40" spans="1:47" x14ac:dyDescent="0.25">
      <c r="A40" s="19" t="s">
        <v>151</v>
      </c>
      <c r="B40" s="19" t="s">
        <v>20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10">
        <v>0</v>
      </c>
      <c r="AR40" s="9">
        <v>0</v>
      </c>
      <c r="AS40" s="9">
        <v>0</v>
      </c>
      <c r="AT40" s="11">
        <v>0</v>
      </c>
      <c r="AU40" s="12">
        <v>0</v>
      </c>
    </row>
    <row r="41" spans="1:47" x14ac:dyDescent="0.25">
      <c r="A41" s="2"/>
      <c r="B41" s="2" t="s">
        <v>21</v>
      </c>
      <c r="C41" s="2">
        <v>0</v>
      </c>
      <c r="D41" s="2">
        <v>0</v>
      </c>
      <c r="E41" s="2">
        <v>0</v>
      </c>
      <c r="F41" s="2">
        <v>1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3</v>
      </c>
      <c r="X41" s="2">
        <v>0</v>
      </c>
      <c r="Y41" s="2">
        <v>0</v>
      </c>
      <c r="Z41" s="2">
        <v>0</v>
      </c>
      <c r="AA41" s="2">
        <v>1</v>
      </c>
      <c r="AB41" s="2">
        <v>0</v>
      </c>
      <c r="AC41" s="2">
        <v>0</v>
      </c>
      <c r="AD41" s="2">
        <v>0</v>
      </c>
      <c r="AE41" s="2">
        <v>0</v>
      </c>
      <c r="AF41" s="2">
        <v>1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13">
        <v>0</v>
      </c>
      <c r="AR41" s="2">
        <v>0</v>
      </c>
      <c r="AS41" s="2">
        <v>0</v>
      </c>
      <c r="AT41" s="14">
        <v>0</v>
      </c>
      <c r="AU41" s="15">
        <v>6</v>
      </c>
    </row>
    <row r="42" spans="1:47" x14ac:dyDescent="0.25">
      <c r="A42" s="9" t="s">
        <v>65</v>
      </c>
      <c r="B42" s="9" t="s">
        <v>20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29">
        <v>0</v>
      </c>
      <c r="AR42" s="19">
        <v>0</v>
      </c>
      <c r="AS42" s="19">
        <v>0</v>
      </c>
      <c r="AT42" s="38">
        <v>0</v>
      </c>
      <c r="AU42" s="12">
        <v>0</v>
      </c>
    </row>
    <row r="43" spans="1:47" x14ac:dyDescent="0.25">
      <c r="A43" s="2"/>
      <c r="B43" s="2" t="s">
        <v>21</v>
      </c>
      <c r="C43" s="2">
        <v>0</v>
      </c>
      <c r="D43" s="2">
        <v>0</v>
      </c>
      <c r="E43" s="2">
        <v>0</v>
      </c>
      <c r="F43" s="2">
        <v>1</v>
      </c>
      <c r="G43" s="2">
        <v>0</v>
      </c>
      <c r="H43" s="2">
        <v>1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13">
        <v>0</v>
      </c>
      <c r="AR43" s="2">
        <v>0</v>
      </c>
      <c r="AS43" s="2">
        <v>0</v>
      </c>
      <c r="AT43" s="14">
        <v>0</v>
      </c>
      <c r="AU43" s="15">
        <v>2</v>
      </c>
    </row>
    <row r="44" spans="1:47" x14ac:dyDescent="0.25">
      <c r="A44" s="9" t="s">
        <v>66</v>
      </c>
      <c r="B44" s="9" t="s">
        <v>20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10">
        <v>0</v>
      </c>
      <c r="AR44" s="9">
        <v>0</v>
      </c>
      <c r="AS44" s="9">
        <v>0</v>
      </c>
      <c r="AT44" s="11">
        <v>0</v>
      </c>
      <c r="AU44" s="12">
        <v>0</v>
      </c>
    </row>
    <row r="45" spans="1:47" x14ac:dyDescent="0.25">
      <c r="A45" s="18"/>
      <c r="B45" s="18" t="s">
        <v>21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1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13">
        <v>0</v>
      </c>
      <c r="AR45" s="2">
        <v>0</v>
      </c>
      <c r="AS45" s="2">
        <v>0</v>
      </c>
      <c r="AT45" s="14">
        <v>0</v>
      </c>
      <c r="AU45" s="15">
        <v>1</v>
      </c>
    </row>
    <row r="46" spans="1:47" x14ac:dyDescent="0.25">
      <c r="A46" s="9" t="s">
        <v>67</v>
      </c>
      <c r="B46" s="9" t="s">
        <v>20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1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10">
        <v>3</v>
      </c>
      <c r="AR46" s="9">
        <v>0</v>
      </c>
      <c r="AS46" s="9">
        <v>0</v>
      </c>
      <c r="AT46" s="11">
        <v>0</v>
      </c>
      <c r="AU46" s="12">
        <v>4</v>
      </c>
    </row>
    <row r="47" spans="1:47" x14ac:dyDescent="0.25">
      <c r="A47" s="2"/>
      <c r="B47" s="2" t="s">
        <v>21</v>
      </c>
      <c r="C47" s="2">
        <v>0</v>
      </c>
      <c r="D47" s="2">
        <v>0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13">
        <v>0</v>
      </c>
      <c r="AR47" s="2">
        <v>0</v>
      </c>
      <c r="AS47" s="2">
        <v>0</v>
      </c>
      <c r="AT47" s="14">
        <v>0</v>
      </c>
      <c r="AU47" s="15">
        <v>1</v>
      </c>
    </row>
    <row r="48" spans="1:47" x14ac:dyDescent="0.25">
      <c r="A48" s="19" t="s">
        <v>187</v>
      </c>
      <c r="B48" s="9" t="s">
        <v>20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10">
        <v>0</v>
      </c>
      <c r="AR48" s="9">
        <v>0</v>
      </c>
      <c r="AS48" s="9">
        <v>0</v>
      </c>
      <c r="AT48" s="11">
        <v>0</v>
      </c>
      <c r="AU48" s="15">
        <v>0</v>
      </c>
    </row>
    <row r="49" spans="1:47" x14ac:dyDescent="0.25">
      <c r="A49" s="31"/>
      <c r="B49" s="2" t="s">
        <v>21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13">
        <v>0</v>
      </c>
      <c r="AR49" s="2">
        <v>0</v>
      </c>
      <c r="AS49" s="2">
        <v>0</v>
      </c>
      <c r="AT49" s="14">
        <v>0</v>
      </c>
      <c r="AU49" s="15">
        <v>0</v>
      </c>
    </row>
    <row r="50" spans="1:47" x14ac:dyDescent="0.25">
      <c r="A50" s="19" t="s">
        <v>152</v>
      </c>
      <c r="B50" s="19" t="s">
        <v>20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29">
        <v>0</v>
      </c>
      <c r="AR50" s="19">
        <v>0</v>
      </c>
      <c r="AS50" s="19">
        <v>0</v>
      </c>
      <c r="AT50" s="38">
        <v>0</v>
      </c>
      <c r="AU50" s="12">
        <v>0</v>
      </c>
    </row>
    <row r="51" spans="1:47" x14ac:dyDescent="0.25">
      <c r="A51" s="2"/>
      <c r="B51" s="2" t="s">
        <v>21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13">
        <v>0</v>
      </c>
      <c r="AR51" s="2">
        <v>0</v>
      </c>
      <c r="AS51" s="2">
        <v>0</v>
      </c>
      <c r="AT51" s="14">
        <v>0</v>
      </c>
      <c r="AU51" s="15">
        <v>0</v>
      </c>
    </row>
    <row r="52" spans="1:47" x14ac:dyDescent="0.25">
      <c r="A52" s="9" t="s">
        <v>69</v>
      </c>
      <c r="B52" s="9" t="s">
        <v>20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11">
        <v>0</v>
      </c>
      <c r="AU52" s="12">
        <v>0</v>
      </c>
    </row>
    <row r="53" spans="1:47" x14ac:dyDescent="0.25">
      <c r="A53" s="2"/>
      <c r="B53" s="2" t="s">
        <v>21</v>
      </c>
      <c r="C53" s="2">
        <v>0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1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1</v>
      </c>
      <c r="AQ53" s="2">
        <v>0</v>
      </c>
      <c r="AR53" s="2">
        <v>0</v>
      </c>
      <c r="AS53" s="2">
        <v>0</v>
      </c>
      <c r="AT53" s="14">
        <v>0</v>
      </c>
      <c r="AU53" s="15">
        <v>3</v>
      </c>
    </row>
    <row r="54" spans="1:47" x14ac:dyDescent="0.25">
      <c r="A54" s="9" t="s">
        <v>70</v>
      </c>
      <c r="B54" s="9" t="s">
        <v>20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1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1</v>
      </c>
      <c r="AG54" s="19">
        <v>0</v>
      </c>
      <c r="AH54" s="19">
        <v>0</v>
      </c>
      <c r="AI54" s="19">
        <v>0</v>
      </c>
      <c r="AJ54" s="19">
        <v>1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29">
        <v>1</v>
      </c>
      <c r="AR54" s="19">
        <v>0</v>
      </c>
      <c r="AS54" s="19">
        <v>0</v>
      </c>
      <c r="AT54" s="38">
        <v>0</v>
      </c>
      <c r="AU54" s="12">
        <v>4</v>
      </c>
    </row>
    <row r="55" spans="1:47" x14ac:dyDescent="0.25">
      <c r="A55" s="2"/>
      <c r="B55" s="2" t="s">
        <v>21</v>
      </c>
      <c r="C55" s="2">
        <v>0</v>
      </c>
      <c r="D55" s="2">
        <v>1</v>
      </c>
      <c r="E55" s="2">
        <v>0</v>
      </c>
      <c r="F55" s="2">
        <v>1</v>
      </c>
      <c r="G55" s="2">
        <v>0</v>
      </c>
      <c r="H55" s="2">
        <v>2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3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1</v>
      </c>
      <c r="AQ55" s="13">
        <v>0</v>
      </c>
      <c r="AR55" s="2">
        <v>0</v>
      </c>
      <c r="AS55" s="2">
        <v>0</v>
      </c>
      <c r="AT55" s="14">
        <v>0</v>
      </c>
      <c r="AU55" s="15">
        <v>8</v>
      </c>
    </row>
    <row r="56" spans="1:47" x14ac:dyDescent="0.25">
      <c r="A56" s="9" t="s">
        <v>71</v>
      </c>
      <c r="B56" s="9" t="s">
        <v>20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1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29">
        <v>0</v>
      </c>
      <c r="AR56" s="19">
        <v>0</v>
      </c>
      <c r="AS56" s="19">
        <v>0</v>
      </c>
      <c r="AT56" s="38">
        <v>0</v>
      </c>
      <c r="AU56" s="12">
        <v>1</v>
      </c>
    </row>
    <row r="57" spans="1:47" x14ac:dyDescent="0.25">
      <c r="A57" s="2"/>
      <c r="B57" s="2" t="s">
        <v>21</v>
      </c>
      <c r="C57" s="2">
        <v>0</v>
      </c>
      <c r="D57" s="2">
        <v>0</v>
      </c>
      <c r="E57" s="2">
        <v>1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2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1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13">
        <v>0</v>
      </c>
      <c r="AR57" s="2">
        <v>0</v>
      </c>
      <c r="AS57" s="2">
        <v>0</v>
      </c>
      <c r="AT57" s="14">
        <v>0</v>
      </c>
      <c r="AU57" s="15">
        <v>4</v>
      </c>
    </row>
    <row r="58" spans="1:47" x14ac:dyDescent="0.25">
      <c r="A58" s="9" t="s">
        <v>72</v>
      </c>
      <c r="B58" s="9" t="s">
        <v>20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1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29">
        <v>0</v>
      </c>
      <c r="AR58" s="19">
        <v>0</v>
      </c>
      <c r="AS58" s="19">
        <v>0</v>
      </c>
      <c r="AT58" s="38">
        <v>0</v>
      </c>
      <c r="AU58" s="12">
        <v>1</v>
      </c>
    </row>
    <row r="59" spans="1:47" x14ac:dyDescent="0.25">
      <c r="A59" s="2"/>
      <c r="B59" s="2" t="s">
        <v>21</v>
      </c>
      <c r="C59" s="2">
        <v>0</v>
      </c>
      <c r="D59" s="2">
        <v>2</v>
      </c>
      <c r="E59" s="2">
        <v>0</v>
      </c>
      <c r="F59" s="2">
        <v>1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1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13">
        <v>0</v>
      </c>
      <c r="AR59" s="2">
        <v>0</v>
      </c>
      <c r="AS59" s="2">
        <v>0</v>
      </c>
      <c r="AT59" s="14">
        <v>0</v>
      </c>
      <c r="AU59" s="15">
        <v>4</v>
      </c>
    </row>
    <row r="60" spans="1:47" x14ac:dyDescent="0.25">
      <c r="A60" s="9" t="s">
        <v>73</v>
      </c>
      <c r="B60" s="9" t="s">
        <v>20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1</v>
      </c>
      <c r="AL60" s="9">
        <v>0</v>
      </c>
      <c r="AM60" s="9">
        <v>0</v>
      </c>
      <c r="AN60" s="9">
        <v>0</v>
      </c>
      <c r="AO60" s="9">
        <v>0</v>
      </c>
      <c r="AP60" s="9">
        <v>2</v>
      </c>
      <c r="AQ60" s="10">
        <v>1</v>
      </c>
      <c r="AR60" s="9">
        <v>0</v>
      </c>
      <c r="AS60" s="9">
        <v>0</v>
      </c>
      <c r="AT60" s="11">
        <v>0</v>
      </c>
      <c r="AU60" s="12">
        <v>4</v>
      </c>
    </row>
    <row r="61" spans="1:47" x14ac:dyDescent="0.25">
      <c r="A61" s="2"/>
      <c r="B61" s="2" t="s">
        <v>21</v>
      </c>
      <c r="C61" s="2">
        <v>0</v>
      </c>
      <c r="D61" s="2">
        <v>2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1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5</v>
      </c>
      <c r="X61" s="2">
        <v>0</v>
      </c>
      <c r="Y61" s="2">
        <v>0</v>
      </c>
      <c r="Z61" s="2">
        <v>0</v>
      </c>
      <c r="AA61" s="2">
        <v>0</v>
      </c>
      <c r="AB61" s="2">
        <v>1</v>
      </c>
      <c r="AC61" s="2">
        <v>0</v>
      </c>
      <c r="AD61" s="2">
        <v>0</v>
      </c>
      <c r="AE61" s="2">
        <v>0</v>
      </c>
      <c r="AF61" s="2">
        <v>2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13">
        <v>0</v>
      </c>
      <c r="AR61" s="2">
        <v>0</v>
      </c>
      <c r="AS61" s="2">
        <v>0</v>
      </c>
      <c r="AT61" s="14">
        <v>0</v>
      </c>
      <c r="AU61" s="15">
        <v>11</v>
      </c>
    </row>
    <row r="62" spans="1:47" x14ac:dyDescent="0.25">
      <c r="A62" s="9" t="s">
        <v>191</v>
      </c>
      <c r="B62" s="9" t="s">
        <v>20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10">
        <v>0</v>
      </c>
      <c r="AR62" s="9">
        <v>0</v>
      </c>
      <c r="AS62" s="9">
        <v>0</v>
      </c>
      <c r="AT62" s="11">
        <v>0</v>
      </c>
      <c r="AU62" s="12">
        <v>0</v>
      </c>
    </row>
    <row r="63" spans="1:47" x14ac:dyDescent="0.25">
      <c r="A63" s="2"/>
      <c r="B63" s="2" t="s">
        <v>21</v>
      </c>
      <c r="C63" s="2">
        <v>0</v>
      </c>
      <c r="D63" s="2">
        <v>0</v>
      </c>
      <c r="E63" s="2">
        <v>1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13">
        <v>0</v>
      </c>
      <c r="AR63" s="2">
        <v>0</v>
      </c>
      <c r="AS63" s="2">
        <v>0</v>
      </c>
      <c r="AT63" s="14">
        <v>0</v>
      </c>
      <c r="AU63" s="15">
        <v>1</v>
      </c>
    </row>
    <row r="64" spans="1:47" x14ac:dyDescent="0.25">
      <c r="A64" s="9" t="s">
        <v>75</v>
      </c>
      <c r="B64" s="9" t="s">
        <v>20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10">
        <v>0</v>
      </c>
      <c r="AR64" s="9">
        <v>0</v>
      </c>
      <c r="AS64" s="9">
        <v>0</v>
      </c>
      <c r="AT64" s="11">
        <v>0</v>
      </c>
      <c r="AU64" s="12">
        <v>0</v>
      </c>
    </row>
    <row r="65" spans="1:47" x14ac:dyDescent="0.25">
      <c r="A65" s="2"/>
      <c r="B65" s="2" t="s">
        <v>21</v>
      </c>
      <c r="C65" s="2">
        <v>0</v>
      </c>
      <c r="D65" s="2">
        <v>0</v>
      </c>
      <c r="E65" s="2">
        <v>1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2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13">
        <v>0</v>
      </c>
      <c r="AR65" s="2">
        <v>0</v>
      </c>
      <c r="AS65" s="2">
        <v>0</v>
      </c>
      <c r="AT65" s="14">
        <v>0</v>
      </c>
      <c r="AU65" s="15">
        <v>3</v>
      </c>
    </row>
    <row r="66" spans="1:47" x14ac:dyDescent="0.25">
      <c r="A66" s="9" t="s">
        <v>125</v>
      </c>
      <c r="B66" s="9" t="s">
        <v>20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10">
        <v>0</v>
      </c>
      <c r="AR66" s="9">
        <v>0</v>
      </c>
      <c r="AS66" s="9">
        <v>0</v>
      </c>
      <c r="AT66" s="11">
        <v>0</v>
      </c>
      <c r="AU66" s="12">
        <v>0</v>
      </c>
    </row>
    <row r="67" spans="1:47" x14ac:dyDescent="0.25">
      <c r="A67" s="2"/>
      <c r="B67" s="2" t="s">
        <v>21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1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13">
        <v>0</v>
      </c>
      <c r="AR67" s="2">
        <v>0</v>
      </c>
      <c r="AS67" s="2">
        <v>0</v>
      </c>
      <c r="AT67" s="14">
        <v>0</v>
      </c>
      <c r="AU67" s="15">
        <v>1</v>
      </c>
    </row>
    <row r="68" spans="1:47" x14ac:dyDescent="0.25">
      <c r="A68" s="9" t="s">
        <v>76</v>
      </c>
      <c r="B68" s="9" t="s">
        <v>20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10">
        <v>2</v>
      </c>
      <c r="AR68" s="9">
        <v>0</v>
      </c>
      <c r="AS68" s="9">
        <v>0</v>
      </c>
      <c r="AT68" s="11">
        <v>0</v>
      </c>
      <c r="AU68" s="12">
        <v>2</v>
      </c>
    </row>
    <row r="69" spans="1:47" x14ac:dyDescent="0.25">
      <c r="A69" s="2"/>
      <c r="B69" s="2" t="s">
        <v>21</v>
      </c>
      <c r="C69" s="2">
        <v>0</v>
      </c>
      <c r="D69" s="2">
        <v>1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1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1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13">
        <v>0</v>
      </c>
      <c r="AR69" s="2">
        <v>0</v>
      </c>
      <c r="AS69" s="2">
        <v>0</v>
      </c>
      <c r="AT69" s="14">
        <v>0</v>
      </c>
      <c r="AU69" s="15">
        <v>3</v>
      </c>
    </row>
    <row r="70" spans="1:47" x14ac:dyDescent="0.25">
      <c r="A70" s="9" t="s">
        <v>153</v>
      </c>
      <c r="B70" s="9" t="s">
        <v>20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10">
        <v>0</v>
      </c>
      <c r="AR70" s="9">
        <v>0</v>
      </c>
      <c r="AS70" s="9">
        <v>0</v>
      </c>
      <c r="AT70" s="11">
        <v>0</v>
      </c>
      <c r="AU70" s="12">
        <v>0</v>
      </c>
    </row>
    <row r="71" spans="1:47" x14ac:dyDescent="0.25">
      <c r="A71" s="18"/>
      <c r="B71" s="18" t="s">
        <v>21</v>
      </c>
      <c r="C71" s="2">
        <v>0</v>
      </c>
      <c r="D71" s="2">
        <v>2</v>
      </c>
      <c r="E71" s="2">
        <v>1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1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13">
        <v>0</v>
      </c>
      <c r="AR71" s="2">
        <v>0</v>
      </c>
      <c r="AS71" s="2">
        <v>0</v>
      </c>
      <c r="AT71" s="14">
        <v>0</v>
      </c>
      <c r="AU71" s="15">
        <v>4</v>
      </c>
    </row>
    <row r="72" spans="1:47" x14ac:dyDescent="0.25">
      <c r="A72" s="9" t="s">
        <v>78</v>
      </c>
      <c r="B72" s="9" t="s">
        <v>20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10">
        <v>0</v>
      </c>
      <c r="AR72" s="9">
        <v>0</v>
      </c>
      <c r="AS72" s="9">
        <v>0</v>
      </c>
      <c r="AT72" s="11">
        <v>0</v>
      </c>
      <c r="AU72" s="12">
        <v>0</v>
      </c>
    </row>
    <row r="73" spans="1:47" x14ac:dyDescent="0.25">
      <c r="A73" s="2"/>
      <c r="B73" s="2" t="s">
        <v>21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13">
        <v>0</v>
      </c>
      <c r="AR73" s="2">
        <v>0</v>
      </c>
      <c r="AS73" s="2">
        <v>0</v>
      </c>
      <c r="AT73" s="14">
        <v>0</v>
      </c>
      <c r="AU73" s="15">
        <v>0</v>
      </c>
    </row>
    <row r="74" spans="1:47" x14ac:dyDescent="0.25">
      <c r="A74" s="19" t="s">
        <v>154</v>
      </c>
      <c r="B74" s="19" t="s">
        <v>20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9">
        <v>0</v>
      </c>
      <c r="AP74" s="19">
        <v>0</v>
      </c>
      <c r="AQ74" s="29">
        <v>0</v>
      </c>
      <c r="AR74" s="19">
        <v>0</v>
      </c>
      <c r="AS74" s="19">
        <v>0</v>
      </c>
      <c r="AT74" s="38">
        <v>0</v>
      </c>
      <c r="AU74" s="12">
        <v>0</v>
      </c>
    </row>
    <row r="75" spans="1:47" x14ac:dyDescent="0.25">
      <c r="A75" s="2"/>
      <c r="B75" s="2" t="s">
        <v>21</v>
      </c>
      <c r="C75" s="2">
        <v>0</v>
      </c>
      <c r="D75" s="2">
        <v>0</v>
      </c>
      <c r="E75" s="2">
        <v>0</v>
      </c>
      <c r="F75" s="2">
        <v>1</v>
      </c>
      <c r="G75" s="2">
        <v>0</v>
      </c>
      <c r="H75" s="2">
        <v>3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2</v>
      </c>
      <c r="X75" s="2">
        <v>0</v>
      </c>
      <c r="Y75" s="2">
        <v>1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1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13">
        <v>0</v>
      </c>
      <c r="AR75" s="2">
        <v>0</v>
      </c>
      <c r="AS75" s="2">
        <v>0</v>
      </c>
      <c r="AT75" s="14">
        <v>0</v>
      </c>
      <c r="AU75" s="15">
        <v>8</v>
      </c>
    </row>
    <row r="76" spans="1:47" x14ac:dyDescent="0.25">
      <c r="A76" s="19" t="s">
        <v>155</v>
      </c>
      <c r="B76" s="19" t="s">
        <v>20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10">
        <v>0</v>
      </c>
      <c r="AR76" s="9">
        <v>0</v>
      </c>
      <c r="AS76" s="9">
        <v>0</v>
      </c>
      <c r="AT76" s="11">
        <v>0</v>
      </c>
      <c r="AU76" s="12">
        <v>0</v>
      </c>
    </row>
    <row r="77" spans="1:47" x14ac:dyDescent="0.25">
      <c r="A77" s="2"/>
      <c r="B77" s="2" t="s">
        <v>21</v>
      </c>
      <c r="C77" s="2">
        <v>0</v>
      </c>
      <c r="D77" s="2">
        <v>1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1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13">
        <v>0</v>
      </c>
      <c r="AR77" s="2">
        <v>0</v>
      </c>
      <c r="AS77" s="2">
        <v>0</v>
      </c>
      <c r="AT77" s="14">
        <v>0</v>
      </c>
      <c r="AU77" s="15">
        <v>2</v>
      </c>
    </row>
    <row r="78" spans="1:47" x14ac:dyDescent="0.25">
      <c r="A78" s="9" t="s">
        <v>81</v>
      </c>
      <c r="B78" s="9" t="s">
        <v>20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10">
        <v>0</v>
      </c>
      <c r="AR78" s="9">
        <v>0</v>
      </c>
      <c r="AS78" s="9">
        <v>0</v>
      </c>
      <c r="AT78" s="11">
        <v>0</v>
      </c>
      <c r="AU78" s="12">
        <v>0</v>
      </c>
    </row>
    <row r="79" spans="1:47" x14ac:dyDescent="0.25">
      <c r="A79" s="18"/>
      <c r="B79" s="18" t="s">
        <v>21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13">
        <v>0</v>
      </c>
      <c r="AR79" s="2">
        <v>0</v>
      </c>
      <c r="AS79" s="2">
        <v>0</v>
      </c>
      <c r="AT79" s="14">
        <v>0</v>
      </c>
      <c r="AU79" s="15">
        <v>0</v>
      </c>
    </row>
    <row r="80" spans="1:47" x14ac:dyDescent="0.25">
      <c r="A80" s="9" t="s">
        <v>156</v>
      </c>
      <c r="B80" s="9" t="s">
        <v>20</v>
      </c>
      <c r="C80" s="9">
        <v>0</v>
      </c>
      <c r="D80" s="9">
        <v>1</v>
      </c>
      <c r="E80" s="9">
        <v>0</v>
      </c>
      <c r="F80" s="9">
        <v>0</v>
      </c>
      <c r="G80" s="9">
        <v>0</v>
      </c>
      <c r="H80" s="9">
        <v>3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4</v>
      </c>
      <c r="X80" s="9">
        <v>0</v>
      </c>
      <c r="Y80" s="9">
        <v>0</v>
      </c>
      <c r="Z80" s="9">
        <v>0</v>
      </c>
      <c r="AA80" s="9">
        <v>0</v>
      </c>
      <c r="AB80" s="9">
        <v>1</v>
      </c>
      <c r="AC80" s="9">
        <v>0</v>
      </c>
      <c r="AD80" s="9">
        <v>0</v>
      </c>
      <c r="AE80" s="9">
        <v>0</v>
      </c>
      <c r="AF80" s="9">
        <v>2</v>
      </c>
      <c r="AG80" s="9">
        <v>0</v>
      </c>
      <c r="AH80" s="9">
        <v>0</v>
      </c>
      <c r="AI80" s="9">
        <v>0</v>
      </c>
      <c r="AJ80" s="9">
        <v>1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10">
        <v>0</v>
      </c>
      <c r="AR80" s="9">
        <v>0</v>
      </c>
      <c r="AS80" s="9">
        <v>0</v>
      </c>
      <c r="AT80" s="11">
        <v>0</v>
      </c>
      <c r="AU80" s="12">
        <v>12</v>
      </c>
    </row>
    <row r="81" spans="1:47" x14ac:dyDescent="0.25">
      <c r="A81" s="2"/>
      <c r="B81" s="2" t="s">
        <v>21</v>
      </c>
      <c r="C81" s="2">
        <v>0</v>
      </c>
      <c r="D81" s="2">
        <v>3</v>
      </c>
      <c r="E81" s="2">
        <v>0</v>
      </c>
      <c r="F81" s="2">
        <v>3</v>
      </c>
      <c r="G81" s="2">
        <v>0</v>
      </c>
      <c r="H81" s="2">
        <v>1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2</v>
      </c>
      <c r="X81" s="2">
        <v>0</v>
      </c>
      <c r="Y81" s="2">
        <v>0</v>
      </c>
      <c r="Z81" s="2">
        <v>0</v>
      </c>
      <c r="AA81" s="2">
        <v>0</v>
      </c>
      <c r="AB81" s="2">
        <v>1</v>
      </c>
      <c r="AC81" s="2">
        <v>0</v>
      </c>
      <c r="AD81" s="2">
        <v>0</v>
      </c>
      <c r="AE81" s="2">
        <v>0</v>
      </c>
      <c r="AF81" s="2">
        <v>3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13">
        <v>0</v>
      </c>
      <c r="AR81" s="2">
        <v>0</v>
      </c>
      <c r="AS81" s="2">
        <v>0</v>
      </c>
      <c r="AT81" s="14">
        <v>0</v>
      </c>
      <c r="AU81" s="15">
        <v>13</v>
      </c>
    </row>
    <row r="82" spans="1:47" x14ac:dyDescent="0.25">
      <c r="A82" s="19" t="s">
        <v>144</v>
      </c>
      <c r="B82" s="19" t="s">
        <v>20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2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1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10">
        <v>0</v>
      </c>
      <c r="AR82" s="9">
        <v>0</v>
      </c>
      <c r="AS82" s="9">
        <v>0</v>
      </c>
      <c r="AT82" s="11">
        <v>0</v>
      </c>
      <c r="AU82" s="12">
        <v>3</v>
      </c>
    </row>
    <row r="83" spans="1:47" x14ac:dyDescent="0.25">
      <c r="A83" s="2"/>
      <c r="B83" s="2" t="s">
        <v>21</v>
      </c>
      <c r="C83" s="2">
        <v>0</v>
      </c>
      <c r="D83" s="2">
        <v>1</v>
      </c>
      <c r="E83" s="2">
        <v>0</v>
      </c>
      <c r="F83" s="2">
        <v>1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2</v>
      </c>
      <c r="X83" s="2">
        <v>0</v>
      </c>
      <c r="Y83" s="2">
        <v>0</v>
      </c>
      <c r="Z83" s="2">
        <v>0</v>
      </c>
      <c r="AA83" s="2">
        <v>0</v>
      </c>
      <c r="AB83" s="2">
        <v>1</v>
      </c>
      <c r="AC83" s="2">
        <v>0</v>
      </c>
      <c r="AD83" s="2">
        <v>0</v>
      </c>
      <c r="AE83" s="2">
        <v>0</v>
      </c>
      <c r="AF83" s="2">
        <v>2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13">
        <v>0</v>
      </c>
      <c r="AR83" s="2">
        <v>0</v>
      </c>
      <c r="AS83" s="2">
        <v>0</v>
      </c>
      <c r="AT83" s="14">
        <v>0</v>
      </c>
      <c r="AU83" s="15">
        <v>7</v>
      </c>
    </row>
    <row r="84" spans="1:47" x14ac:dyDescent="0.25">
      <c r="A84" s="9" t="s">
        <v>84</v>
      </c>
      <c r="B84" s="9" t="s">
        <v>20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4</v>
      </c>
      <c r="X84" s="9">
        <v>0</v>
      </c>
      <c r="Y84" s="9">
        <v>0</v>
      </c>
      <c r="Z84" s="9">
        <v>0</v>
      </c>
      <c r="AA84" s="9">
        <v>1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1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11">
        <v>0</v>
      </c>
      <c r="AU84" s="12">
        <v>6</v>
      </c>
    </row>
    <row r="85" spans="1:47" x14ac:dyDescent="0.25">
      <c r="A85" s="2"/>
      <c r="B85" s="2" t="s">
        <v>21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14">
        <v>0</v>
      </c>
      <c r="AU85" s="15">
        <v>0</v>
      </c>
    </row>
    <row r="86" spans="1:47" x14ac:dyDescent="0.25">
      <c r="A86" s="9" t="s">
        <v>85</v>
      </c>
      <c r="B86" s="9" t="s">
        <v>20</v>
      </c>
      <c r="C86" s="9">
        <v>0</v>
      </c>
      <c r="D86" s="9">
        <v>1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1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3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1</v>
      </c>
      <c r="AQ86" s="10">
        <v>2</v>
      </c>
      <c r="AR86" s="9">
        <v>0</v>
      </c>
      <c r="AS86" s="9">
        <v>3</v>
      </c>
      <c r="AT86" s="11">
        <v>0</v>
      </c>
      <c r="AU86" s="12">
        <v>11</v>
      </c>
    </row>
    <row r="87" spans="1:47" x14ac:dyDescent="0.25">
      <c r="A87" s="2"/>
      <c r="B87" s="2" t="s">
        <v>21</v>
      </c>
      <c r="C87" s="2">
        <v>0</v>
      </c>
      <c r="D87" s="2">
        <v>2</v>
      </c>
      <c r="E87" s="2">
        <v>1</v>
      </c>
      <c r="F87" s="2">
        <v>2</v>
      </c>
      <c r="G87" s="2">
        <v>0</v>
      </c>
      <c r="H87" s="2">
        <v>9</v>
      </c>
      <c r="I87" s="2">
        <v>0</v>
      </c>
      <c r="J87" s="2">
        <v>0</v>
      </c>
      <c r="K87" s="2">
        <v>0</v>
      </c>
      <c r="L87" s="2">
        <v>0</v>
      </c>
      <c r="M87" s="2">
        <v>1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6</v>
      </c>
      <c r="X87" s="2">
        <v>0</v>
      </c>
      <c r="Y87" s="2">
        <v>0</v>
      </c>
      <c r="Z87" s="2">
        <v>1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3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13">
        <v>0</v>
      </c>
      <c r="AR87" s="2">
        <v>0</v>
      </c>
      <c r="AS87" s="2">
        <v>0</v>
      </c>
      <c r="AT87" s="14">
        <v>0</v>
      </c>
      <c r="AU87" s="15">
        <v>25</v>
      </c>
    </row>
    <row r="88" spans="1:47" x14ac:dyDescent="0.25">
      <c r="A88" s="9" t="s">
        <v>157</v>
      </c>
      <c r="B88" s="9" t="s">
        <v>20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1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0</v>
      </c>
      <c r="AN88" s="19">
        <v>0</v>
      </c>
      <c r="AO88" s="19">
        <v>0</v>
      </c>
      <c r="AP88" s="19">
        <v>1</v>
      </c>
      <c r="AQ88" s="29">
        <v>1</v>
      </c>
      <c r="AR88" s="19">
        <v>0</v>
      </c>
      <c r="AS88" s="19">
        <v>0</v>
      </c>
      <c r="AT88" s="38">
        <v>0</v>
      </c>
      <c r="AU88" s="12">
        <v>3</v>
      </c>
    </row>
    <row r="89" spans="1:47" x14ac:dyDescent="0.25">
      <c r="A89" s="2"/>
      <c r="B89" s="2" t="s">
        <v>21</v>
      </c>
      <c r="C89" s="2">
        <v>0</v>
      </c>
      <c r="D89" s="2">
        <v>0</v>
      </c>
      <c r="E89" s="2">
        <v>0</v>
      </c>
      <c r="F89" s="2">
        <v>1</v>
      </c>
      <c r="G89" s="2">
        <v>0</v>
      </c>
      <c r="H89" s="2">
        <v>2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7</v>
      </c>
      <c r="X89" s="2">
        <v>0</v>
      </c>
      <c r="Y89" s="2">
        <v>3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1</v>
      </c>
      <c r="AG89" s="2">
        <v>0</v>
      </c>
      <c r="AH89" s="2">
        <v>0</v>
      </c>
      <c r="AI89" s="2">
        <v>0</v>
      </c>
      <c r="AJ89" s="2">
        <v>1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13">
        <v>0</v>
      </c>
      <c r="AR89" s="2">
        <v>0</v>
      </c>
      <c r="AS89" s="2">
        <v>0</v>
      </c>
      <c r="AT89" s="14">
        <v>0</v>
      </c>
      <c r="AU89" s="15">
        <v>15</v>
      </c>
    </row>
    <row r="90" spans="1:47" x14ac:dyDescent="0.25">
      <c r="A90" s="9" t="s">
        <v>87</v>
      </c>
      <c r="B90" s="9" t="s">
        <v>20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1</v>
      </c>
      <c r="AO90" s="9">
        <v>0</v>
      </c>
      <c r="AP90" s="9">
        <v>0</v>
      </c>
      <c r="AQ90" s="10">
        <v>0</v>
      </c>
      <c r="AR90" s="9">
        <v>0</v>
      </c>
      <c r="AS90" s="9">
        <v>0</v>
      </c>
      <c r="AT90" s="11">
        <v>0</v>
      </c>
      <c r="AU90" s="12">
        <v>1</v>
      </c>
    </row>
    <row r="91" spans="1:47" x14ac:dyDescent="0.25">
      <c r="A91" s="2"/>
      <c r="B91" s="2" t="s">
        <v>21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13">
        <v>0</v>
      </c>
      <c r="AR91" s="2">
        <v>0</v>
      </c>
      <c r="AS91" s="2">
        <v>0</v>
      </c>
      <c r="AT91" s="14">
        <v>0</v>
      </c>
      <c r="AU91" s="15">
        <v>0</v>
      </c>
    </row>
    <row r="92" spans="1:47" x14ac:dyDescent="0.25">
      <c r="A92" s="9" t="s">
        <v>158</v>
      </c>
      <c r="B92" s="9" t="s">
        <v>20</v>
      </c>
      <c r="C92" s="9">
        <v>0</v>
      </c>
      <c r="D92" s="9">
        <v>1</v>
      </c>
      <c r="E92" s="9">
        <v>1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1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10">
        <v>0</v>
      </c>
      <c r="AR92" s="9">
        <v>0</v>
      </c>
      <c r="AS92" s="9">
        <v>0</v>
      </c>
      <c r="AT92" s="11">
        <v>0</v>
      </c>
      <c r="AU92" s="12">
        <v>3</v>
      </c>
    </row>
    <row r="93" spans="1:47" x14ac:dyDescent="0.25">
      <c r="A93" s="2"/>
      <c r="B93" s="2" t="s">
        <v>21</v>
      </c>
      <c r="C93" s="2">
        <v>0</v>
      </c>
      <c r="D93" s="2">
        <v>3</v>
      </c>
      <c r="E93" s="2">
        <v>0</v>
      </c>
      <c r="F93" s="2">
        <v>0</v>
      </c>
      <c r="G93" s="2">
        <v>0</v>
      </c>
      <c r="H93" s="2">
        <v>1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1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1</v>
      </c>
      <c r="X93" s="2">
        <v>0</v>
      </c>
      <c r="Y93" s="2">
        <v>0</v>
      </c>
      <c r="Z93" s="2">
        <v>0</v>
      </c>
      <c r="AA93" s="2">
        <v>0</v>
      </c>
      <c r="AB93" s="2">
        <v>1</v>
      </c>
      <c r="AC93" s="2">
        <v>0</v>
      </c>
      <c r="AD93" s="2">
        <v>0</v>
      </c>
      <c r="AE93" s="2">
        <v>0</v>
      </c>
      <c r="AF93" s="2">
        <v>1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1</v>
      </c>
      <c r="AQ93" s="13">
        <v>0</v>
      </c>
      <c r="AR93" s="2">
        <v>0</v>
      </c>
      <c r="AS93" s="2">
        <v>0</v>
      </c>
      <c r="AT93" s="14">
        <v>0</v>
      </c>
      <c r="AU93" s="15">
        <v>9</v>
      </c>
    </row>
    <row r="94" spans="1:47" x14ac:dyDescent="0.25">
      <c r="A94" s="9" t="s">
        <v>159</v>
      </c>
      <c r="B94" s="9" t="s">
        <v>20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10">
        <v>0</v>
      </c>
      <c r="AR94" s="9">
        <v>0</v>
      </c>
      <c r="AS94" s="9">
        <v>0</v>
      </c>
      <c r="AT94" s="11">
        <v>0</v>
      </c>
      <c r="AU94" s="12">
        <v>0</v>
      </c>
    </row>
    <row r="95" spans="1:47" x14ac:dyDescent="0.25">
      <c r="A95" s="2"/>
      <c r="B95" s="2" t="s">
        <v>21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13">
        <v>0</v>
      </c>
      <c r="AR95" s="2">
        <v>0</v>
      </c>
      <c r="AS95" s="2">
        <v>0</v>
      </c>
      <c r="AT95" s="14">
        <v>0</v>
      </c>
      <c r="AU95" s="15">
        <v>0</v>
      </c>
    </row>
    <row r="96" spans="1:47" x14ac:dyDescent="0.25">
      <c r="A96" s="9" t="s">
        <v>135</v>
      </c>
      <c r="B96" s="9" t="s">
        <v>20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1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10">
        <v>0</v>
      </c>
      <c r="AR96" s="9">
        <v>0</v>
      </c>
      <c r="AS96" s="9">
        <v>0</v>
      </c>
      <c r="AT96" s="11">
        <v>0</v>
      </c>
      <c r="AU96" s="12">
        <v>1</v>
      </c>
    </row>
    <row r="97" spans="1:47" x14ac:dyDescent="0.25">
      <c r="A97" s="2"/>
      <c r="B97" s="2" t="s">
        <v>21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1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1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2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13">
        <v>0</v>
      </c>
      <c r="AR97" s="2">
        <v>0</v>
      </c>
      <c r="AS97" s="2">
        <v>0</v>
      </c>
      <c r="AT97" s="14">
        <v>0</v>
      </c>
      <c r="AU97" s="15">
        <v>4</v>
      </c>
    </row>
    <row r="98" spans="1:47" x14ac:dyDescent="0.25">
      <c r="A98" s="9" t="s">
        <v>147</v>
      </c>
      <c r="B98" s="9" t="s">
        <v>20</v>
      </c>
      <c r="C98" s="9">
        <v>0</v>
      </c>
      <c r="D98" s="9">
        <v>1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10">
        <v>0</v>
      </c>
      <c r="AR98" s="9">
        <v>0</v>
      </c>
      <c r="AS98" s="9">
        <v>0</v>
      </c>
      <c r="AT98" s="11">
        <v>0</v>
      </c>
      <c r="AU98" s="12">
        <v>1</v>
      </c>
    </row>
    <row r="99" spans="1:47" x14ac:dyDescent="0.25">
      <c r="A99" s="2"/>
      <c r="B99" s="2" t="s">
        <v>21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1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13">
        <v>0</v>
      </c>
      <c r="AR99" s="2">
        <v>0</v>
      </c>
      <c r="AS99" s="2">
        <v>0</v>
      </c>
      <c r="AT99" s="14">
        <v>0</v>
      </c>
      <c r="AU99" s="15">
        <v>1</v>
      </c>
    </row>
    <row r="100" spans="1:47" x14ac:dyDescent="0.25">
      <c r="A100" s="9" t="s">
        <v>146</v>
      </c>
      <c r="B100" s="9" t="s">
        <v>20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1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10">
        <v>2</v>
      </c>
      <c r="AR100" s="9">
        <v>0</v>
      </c>
      <c r="AS100" s="9">
        <v>0</v>
      </c>
      <c r="AT100" s="11">
        <v>0</v>
      </c>
      <c r="AU100" s="12">
        <v>3</v>
      </c>
    </row>
    <row r="101" spans="1:47" x14ac:dyDescent="0.25">
      <c r="A101" s="18"/>
      <c r="B101" s="18" t="s">
        <v>21</v>
      </c>
      <c r="C101" s="2">
        <v>0</v>
      </c>
      <c r="D101" s="2">
        <v>0</v>
      </c>
      <c r="E101" s="2">
        <v>0</v>
      </c>
      <c r="F101" s="2">
        <v>1</v>
      </c>
      <c r="G101" s="2">
        <v>0</v>
      </c>
      <c r="H101" s="2">
        <v>1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3</v>
      </c>
      <c r="X101" s="2">
        <v>0</v>
      </c>
      <c r="Y101" s="2">
        <v>0</v>
      </c>
      <c r="Z101" s="2">
        <v>1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1</v>
      </c>
      <c r="AQ101" s="13">
        <v>0</v>
      </c>
      <c r="AR101" s="2">
        <v>0</v>
      </c>
      <c r="AS101" s="2">
        <v>0</v>
      </c>
      <c r="AT101" s="14">
        <v>0</v>
      </c>
      <c r="AU101" s="15">
        <v>7</v>
      </c>
    </row>
    <row r="102" spans="1:47" x14ac:dyDescent="0.25">
      <c r="A102" s="9" t="s">
        <v>136</v>
      </c>
      <c r="B102" s="9" t="s">
        <v>20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10">
        <v>0</v>
      </c>
      <c r="AR102" s="9">
        <v>0</v>
      </c>
      <c r="AS102" s="9">
        <v>0</v>
      </c>
      <c r="AT102" s="11">
        <v>0</v>
      </c>
      <c r="AU102" s="12">
        <v>0</v>
      </c>
    </row>
    <row r="103" spans="1:47" x14ac:dyDescent="0.25">
      <c r="A103" s="2"/>
      <c r="B103" s="2" t="s">
        <v>21</v>
      </c>
      <c r="C103" s="2">
        <v>0</v>
      </c>
      <c r="D103" s="2">
        <v>1</v>
      </c>
      <c r="E103" s="2">
        <v>0</v>
      </c>
      <c r="F103" s="2">
        <v>0</v>
      </c>
      <c r="G103" s="2">
        <v>0</v>
      </c>
      <c r="H103" s="2">
        <v>1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4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13">
        <v>0</v>
      </c>
      <c r="AR103" s="2">
        <v>0</v>
      </c>
      <c r="AS103" s="2">
        <v>0</v>
      </c>
      <c r="AT103" s="14">
        <v>0</v>
      </c>
      <c r="AU103" s="15">
        <v>6</v>
      </c>
    </row>
    <row r="104" spans="1:47" x14ac:dyDescent="0.25">
      <c r="A104" s="19" t="s">
        <v>145</v>
      </c>
      <c r="B104" s="19" t="s">
        <v>20</v>
      </c>
      <c r="C104" s="9">
        <v>0</v>
      </c>
      <c r="D104" s="9">
        <v>1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10">
        <v>0</v>
      </c>
      <c r="AR104" s="9">
        <v>0</v>
      </c>
      <c r="AS104" s="9">
        <v>0</v>
      </c>
      <c r="AT104" s="11">
        <v>0</v>
      </c>
      <c r="AU104" s="12">
        <v>1</v>
      </c>
    </row>
    <row r="105" spans="1:47" x14ac:dyDescent="0.25">
      <c r="A105" s="2"/>
      <c r="B105" s="2" t="s">
        <v>21</v>
      </c>
      <c r="C105" s="2">
        <v>0</v>
      </c>
      <c r="D105" s="2">
        <v>1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2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13">
        <v>0</v>
      </c>
      <c r="AR105" s="2">
        <v>0</v>
      </c>
      <c r="AS105" s="2">
        <v>0</v>
      </c>
      <c r="AT105" s="14">
        <v>0</v>
      </c>
      <c r="AU105" s="15">
        <v>3</v>
      </c>
    </row>
    <row r="106" spans="1:47" x14ac:dyDescent="0.25">
      <c r="A106" s="9" t="s">
        <v>188</v>
      </c>
      <c r="B106" s="19" t="s">
        <v>20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10">
        <v>0</v>
      </c>
      <c r="AR106" s="9">
        <v>0</v>
      </c>
      <c r="AS106" s="9">
        <v>0</v>
      </c>
      <c r="AT106" s="11">
        <v>0</v>
      </c>
      <c r="AU106" s="12">
        <v>0</v>
      </c>
    </row>
    <row r="107" spans="1:47" x14ac:dyDescent="0.25">
      <c r="A107" s="2"/>
      <c r="B107" s="2" t="s">
        <v>21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1</v>
      </c>
      <c r="T107" s="2">
        <v>0</v>
      </c>
      <c r="U107" s="2">
        <v>0</v>
      </c>
      <c r="V107" s="2">
        <v>0</v>
      </c>
      <c r="W107" s="2">
        <v>1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13">
        <v>0</v>
      </c>
      <c r="AR107" s="2">
        <v>0</v>
      </c>
      <c r="AS107" s="2">
        <v>0</v>
      </c>
      <c r="AT107" s="14">
        <v>0</v>
      </c>
      <c r="AU107" s="15">
        <v>2</v>
      </c>
    </row>
    <row r="108" spans="1:47" x14ac:dyDescent="0.25">
      <c r="A108" s="9" t="s">
        <v>93</v>
      </c>
      <c r="B108" s="9" t="s">
        <v>20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10">
        <v>0</v>
      </c>
      <c r="AR108" s="9">
        <v>0</v>
      </c>
      <c r="AS108" s="9">
        <v>0</v>
      </c>
      <c r="AT108" s="11">
        <v>0</v>
      </c>
      <c r="AU108" s="12">
        <v>0</v>
      </c>
    </row>
    <row r="109" spans="1:47" x14ac:dyDescent="0.25">
      <c r="A109" s="2"/>
      <c r="B109" s="2" t="s">
        <v>21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1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1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13">
        <v>0</v>
      </c>
      <c r="AR109" s="2">
        <v>0</v>
      </c>
      <c r="AS109" s="2">
        <v>0</v>
      </c>
      <c r="AT109" s="14">
        <v>0</v>
      </c>
      <c r="AU109" s="15">
        <v>2</v>
      </c>
    </row>
    <row r="110" spans="1:47" x14ac:dyDescent="0.25">
      <c r="A110" s="9" t="s">
        <v>94</v>
      </c>
      <c r="B110" s="9" t="s">
        <v>20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1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1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1</v>
      </c>
      <c r="AQ110" s="10">
        <v>0</v>
      </c>
      <c r="AR110" s="9">
        <v>0</v>
      </c>
      <c r="AS110" s="9">
        <v>0</v>
      </c>
      <c r="AT110" s="11">
        <v>0</v>
      </c>
      <c r="AU110" s="12">
        <v>3</v>
      </c>
    </row>
    <row r="111" spans="1:47" x14ac:dyDescent="0.25">
      <c r="A111" s="18"/>
      <c r="B111" s="18" t="s">
        <v>21</v>
      </c>
      <c r="C111" s="2">
        <v>0</v>
      </c>
      <c r="D111" s="2">
        <v>1</v>
      </c>
      <c r="E111" s="2">
        <v>0</v>
      </c>
      <c r="F111" s="2">
        <v>0</v>
      </c>
      <c r="G111" s="2">
        <v>0</v>
      </c>
      <c r="H111" s="2">
        <v>1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13">
        <v>0</v>
      </c>
      <c r="AR111" s="2">
        <v>0</v>
      </c>
      <c r="AS111" s="2">
        <v>0</v>
      </c>
      <c r="AT111" s="14">
        <v>0</v>
      </c>
      <c r="AU111" s="15">
        <v>2</v>
      </c>
    </row>
    <row r="112" spans="1:47" x14ac:dyDescent="0.25">
      <c r="A112" s="9" t="s">
        <v>96</v>
      </c>
      <c r="B112" s="9" t="s">
        <v>20</v>
      </c>
      <c r="C112" s="9">
        <v>0</v>
      </c>
      <c r="D112" s="9">
        <v>2</v>
      </c>
      <c r="E112" s="9">
        <v>1</v>
      </c>
      <c r="F112" s="9">
        <v>1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2</v>
      </c>
      <c r="M112" s="9">
        <v>2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1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1</v>
      </c>
      <c r="AG112" s="9">
        <v>2</v>
      </c>
      <c r="AH112" s="9">
        <v>0</v>
      </c>
      <c r="AI112" s="9">
        <v>0</v>
      </c>
      <c r="AJ112" s="9">
        <v>13</v>
      </c>
      <c r="AK112" s="9">
        <v>2</v>
      </c>
      <c r="AL112" s="9">
        <v>0</v>
      </c>
      <c r="AM112" s="9">
        <v>1</v>
      </c>
      <c r="AN112" s="9">
        <v>0</v>
      </c>
      <c r="AO112" s="9">
        <v>0</v>
      </c>
      <c r="AP112" s="9">
        <v>3</v>
      </c>
      <c r="AQ112" s="10">
        <v>10</v>
      </c>
      <c r="AR112" s="9">
        <v>0</v>
      </c>
      <c r="AS112" s="9">
        <v>0</v>
      </c>
      <c r="AT112" s="11">
        <v>0</v>
      </c>
      <c r="AU112" s="12">
        <v>41</v>
      </c>
    </row>
    <row r="113" spans="1:47" x14ac:dyDescent="0.25">
      <c r="A113" s="2"/>
      <c r="B113" s="2" t="s">
        <v>21</v>
      </c>
      <c r="C113" s="2">
        <v>0</v>
      </c>
      <c r="D113" s="2">
        <v>10</v>
      </c>
      <c r="E113" s="2">
        <v>4</v>
      </c>
      <c r="F113" s="2">
        <v>0</v>
      </c>
      <c r="G113" s="2">
        <v>0</v>
      </c>
      <c r="H113" s="2">
        <v>2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1</v>
      </c>
      <c r="T113" s="2">
        <v>0</v>
      </c>
      <c r="U113" s="2">
        <v>0</v>
      </c>
      <c r="V113" s="2">
        <v>0</v>
      </c>
      <c r="W113" s="2">
        <v>12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4</v>
      </c>
      <c r="AG113" s="2">
        <v>1</v>
      </c>
      <c r="AH113" s="2">
        <v>0</v>
      </c>
      <c r="AI113" s="2">
        <v>0</v>
      </c>
      <c r="AJ113" s="2">
        <v>0</v>
      </c>
      <c r="AK113" s="2">
        <v>1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13">
        <v>0</v>
      </c>
      <c r="AR113" s="2">
        <v>0</v>
      </c>
      <c r="AS113" s="2">
        <v>0</v>
      </c>
      <c r="AT113" s="14">
        <v>0</v>
      </c>
      <c r="AU113" s="15">
        <v>35</v>
      </c>
    </row>
    <row r="114" spans="1:47" x14ac:dyDescent="0.25">
      <c r="A114" s="19" t="s">
        <v>142</v>
      </c>
      <c r="B114" s="19" t="s">
        <v>20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10">
        <v>0</v>
      </c>
      <c r="AR114" s="9">
        <v>0</v>
      </c>
      <c r="AS114" s="9">
        <v>0</v>
      </c>
      <c r="AT114" s="11">
        <v>0</v>
      </c>
      <c r="AU114" s="12">
        <v>0</v>
      </c>
    </row>
    <row r="115" spans="1:47" x14ac:dyDescent="0.25">
      <c r="A115" s="2"/>
      <c r="B115" s="2" t="s">
        <v>21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13">
        <v>0</v>
      </c>
      <c r="AR115" s="2">
        <v>0</v>
      </c>
      <c r="AS115" s="2">
        <v>0</v>
      </c>
      <c r="AT115" s="14">
        <v>0</v>
      </c>
      <c r="AU115" s="15">
        <v>0</v>
      </c>
    </row>
    <row r="116" spans="1:47" x14ac:dyDescent="0.25">
      <c r="A116" s="9" t="s">
        <v>160</v>
      </c>
      <c r="B116" s="9" t="s">
        <v>20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10">
        <v>0</v>
      </c>
      <c r="AR116" s="9">
        <v>0</v>
      </c>
      <c r="AS116" s="9">
        <v>0</v>
      </c>
      <c r="AT116" s="11">
        <v>0</v>
      </c>
      <c r="AU116" s="12">
        <v>0</v>
      </c>
    </row>
    <row r="117" spans="1:47" x14ac:dyDescent="0.25">
      <c r="A117" s="2"/>
      <c r="B117" s="2" t="s">
        <v>21</v>
      </c>
      <c r="C117" s="2">
        <v>0</v>
      </c>
      <c r="D117" s="2">
        <v>0</v>
      </c>
      <c r="E117" s="2">
        <v>3</v>
      </c>
      <c r="F117" s="2">
        <v>3</v>
      </c>
      <c r="G117" s="2">
        <v>0</v>
      </c>
      <c r="H117" s="2">
        <v>2</v>
      </c>
      <c r="I117" s="2">
        <v>0</v>
      </c>
      <c r="J117" s="2">
        <v>0</v>
      </c>
      <c r="K117" s="2">
        <v>0</v>
      </c>
      <c r="L117" s="2">
        <v>0</v>
      </c>
      <c r="M117" s="2">
        <v>1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5</v>
      </c>
      <c r="X117" s="2">
        <v>0</v>
      </c>
      <c r="Y117" s="2">
        <v>1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4</v>
      </c>
      <c r="AG117" s="2">
        <v>0</v>
      </c>
      <c r="AH117" s="2">
        <v>0</v>
      </c>
      <c r="AI117" s="2">
        <v>0</v>
      </c>
      <c r="AJ117" s="2">
        <v>1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2</v>
      </c>
      <c r="AQ117" s="13">
        <v>0</v>
      </c>
      <c r="AR117" s="2">
        <v>0</v>
      </c>
      <c r="AS117" s="2">
        <v>0</v>
      </c>
      <c r="AT117" s="14">
        <v>0</v>
      </c>
      <c r="AU117" s="15">
        <v>22</v>
      </c>
    </row>
    <row r="118" spans="1:47" x14ac:dyDescent="0.25">
      <c r="A118" s="9" t="s">
        <v>143</v>
      </c>
      <c r="B118" s="9" t="s">
        <v>20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1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10">
        <v>0</v>
      </c>
      <c r="AR118" s="9">
        <v>0</v>
      </c>
      <c r="AS118" s="9">
        <v>0</v>
      </c>
      <c r="AT118" s="11">
        <v>0</v>
      </c>
      <c r="AU118" s="12">
        <v>1</v>
      </c>
    </row>
    <row r="119" spans="1:47" x14ac:dyDescent="0.25">
      <c r="A119" s="2"/>
      <c r="B119" s="2" t="s">
        <v>21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2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13">
        <v>0</v>
      </c>
      <c r="AR119" s="2">
        <v>0</v>
      </c>
      <c r="AS119" s="2">
        <v>0</v>
      </c>
      <c r="AT119" s="14">
        <v>0</v>
      </c>
      <c r="AU119" s="15">
        <v>2</v>
      </c>
    </row>
    <row r="120" spans="1:47" x14ac:dyDescent="0.25">
      <c r="A120" s="9" t="s">
        <v>137</v>
      </c>
      <c r="B120" s="9" t="s">
        <v>20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10">
        <v>1</v>
      </c>
      <c r="AR120" s="9">
        <v>0</v>
      </c>
      <c r="AS120" s="9">
        <v>0</v>
      </c>
      <c r="AT120" s="11">
        <v>0</v>
      </c>
      <c r="AU120" s="12">
        <v>1</v>
      </c>
    </row>
    <row r="121" spans="1:47" x14ac:dyDescent="0.25">
      <c r="A121" s="2"/>
      <c r="B121" s="2" t="s">
        <v>21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13">
        <v>0</v>
      </c>
      <c r="AR121" s="2">
        <v>0</v>
      </c>
      <c r="AS121" s="2">
        <v>0</v>
      </c>
      <c r="AT121" s="14">
        <v>0</v>
      </c>
      <c r="AU121" s="15">
        <v>0</v>
      </c>
    </row>
    <row r="122" spans="1:47" x14ac:dyDescent="0.25">
      <c r="A122" s="9" t="s">
        <v>161</v>
      </c>
      <c r="B122" s="9" t="s">
        <v>20</v>
      </c>
      <c r="C122" s="9">
        <v>0</v>
      </c>
      <c r="D122" s="9">
        <v>44</v>
      </c>
      <c r="E122" s="9">
        <v>3</v>
      </c>
      <c r="F122" s="9">
        <v>11</v>
      </c>
      <c r="G122" s="9">
        <v>0</v>
      </c>
      <c r="H122" s="9">
        <v>8</v>
      </c>
      <c r="I122" s="9">
        <v>0</v>
      </c>
      <c r="J122" s="9">
        <v>0</v>
      </c>
      <c r="K122" s="9">
        <v>0</v>
      </c>
      <c r="L122" s="9">
        <v>0</v>
      </c>
      <c r="M122" s="9">
        <v>5</v>
      </c>
      <c r="N122" s="9">
        <v>0</v>
      </c>
      <c r="O122" s="9">
        <v>1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64</v>
      </c>
      <c r="X122" s="9">
        <v>5</v>
      </c>
      <c r="Y122" s="9">
        <v>19</v>
      </c>
      <c r="Z122" s="9">
        <v>5</v>
      </c>
      <c r="AA122" s="9">
        <v>3</v>
      </c>
      <c r="AB122" s="9">
        <v>5</v>
      </c>
      <c r="AC122" s="9">
        <v>0</v>
      </c>
      <c r="AD122" s="9">
        <v>0</v>
      </c>
      <c r="AE122" s="9">
        <v>0</v>
      </c>
      <c r="AF122" s="9">
        <v>13</v>
      </c>
      <c r="AG122" s="9">
        <v>0</v>
      </c>
      <c r="AH122" s="9">
        <v>0</v>
      </c>
      <c r="AI122" s="9">
        <v>0</v>
      </c>
      <c r="AJ122" s="9">
        <v>15</v>
      </c>
      <c r="AK122" s="9">
        <v>2</v>
      </c>
      <c r="AL122" s="9">
        <v>0</v>
      </c>
      <c r="AM122" s="9">
        <v>0</v>
      </c>
      <c r="AN122" s="9">
        <v>0</v>
      </c>
      <c r="AO122" s="9">
        <v>0</v>
      </c>
      <c r="AP122" s="9">
        <v>3</v>
      </c>
      <c r="AQ122" s="10">
        <v>31</v>
      </c>
      <c r="AR122" s="9">
        <v>0</v>
      </c>
      <c r="AS122" s="9">
        <v>1</v>
      </c>
      <c r="AT122" s="11">
        <v>0</v>
      </c>
      <c r="AU122" s="12">
        <v>238</v>
      </c>
    </row>
    <row r="123" spans="1:47" x14ac:dyDescent="0.25">
      <c r="A123" s="18"/>
      <c r="B123" s="18" t="s">
        <v>21</v>
      </c>
      <c r="C123" s="2">
        <v>0</v>
      </c>
      <c r="D123" s="2">
        <v>50</v>
      </c>
      <c r="E123" s="2">
        <v>0</v>
      </c>
      <c r="F123" s="2">
        <v>26</v>
      </c>
      <c r="G123" s="2">
        <v>0</v>
      </c>
      <c r="H123" s="2">
        <v>37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1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113</v>
      </c>
      <c r="X123" s="2">
        <v>0</v>
      </c>
      <c r="Y123" s="2">
        <v>7</v>
      </c>
      <c r="Z123" s="2">
        <v>2</v>
      </c>
      <c r="AA123" s="2">
        <v>5</v>
      </c>
      <c r="AB123" s="2">
        <v>5</v>
      </c>
      <c r="AC123" s="2">
        <v>0</v>
      </c>
      <c r="AD123" s="2">
        <v>0</v>
      </c>
      <c r="AE123" s="2">
        <v>0</v>
      </c>
      <c r="AF123" s="2">
        <v>51</v>
      </c>
      <c r="AG123" s="2">
        <v>0</v>
      </c>
      <c r="AH123" s="2">
        <v>0</v>
      </c>
      <c r="AI123" s="2">
        <v>0</v>
      </c>
      <c r="AJ123" s="2">
        <v>2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13">
        <v>0</v>
      </c>
      <c r="AR123" s="2">
        <v>0</v>
      </c>
      <c r="AS123" s="2">
        <v>0</v>
      </c>
      <c r="AT123" s="14">
        <v>0</v>
      </c>
      <c r="AU123" s="15">
        <v>299</v>
      </c>
    </row>
    <row r="124" spans="1:47" s="16" customFormat="1" x14ac:dyDescent="0.25">
      <c r="A124" s="9" t="s">
        <v>162</v>
      </c>
      <c r="B124" s="9" t="s">
        <v>20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10">
        <v>0</v>
      </c>
      <c r="AR124" s="9">
        <v>0</v>
      </c>
      <c r="AS124" s="9">
        <v>0</v>
      </c>
      <c r="AT124" s="11">
        <v>0</v>
      </c>
      <c r="AU124" s="12">
        <v>0</v>
      </c>
    </row>
    <row r="125" spans="1:47" s="16" customFormat="1" x14ac:dyDescent="0.25">
      <c r="A125" s="2"/>
      <c r="B125" s="2" t="s">
        <v>21</v>
      </c>
      <c r="C125" s="2">
        <v>0</v>
      </c>
      <c r="D125" s="2">
        <v>2</v>
      </c>
      <c r="E125" s="2">
        <v>0</v>
      </c>
      <c r="F125" s="2">
        <v>0</v>
      </c>
      <c r="G125" s="2">
        <v>0</v>
      </c>
      <c r="H125" s="2">
        <v>1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2</v>
      </c>
      <c r="X125" s="2">
        <v>0</v>
      </c>
      <c r="Y125" s="2">
        <v>0</v>
      </c>
      <c r="Z125" s="2">
        <v>2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13">
        <v>0</v>
      </c>
      <c r="AR125" s="2">
        <v>0</v>
      </c>
      <c r="AS125" s="2">
        <v>0</v>
      </c>
      <c r="AT125" s="14">
        <v>0</v>
      </c>
      <c r="AU125" s="15">
        <v>7</v>
      </c>
    </row>
    <row r="126" spans="1:47" x14ac:dyDescent="0.25">
      <c r="A126" s="19" t="s">
        <v>101</v>
      </c>
      <c r="B126" s="19" t="s">
        <v>20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10">
        <v>0</v>
      </c>
      <c r="AR126" s="9">
        <v>0</v>
      </c>
      <c r="AS126" s="9">
        <v>0</v>
      </c>
      <c r="AT126" s="11">
        <v>0</v>
      </c>
      <c r="AU126" s="12">
        <v>0</v>
      </c>
    </row>
    <row r="127" spans="1:47" x14ac:dyDescent="0.25">
      <c r="A127" s="2"/>
      <c r="B127" s="2" t="s">
        <v>21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2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13">
        <v>0</v>
      </c>
      <c r="AR127" s="2">
        <v>0</v>
      </c>
      <c r="AS127" s="2">
        <v>0</v>
      </c>
      <c r="AT127" s="14">
        <v>0</v>
      </c>
      <c r="AU127" s="15">
        <v>2</v>
      </c>
    </row>
    <row r="128" spans="1:47" x14ac:dyDescent="0.25">
      <c r="A128" s="9" t="s">
        <v>163</v>
      </c>
      <c r="B128" s="9" t="s">
        <v>20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10">
        <v>0</v>
      </c>
      <c r="AR128" s="9">
        <v>0</v>
      </c>
      <c r="AS128" s="9">
        <v>0</v>
      </c>
      <c r="AT128" s="11">
        <v>0</v>
      </c>
      <c r="AU128" s="12">
        <v>0</v>
      </c>
    </row>
    <row r="129" spans="1:47" x14ac:dyDescent="0.25">
      <c r="A129" s="2"/>
      <c r="B129" s="2" t="s">
        <v>21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13">
        <v>0</v>
      </c>
      <c r="AR129" s="2">
        <v>0</v>
      </c>
      <c r="AS129" s="2">
        <v>0</v>
      </c>
      <c r="AT129" s="14">
        <v>0</v>
      </c>
      <c r="AU129" s="15">
        <v>0</v>
      </c>
    </row>
    <row r="130" spans="1:47" x14ac:dyDescent="0.25">
      <c r="A130" s="9" t="s">
        <v>164</v>
      </c>
      <c r="B130" s="9" t="s">
        <v>20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1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10">
        <v>0</v>
      </c>
      <c r="AR130" s="9">
        <v>0</v>
      </c>
      <c r="AS130" s="9">
        <v>0</v>
      </c>
      <c r="AT130" s="11">
        <v>0</v>
      </c>
      <c r="AU130" s="12">
        <v>1</v>
      </c>
    </row>
    <row r="131" spans="1:47" x14ac:dyDescent="0.25">
      <c r="A131" s="2"/>
      <c r="B131" s="2" t="s">
        <v>21</v>
      </c>
      <c r="C131" s="2">
        <v>0</v>
      </c>
      <c r="D131" s="2">
        <v>1</v>
      </c>
      <c r="E131" s="2">
        <v>0</v>
      </c>
      <c r="F131" s="2">
        <v>1</v>
      </c>
      <c r="G131" s="2">
        <v>0</v>
      </c>
      <c r="H131" s="2">
        <v>2</v>
      </c>
      <c r="I131" s="2">
        <v>0</v>
      </c>
      <c r="J131" s="2">
        <v>0</v>
      </c>
      <c r="K131" s="2">
        <v>1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2</v>
      </c>
      <c r="T131" s="2">
        <v>0</v>
      </c>
      <c r="U131" s="2">
        <v>0</v>
      </c>
      <c r="V131" s="2">
        <v>0</v>
      </c>
      <c r="W131" s="2">
        <v>2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1</v>
      </c>
      <c r="AG131" s="2">
        <v>0</v>
      </c>
      <c r="AH131" s="2">
        <v>0</v>
      </c>
      <c r="AI131" s="2">
        <v>0</v>
      </c>
      <c r="AJ131" s="2">
        <v>1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13">
        <v>0</v>
      </c>
      <c r="AR131" s="2">
        <v>0</v>
      </c>
      <c r="AS131" s="2">
        <v>0</v>
      </c>
      <c r="AT131" s="14">
        <v>0</v>
      </c>
      <c r="AU131" s="15">
        <v>11</v>
      </c>
    </row>
    <row r="132" spans="1:47" x14ac:dyDescent="0.25">
      <c r="A132" s="9" t="s">
        <v>165</v>
      </c>
      <c r="B132" s="9" t="s">
        <v>20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10">
        <v>0</v>
      </c>
      <c r="AR132" s="9">
        <v>0</v>
      </c>
      <c r="AS132" s="9">
        <v>0</v>
      </c>
      <c r="AT132" s="11">
        <v>0</v>
      </c>
      <c r="AU132" s="12">
        <v>0</v>
      </c>
    </row>
    <row r="133" spans="1:47" x14ac:dyDescent="0.25">
      <c r="A133" s="2"/>
      <c r="B133" s="2" t="s">
        <v>21</v>
      </c>
      <c r="C133" s="2">
        <v>0</v>
      </c>
      <c r="D133" s="2">
        <v>1</v>
      </c>
      <c r="E133" s="2">
        <v>0</v>
      </c>
      <c r="F133" s="2">
        <v>1</v>
      </c>
      <c r="G133" s="2">
        <v>0</v>
      </c>
      <c r="H133" s="2">
        <v>0</v>
      </c>
      <c r="I133" s="2">
        <v>1</v>
      </c>
      <c r="J133" s="2">
        <v>0</v>
      </c>
      <c r="K133" s="2">
        <v>1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1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1</v>
      </c>
      <c r="AH133" s="2">
        <v>0</v>
      </c>
      <c r="AI133" s="2">
        <v>0</v>
      </c>
      <c r="AJ133" s="2">
        <v>0</v>
      </c>
      <c r="AK133" s="2">
        <v>0</v>
      </c>
      <c r="AL133" s="2">
        <v>2</v>
      </c>
      <c r="AM133" s="2">
        <v>0</v>
      </c>
      <c r="AN133" s="2">
        <v>0</v>
      </c>
      <c r="AO133" s="2">
        <v>0</v>
      </c>
      <c r="AP133" s="2">
        <v>0</v>
      </c>
      <c r="AQ133" s="13">
        <v>0</v>
      </c>
      <c r="AR133" s="2">
        <v>0</v>
      </c>
      <c r="AS133" s="2">
        <v>0</v>
      </c>
      <c r="AT133" s="14">
        <v>0</v>
      </c>
      <c r="AU133" s="15">
        <v>8</v>
      </c>
    </row>
    <row r="134" spans="1:47" x14ac:dyDescent="0.25">
      <c r="A134" s="9" t="s">
        <v>105</v>
      </c>
      <c r="B134" s="9" t="s">
        <v>20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1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10">
        <v>0</v>
      </c>
      <c r="AR134" s="9">
        <v>0</v>
      </c>
      <c r="AS134" s="9">
        <v>0</v>
      </c>
      <c r="AT134" s="11">
        <v>0</v>
      </c>
      <c r="AU134" s="12">
        <v>1</v>
      </c>
    </row>
    <row r="135" spans="1:47" x14ac:dyDescent="0.25">
      <c r="A135" s="2"/>
      <c r="B135" s="2" t="s">
        <v>21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1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13">
        <v>0</v>
      </c>
      <c r="AR135" s="2">
        <v>0</v>
      </c>
      <c r="AS135" s="2">
        <v>0</v>
      </c>
      <c r="AT135" s="14">
        <v>0</v>
      </c>
      <c r="AU135" s="15">
        <v>1</v>
      </c>
    </row>
    <row r="136" spans="1:47" x14ac:dyDescent="0.25">
      <c r="A136" s="9" t="s">
        <v>106</v>
      </c>
      <c r="B136" s="9" t="s">
        <v>20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1">
        <v>0</v>
      </c>
      <c r="AU136" s="12">
        <v>0</v>
      </c>
    </row>
    <row r="137" spans="1:47" x14ac:dyDescent="0.25">
      <c r="A137" s="2"/>
      <c r="B137" s="2" t="s">
        <v>21</v>
      </c>
      <c r="C137" s="2">
        <v>0</v>
      </c>
      <c r="D137" s="2">
        <v>1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14">
        <v>0</v>
      </c>
      <c r="AU137" s="15">
        <v>1</v>
      </c>
    </row>
    <row r="138" spans="1:47" x14ac:dyDescent="0.25">
      <c r="A138" s="9" t="s">
        <v>166</v>
      </c>
      <c r="B138" s="9" t="s">
        <v>20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10">
        <v>0</v>
      </c>
      <c r="AR138" s="9">
        <v>0</v>
      </c>
      <c r="AS138" s="9">
        <v>0</v>
      </c>
      <c r="AT138" s="11">
        <v>0</v>
      </c>
      <c r="AU138" s="12">
        <v>0</v>
      </c>
    </row>
    <row r="139" spans="1:47" x14ac:dyDescent="0.25">
      <c r="A139" s="2"/>
      <c r="B139" s="2" t="s">
        <v>21</v>
      </c>
      <c r="C139" s="2">
        <v>0</v>
      </c>
      <c r="D139" s="2">
        <v>1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1</v>
      </c>
      <c r="X139" s="2">
        <v>0</v>
      </c>
      <c r="Y139" s="2">
        <v>0</v>
      </c>
      <c r="Z139" s="2">
        <v>0</v>
      </c>
      <c r="AA139" s="2">
        <v>0</v>
      </c>
      <c r="AB139" s="2">
        <v>1</v>
      </c>
      <c r="AC139" s="2">
        <v>0</v>
      </c>
      <c r="AD139" s="2">
        <v>0</v>
      </c>
      <c r="AE139" s="2">
        <v>0</v>
      </c>
      <c r="AF139" s="2">
        <v>1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13">
        <v>0</v>
      </c>
      <c r="AR139" s="2">
        <v>0</v>
      </c>
      <c r="AS139" s="2">
        <v>0</v>
      </c>
      <c r="AT139" s="14">
        <v>0</v>
      </c>
      <c r="AU139" s="15">
        <v>4</v>
      </c>
    </row>
    <row r="140" spans="1:47" x14ac:dyDescent="0.25">
      <c r="A140" s="9" t="s">
        <v>108</v>
      </c>
      <c r="B140" s="9" t="s">
        <v>20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10">
        <v>0</v>
      </c>
      <c r="AR140" s="9">
        <v>0</v>
      </c>
      <c r="AS140" s="9">
        <v>0</v>
      </c>
      <c r="AT140" s="11">
        <v>0</v>
      </c>
      <c r="AU140" s="12">
        <v>0</v>
      </c>
    </row>
    <row r="141" spans="1:47" x14ac:dyDescent="0.25">
      <c r="A141" s="2"/>
      <c r="B141" s="2" t="s">
        <v>21</v>
      </c>
      <c r="C141" s="2">
        <v>0</v>
      </c>
      <c r="D141" s="2">
        <v>1</v>
      </c>
      <c r="E141" s="2">
        <v>1</v>
      </c>
      <c r="F141" s="2">
        <v>1</v>
      </c>
      <c r="G141" s="2">
        <v>0</v>
      </c>
      <c r="H141" s="2">
        <v>1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1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2</v>
      </c>
      <c r="X141" s="2">
        <v>0</v>
      </c>
      <c r="Y141" s="2">
        <v>0</v>
      </c>
      <c r="Z141" s="2">
        <v>1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1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13">
        <v>0</v>
      </c>
      <c r="AR141" s="2">
        <v>0</v>
      </c>
      <c r="AS141" s="2">
        <v>0</v>
      </c>
      <c r="AT141" s="14">
        <v>0</v>
      </c>
      <c r="AU141" s="15">
        <v>9</v>
      </c>
    </row>
    <row r="142" spans="1:47" x14ac:dyDescent="0.25">
      <c r="A142" s="9" t="s">
        <v>109</v>
      </c>
      <c r="B142" s="9" t="s">
        <v>20</v>
      </c>
      <c r="C142" s="9">
        <v>1</v>
      </c>
      <c r="D142" s="9">
        <v>33</v>
      </c>
      <c r="E142" s="9">
        <v>5</v>
      </c>
      <c r="F142" s="9">
        <v>9</v>
      </c>
      <c r="G142" s="9">
        <v>0</v>
      </c>
      <c r="H142" s="9">
        <v>16</v>
      </c>
      <c r="I142" s="9">
        <v>0</v>
      </c>
      <c r="J142" s="9">
        <v>0</v>
      </c>
      <c r="K142" s="9">
        <v>2</v>
      </c>
      <c r="L142" s="9">
        <v>0</v>
      </c>
      <c r="M142" s="9">
        <v>2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63</v>
      </c>
      <c r="X142" s="9">
        <v>1</v>
      </c>
      <c r="Y142" s="9">
        <v>12</v>
      </c>
      <c r="Z142" s="9">
        <v>7</v>
      </c>
      <c r="AA142" s="9">
        <v>7</v>
      </c>
      <c r="AB142" s="9">
        <v>13</v>
      </c>
      <c r="AC142" s="9">
        <v>0</v>
      </c>
      <c r="AD142" s="9">
        <v>0</v>
      </c>
      <c r="AE142" s="9">
        <v>0</v>
      </c>
      <c r="AF142" s="9">
        <v>14</v>
      </c>
      <c r="AG142" s="9">
        <v>2</v>
      </c>
      <c r="AH142" s="9">
        <v>0</v>
      </c>
      <c r="AI142" s="9">
        <v>0</v>
      </c>
      <c r="AJ142" s="9">
        <v>6</v>
      </c>
      <c r="AK142" s="9">
        <v>1</v>
      </c>
      <c r="AL142" s="9">
        <v>0</v>
      </c>
      <c r="AM142" s="9">
        <v>0</v>
      </c>
      <c r="AN142" s="9">
        <v>0</v>
      </c>
      <c r="AO142" s="9">
        <v>0</v>
      </c>
      <c r="AP142" s="9">
        <v>4</v>
      </c>
      <c r="AQ142" s="10">
        <v>25</v>
      </c>
      <c r="AR142" s="9">
        <v>0</v>
      </c>
      <c r="AS142" s="9">
        <v>3</v>
      </c>
      <c r="AT142" s="11">
        <v>0</v>
      </c>
      <c r="AU142" s="12">
        <v>226</v>
      </c>
    </row>
    <row r="143" spans="1:47" x14ac:dyDescent="0.25">
      <c r="A143" s="18"/>
      <c r="B143" s="18" t="s">
        <v>21</v>
      </c>
      <c r="C143" s="2">
        <v>0</v>
      </c>
      <c r="D143" s="2">
        <v>14</v>
      </c>
      <c r="E143" s="2">
        <v>0</v>
      </c>
      <c r="F143" s="2">
        <v>8</v>
      </c>
      <c r="G143" s="2">
        <v>0</v>
      </c>
      <c r="H143" s="2">
        <v>4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6</v>
      </c>
      <c r="X143" s="2">
        <v>0</v>
      </c>
      <c r="Y143" s="2">
        <v>4</v>
      </c>
      <c r="Z143" s="2">
        <v>0</v>
      </c>
      <c r="AA143" s="2">
        <v>0</v>
      </c>
      <c r="AB143" s="2">
        <v>1</v>
      </c>
      <c r="AC143" s="2">
        <v>0</v>
      </c>
      <c r="AD143" s="2">
        <v>0</v>
      </c>
      <c r="AE143" s="2">
        <v>0</v>
      </c>
      <c r="AF143" s="2">
        <v>8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13">
        <v>0</v>
      </c>
      <c r="AR143" s="2">
        <v>0</v>
      </c>
      <c r="AS143" s="2">
        <v>0</v>
      </c>
      <c r="AT143" s="14">
        <v>0</v>
      </c>
      <c r="AU143" s="15">
        <v>45</v>
      </c>
    </row>
    <row r="144" spans="1:47" x14ac:dyDescent="0.25">
      <c r="A144" s="9" t="s">
        <v>167</v>
      </c>
      <c r="B144" s="9" t="s">
        <v>20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1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10">
        <v>0</v>
      </c>
      <c r="AR144" s="9">
        <v>0</v>
      </c>
      <c r="AS144" s="9">
        <v>0</v>
      </c>
      <c r="AT144" s="11">
        <v>0</v>
      </c>
      <c r="AU144" s="12">
        <v>1</v>
      </c>
    </row>
    <row r="145" spans="1:47" x14ac:dyDescent="0.25">
      <c r="A145" s="2"/>
      <c r="B145" s="2" t="s">
        <v>21</v>
      </c>
      <c r="C145" s="2">
        <v>0</v>
      </c>
      <c r="D145" s="2">
        <v>2</v>
      </c>
      <c r="E145" s="2">
        <v>0</v>
      </c>
      <c r="F145" s="2">
        <v>1</v>
      </c>
      <c r="G145" s="2">
        <v>0</v>
      </c>
      <c r="H145" s="2">
        <v>0</v>
      </c>
      <c r="I145" s="2">
        <v>1</v>
      </c>
      <c r="J145" s="2">
        <v>0</v>
      </c>
      <c r="K145" s="2">
        <v>0</v>
      </c>
      <c r="L145" s="2">
        <v>0</v>
      </c>
      <c r="M145" s="2">
        <v>0</v>
      </c>
      <c r="N145" s="2">
        <v>1</v>
      </c>
      <c r="O145" s="2">
        <v>0</v>
      </c>
      <c r="P145" s="2">
        <v>2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1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6</v>
      </c>
      <c r="AM145" s="2">
        <v>0</v>
      </c>
      <c r="AN145" s="2">
        <v>1</v>
      </c>
      <c r="AO145" s="2">
        <v>0</v>
      </c>
      <c r="AP145" s="2">
        <v>0</v>
      </c>
      <c r="AQ145" s="13">
        <v>0</v>
      </c>
      <c r="AR145" s="2">
        <v>0</v>
      </c>
      <c r="AS145" s="2">
        <v>0</v>
      </c>
      <c r="AT145" s="14">
        <v>0</v>
      </c>
      <c r="AU145" s="15">
        <v>15</v>
      </c>
    </row>
    <row r="146" spans="1:47" x14ac:dyDescent="0.25">
      <c r="A146" s="19" t="s">
        <v>111</v>
      </c>
      <c r="B146" s="19" t="s">
        <v>20</v>
      </c>
      <c r="C146" s="19">
        <v>0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1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19">
        <v>0</v>
      </c>
      <c r="AI146" s="19">
        <v>0</v>
      </c>
      <c r="AJ146" s="19">
        <v>5</v>
      </c>
      <c r="AK146" s="19">
        <v>0</v>
      </c>
      <c r="AL146" s="19">
        <v>0</v>
      </c>
      <c r="AM146" s="19">
        <v>1</v>
      </c>
      <c r="AN146" s="19">
        <v>0</v>
      </c>
      <c r="AO146" s="19">
        <v>0</v>
      </c>
      <c r="AP146" s="19">
        <v>0</v>
      </c>
      <c r="AQ146" s="29">
        <v>2</v>
      </c>
      <c r="AR146" s="19">
        <v>0</v>
      </c>
      <c r="AS146" s="19">
        <v>0</v>
      </c>
      <c r="AT146" s="38">
        <v>0</v>
      </c>
      <c r="AU146" s="12">
        <v>9</v>
      </c>
    </row>
    <row r="147" spans="1:47" x14ac:dyDescent="0.25">
      <c r="A147" s="2"/>
      <c r="B147" s="2" t="s">
        <v>21</v>
      </c>
      <c r="C147" s="2">
        <v>0</v>
      </c>
      <c r="D147" s="2">
        <v>6</v>
      </c>
      <c r="E147" s="2">
        <v>3</v>
      </c>
      <c r="F147" s="2">
        <v>4</v>
      </c>
      <c r="G147" s="2">
        <v>0</v>
      </c>
      <c r="H147" s="2">
        <v>5</v>
      </c>
      <c r="I147" s="2">
        <v>0</v>
      </c>
      <c r="J147" s="2">
        <v>0</v>
      </c>
      <c r="K147" s="2">
        <v>0</v>
      </c>
      <c r="L147" s="2">
        <v>1</v>
      </c>
      <c r="M147" s="2">
        <v>0</v>
      </c>
      <c r="N147" s="2">
        <v>1</v>
      </c>
      <c r="O147" s="2">
        <v>0</v>
      </c>
      <c r="P147" s="2">
        <v>0</v>
      </c>
      <c r="Q147" s="2">
        <v>0</v>
      </c>
      <c r="R147" s="2">
        <v>0</v>
      </c>
      <c r="S147" s="2">
        <v>2</v>
      </c>
      <c r="T147" s="2">
        <v>0</v>
      </c>
      <c r="U147" s="2">
        <v>0</v>
      </c>
      <c r="V147" s="2">
        <v>0</v>
      </c>
      <c r="W147" s="2">
        <v>18</v>
      </c>
      <c r="X147" s="2">
        <v>0</v>
      </c>
      <c r="Y147" s="2">
        <v>1</v>
      </c>
      <c r="Z147" s="2">
        <v>0</v>
      </c>
      <c r="AA147" s="2">
        <v>0</v>
      </c>
      <c r="AB147" s="2">
        <v>1</v>
      </c>
      <c r="AC147" s="2">
        <v>0</v>
      </c>
      <c r="AD147" s="2">
        <v>0</v>
      </c>
      <c r="AE147" s="2">
        <v>0</v>
      </c>
      <c r="AF147" s="2">
        <v>3</v>
      </c>
      <c r="AG147" s="2">
        <v>0</v>
      </c>
      <c r="AH147" s="2">
        <v>0</v>
      </c>
      <c r="AI147" s="2">
        <v>0</v>
      </c>
      <c r="AJ147" s="2">
        <v>1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1</v>
      </c>
      <c r="AQ147" s="13">
        <v>0</v>
      </c>
      <c r="AR147" s="2">
        <v>0</v>
      </c>
      <c r="AS147" s="2">
        <v>0</v>
      </c>
      <c r="AT147" s="14">
        <v>0</v>
      </c>
      <c r="AU147" s="15">
        <v>47</v>
      </c>
    </row>
    <row r="148" spans="1:47" x14ac:dyDescent="0.25">
      <c r="A148" s="19" t="s">
        <v>168</v>
      </c>
      <c r="B148" s="19" t="s">
        <v>20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0</v>
      </c>
      <c r="AI148" s="19">
        <v>0</v>
      </c>
      <c r="AJ148" s="19">
        <v>0</v>
      </c>
      <c r="AK148" s="19">
        <v>0</v>
      </c>
      <c r="AL148" s="19">
        <v>0</v>
      </c>
      <c r="AM148" s="19">
        <v>0</v>
      </c>
      <c r="AN148" s="19">
        <v>0</v>
      </c>
      <c r="AO148" s="19">
        <v>0</v>
      </c>
      <c r="AP148" s="19">
        <v>0</v>
      </c>
      <c r="AQ148" s="29">
        <v>3</v>
      </c>
      <c r="AR148" s="19">
        <v>0</v>
      </c>
      <c r="AS148" s="19">
        <v>0</v>
      </c>
      <c r="AT148" s="38">
        <v>0</v>
      </c>
      <c r="AU148" s="12">
        <v>3</v>
      </c>
    </row>
    <row r="149" spans="1:47" x14ac:dyDescent="0.25">
      <c r="A149" s="2"/>
      <c r="B149" s="2" t="s">
        <v>21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2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13">
        <v>0</v>
      </c>
      <c r="AR149" s="2">
        <v>0</v>
      </c>
      <c r="AS149" s="2">
        <v>0</v>
      </c>
      <c r="AT149" s="14">
        <v>0</v>
      </c>
      <c r="AU149" s="15">
        <v>2</v>
      </c>
    </row>
    <row r="150" spans="1:47" x14ac:dyDescent="0.25">
      <c r="A150" s="9" t="s">
        <v>169</v>
      </c>
      <c r="B150" s="9" t="s">
        <v>20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29">
        <v>0</v>
      </c>
      <c r="AR150" s="19">
        <v>0</v>
      </c>
      <c r="AS150" s="19">
        <v>0</v>
      </c>
      <c r="AT150" s="38">
        <v>0</v>
      </c>
      <c r="AU150" s="12">
        <v>0</v>
      </c>
    </row>
    <row r="151" spans="1:47" x14ac:dyDescent="0.25">
      <c r="A151" s="2"/>
      <c r="B151" s="2" t="s">
        <v>21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1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1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13">
        <v>0</v>
      </c>
      <c r="AR151" s="2">
        <v>0</v>
      </c>
      <c r="AS151" s="2">
        <v>0</v>
      </c>
      <c r="AT151" s="14">
        <v>0</v>
      </c>
      <c r="AU151" s="15">
        <v>2</v>
      </c>
    </row>
    <row r="152" spans="1:47" x14ac:dyDescent="0.25">
      <c r="A152" s="9" t="s">
        <v>170</v>
      </c>
      <c r="B152" s="9" t="s">
        <v>20</v>
      </c>
      <c r="C152" s="19">
        <v>0</v>
      </c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>
        <v>0</v>
      </c>
      <c r="AG152" s="19">
        <v>1</v>
      </c>
      <c r="AH152" s="19">
        <v>0</v>
      </c>
      <c r="AI152" s="19">
        <v>0</v>
      </c>
      <c r="AJ152" s="19">
        <v>5</v>
      </c>
      <c r="AK152" s="19">
        <v>0</v>
      </c>
      <c r="AL152" s="19">
        <v>0</v>
      </c>
      <c r="AM152" s="19">
        <v>0</v>
      </c>
      <c r="AN152" s="19">
        <v>0</v>
      </c>
      <c r="AO152" s="19">
        <v>0</v>
      </c>
      <c r="AP152" s="19">
        <v>1</v>
      </c>
      <c r="AQ152" s="29">
        <v>2</v>
      </c>
      <c r="AR152" s="19">
        <v>0</v>
      </c>
      <c r="AS152" s="19">
        <v>0</v>
      </c>
      <c r="AT152" s="38">
        <v>0</v>
      </c>
      <c r="AU152" s="12">
        <v>9</v>
      </c>
    </row>
    <row r="153" spans="1:47" x14ac:dyDescent="0.25">
      <c r="A153" s="2"/>
      <c r="B153" s="2" t="s">
        <v>21</v>
      </c>
      <c r="C153" s="2">
        <v>0</v>
      </c>
      <c r="D153" s="2">
        <v>11</v>
      </c>
      <c r="E153" s="2">
        <v>0</v>
      </c>
      <c r="F153" s="2">
        <v>3</v>
      </c>
      <c r="G153" s="2">
        <v>0</v>
      </c>
      <c r="H153" s="2">
        <v>7</v>
      </c>
      <c r="I153" s="2">
        <v>0</v>
      </c>
      <c r="J153" s="2">
        <v>0</v>
      </c>
      <c r="K153" s="2">
        <v>1</v>
      </c>
      <c r="L153" s="2">
        <v>0</v>
      </c>
      <c r="M153" s="2">
        <v>0</v>
      </c>
      <c r="N153" s="2">
        <v>1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10</v>
      </c>
      <c r="X153" s="2">
        <v>0</v>
      </c>
      <c r="Y153" s="2">
        <v>2</v>
      </c>
      <c r="Z153" s="2">
        <v>1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2</v>
      </c>
      <c r="AG153" s="2">
        <v>0</v>
      </c>
      <c r="AH153" s="2">
        <v>0</v>
      </c>
      <c r="AI153" s="2">
        <v>0</v>
      </c>
      <c r="AJ153" s="2">
        <v>0</v>
      </c>
      <c r="AK153" s="2">
        <v>2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13">
        <v>0</v>
      </c>
      <c r="AR153" s="2">
        <v>0</v>
      </c>
      <c r="AS153" s="2">
        <v>0</v>
      </c>
      <c r="AT153" s="14">
        <v>0</v>
      </c>
      <c r="AU153" s="15">
        <v>40</v>
      </c>
    </row>
    <row r="154" spans="1:47" x14ac:dyDescent="0.25">
      <c r="A154" s="9" t="s">
        <v>171</v>
      </c>
      <c r="B154" s="9" t="s">
        <v>20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G154" s="19">
        <v>0</v>
      </c>
      <c r="AH154" s="19">
        <v>0</v>
      </c>
      <c r="AI154" s="19">
        <v>0</v>
      </c>
      <c r="AJ154" s="19">
        <v>0</v>
      </c>
      <c r="AK154" s="19">
        <v>0</v>
      </c>
      <c r="AL154" s="19">
        <v>0</v>
      </c>
      <c r="AM154" s="19">
        <v>0</v>
      </c>
      <c r="AN154" s="19">
        <v>0</v>
      </c>
      <c r="AO154" s="19">
        <v>0</v>
      </c>
      <c r="AP154" s="19">
        <v>0</v>
      </c>
      <c r="AQ154" s="29">
        <v>0</v>
      </c>
      <c r="AR154" s="19">
        <v>0</v>
      </c>
      <c r="AS154" s="19">
        <v>0</v>
      </c>
      <c r="AT154" s="38">
        <v>0</v>
      </c>
      <c r="AU154" s="12">
        <v>0</v>
      </c>
    </row>
    <row r="155" spans="1:47" x14ac:dyDescent="0.25">
      <c r="A155" s="2"/>
      <c r="B155" s="2" t="s">
        <v>21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13">
        <v>0</v>
      </c>
      <c r="AR155" s="2">
        <v>0</v>
      </c>
      <c r="AS155" s="2">
        <v>0</v>
      </c>
      <c r="AT155" s="14">
        <v>0</v>
      </c>
      <c r="AU155" s="15">
        <v>0</v>
      </c>
    </row>
    <row r="156" spans="1:47" x14ac:dyDescent="0.25">
      <c r="A156" s="9" t="s">
        <v>172</v>
      </c>
      <c r="B156" s="9" t="s">
        <v>20</v>
      </c>
      <c r="C156" s="19">
        <v>0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1</v>
      </c>
      <c r="X156" s="19">
        <v>0</v>
      </c>
      <c r="Y156" s="19">
        <v>0</v>
      </c>
      <c r="Z156" s="19">
        <v>0</v>
      </c>
      <c r="AA156" s="19">
        <v>0</v>
      </c>
      <c r="AB156" s="19">
        <v>0</v>
      </c>
      <c r="AC156" s="19">
        <v>0</v>
      </c>
      <c r="AD156" s="19">
        <v>0</v>
      </c>
      <c r="AE156" s="19">
        <v>0</v>
      </c>
      <c r="AF156" s="19">
        <v>0</v>
      </c>
      <c r="AG156" s="19">
        <v>0</v>
      </c>
      <c r="AH156" s="19">
        <v>0</v>
      </c>
      <c r="AI156" s="19">
        <v>0</v>
      </c>
      <c r="AJ156" s="19">
        <v>0</v>
      </c>
      <c r="AK156" s="19">
        <v>0</v>
      </c>
      <c r="AL156" s="19">
        <v>0</v>
      </c>
      <c r="AM156" s="19">
        <v>0</v>
      </c>
      <c r="AN156" s="19">
        <v>0</v>
      </c>
      <c r="AO156" s="19">
        <v>0</v>
      </c>
      <c r="AP156" s="19">
        <v>0</v>
      </c>
      <c r="AQ156" s="29">
        <v>5</v>
      </c>
      <c r="AR156" s="19">
        <v>0</v>
      </c>
      <c r="AS156" s="19">
        <v>0</v>
      </c>
      <c r="AT156" s="38">
        <v>0</v>
      </c>
      <c r="AU156" s="12">
        <v>6</v>
      </c>
    </row>
    <row r="157" spans="1:47" x14ac:dyDescent="0.25">
      <c r="A157" s="2"/>
      <c r="B157" s="2" t="s">
        <v>21</v>
      </c>
      <c r="C157" s="2">
        <v>0</v>
      </c>
      <c r="D157" s="2">
        <v>2</v>
      </c>
      <c r="E157" s="2">
        <v>0</v>
      </c>
      <c r="F157" s="2">
        <v>2</v>
      </c>
      <c r="G157" s="2">
        <v>0</v>
      </c>
      <c r="H157" s="2">
        <v>1</v>
      </c>
      <c r="I157" s="2">
        <v>0</v>
      </c>
      <c r="J157" s="2">
        <v>0</v>
      </c>
      <c r="K157" s="2">
        <v>0</v>
      </c>
      <c r="L157" s="2">
        <v>0</v>
      </c>
      <c r="M157" s="2">
        <v>2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5</v>
      </c>
      <c r="X157" s="2">
        <v>0</v>
      </c>
      <c r="Y157" s="2">
        <v>0</v>
      </c>
      <c r="Z157" s="2">
        <v>1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2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13">
        <v>0</v>
      </c>
      <c r="AR157" s="2">
        <v>0</v>
      </c>
      <c r="AS157" s="2">
        <v>0</v>
      </c>
      <c r="AT157" s="14">
        <v>0</v>
      </c>
      <c r="AU157" s="15">
        <v>15</v>
      </c>
    </row>
    <row r="158" spans="1:47" s="16" customFormat="1" x14ac:dyDescent="0.25">
      <c r="A158" s="9" t="s">
        <v>117</v>
      </c>
      <c r="B158" s="9" t="s">
        <v>20</v>
      </c>
      <c r="C158" s="9">
        <v>0</v>
      </c>
      <c r="D158" s="9">
        <v>1</v>
      </c>
      <c r="E158" s="9">
        <v>0</v>
      </c>
      <c r="F158" s="9">
        <v>0</v>
      </c>
      <c r="G158" s="9">
        <v>0</v>
      </c>
      <c r="H158" s="9">
        <v>1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1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1</v>
      </c>
      <c r="AK158" s="9">
        <v>1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10">
        <v>0</v>
      </c>
      <c r="AR158" s="9">
        <v>0</v>
      </c>
      <c r="AS158" s="9">
        <v>3</v>
      </c>
      <c r="AT158" s="11">
        <v>0</v>
      </c>
      <c r="AU158" s="12">
        <v>8</v>
      </c>
    </row>
    <row r="159" spans="1:47" s="16" customFormat="1" x14ac:dyDescent="0.25">
      <c r="A159" s="2"/>
      <c r="B159" s="2" t="s">
        <v>21</v>
      </c>
      <c r="C159" s="2">
        <v>0</v>
      </c>
      <c r="D159" s="2">
        <v>1</v>
      </c>
      <c r="E159" s="2">
        <v>2</v>
      </c>
      <c r="F159" s="2">
        <v>6</v>
      </c>
      <c r="G159" s="2">
        <v>0</v>
      </c>
      <c r="H159" s="2">
        <v>13</v>
      </c>
      <c r="I159" s="2">
        <v>0</v>
      </c>
      <c r="J159" s="2">
        <v>0</v>
      </c>
      <c r="K159" s="2">
        <v>0</v>
      </c>
      <c r="L159" s="2">
        <v>0</v>
      </c>
      <c r="M159" s="2">
        <v>1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1</v>
      </c>
      <c r="T159" s="2">
        <v>0</v>
      </c>
      <c r="U159" s="2">
        <v>0</v>
      </c>
      <c r="V159" s="2">
        <v>0</v>
      </c>
      <c r="W159" s="2">
        <v>15</v>
      </c>
      <c r="X159" s="2">
        <v>0</v>
      </c>
      <c r="Y159" s="2">
        <v>1</v>
      </c>
      <c r="Z159" s="2">
        <v>1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2</v>
      </c>
      <c r="AG159" s="2">
        <v>0</v>
      </c>
      <c r="AH159" s="2">
        <v>0</v>
      </c>
      <c r="AI159" s="2">
        <v>0</v>
      </c>
      <c r="AJ159" s="2">
        <v>3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13">
        <v>0</v>
      </c>
      <c r="AR159" s="2">
        <v>0</v>
      </c>
      <c r="AS159" s="2">
        <v>0</v>
      </c>
      <c r="AT159" s="14">
        <v>0</v>
      </c>
      <c r="AU159" s="15">
        <v>46</v>
      </c>
    </row>
    <row r="160" spans="1:47" s="16" customFormat="1" x14ac:dyDescent="0.25">
      <c r="A160" s="9" t="s">
        <v>175</v>
      </c>
      <c r="B160" s="9" t="s">
        <v>20</v>
      </c>
      <c r="C160" s="19">
        <v>0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19">
        <v>0</v>
      </c>
      <c r="AG160" s="19">
        <v>0</v>
      </c>
      <c r="AH160" s="19">
        <v>0</v>
      </c>
      <c r="AI160" s="19">
        <v>0</v>
      </c>
      <c r="AJ160" s="19">
        <v>0</v>
      </c>
      <c r="AK160" s="19">
        <v>1</v>
      </c>
      <c r="AL160" s="19">
        <v>0</v>
      </c>
      <c r="AM160" s="19">
        <v>0</v>
      </c>
      <c r="AN160" s="19">
        <v>0</v>
      </c>
      <c r="AO160" s="19">
        <v>0</v>
      </c>
      <c r="AP160" s="19">
        <v>0</v>
      </c>
      <c r="AQ160" s="29">
        <v>1</v>
      </c>
      <c r="AR160" s="19">
        <v>0</v>
      </c>
      <c r="AS160" s="19">
        <v>0</v>
      </c>
      <c r="AT160" s="38">
        <v>0</v>
      </c>
      <c r="AU160" s="12">
        <v>2</v>
      </c>
    </row>
    <row r="161" spans="1:89" s="16" customFormat="1" x14ac:dyDescent="0.25">
      <c r="A161" s="18"/>
      <c r="B161" s="18" t="s">
        <v>21</v>
      </c>
      <c r="C161" s="2">
        <v>0</v>
      </c>
      <c r="D161" s="2">
        <v>2</v>
      </c>
      <c r="E161" s="2">
        <v>1</v>
      </c>
      <c r="F161" s="2">
        <v>1</v>
      </c>
      <c r="G161" s="2">
        <v>0</v>
      </c>
      <c r="H161" s="2">
        <v>3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1</v>
      </c>
      <c r="T161" s="2">
        <v>0</v>
      </c>
      <c r="U161" s="2">
        <v>0</v>
      </c>
      <c r="V161" s="2">
        <v>0</v>
      </c>
      <c r="W161" s="2">
        <v>7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6</v>
      </c>
      <c r="AG161" s="2">
        <v>0</v>
      </c>
      <c r="AH161" s="2">
        <v>0</v>
      </c>
      <c r="AI161" s="2">
        <v>0</v>
      </c>
      <c r="AJ161" s="2">
        <v>1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2</v>
      </c>
      <c r="AQ161" s="13">
        <v>0</v>
      </c>
      <c r="AR161" s="2">
        <v>0</v>
      </c>
      <c r="AS161" s="2">
        <v>0</v>
      </c>
      <c r="AT161" s="14">
        <v>0</v>
      </c>
      <c r="AU161" s="15">
        <v>24</v>
      </c>
    </row>
    <row r="162" spans="1:89" s="16" customFormat="1" x14ac:dyDescent="0.25">
      <c r="A162" s="41" t="s">
        <v>189</v>
      </c>
      <c r="B162" s="9" t="s">
        <v>20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10"/>
      <c r="AR162" s="9"/>
      <c r="AS162" s="9"/>
      <c r="AT162" s="11"/>
      <c r="AU162" s="12">
        <v>0</v>
      </c>
    </row>
    <row r="163" spans="1:89" s="16" customFormat="1" x14ac:dyDescent="0.25">
      <c r="A163" s="18"/>
      <c r="B163" s="18" t="s">
        <v>21</v>
      </c>
      <c r="C163" s="2">
        <v>0</v>
      </c>
      <c r="D163" s="2">
        <v>5</v>
      </c>
      <c r="E163" s="2">
        <v>0</v>
      </c>
      <c r="F163" s="2">
        <v>6</v>
      </c>
      <c r="G163" s="2">
        <v>0</v>
      </c>
      <c r="H163" s="2">
        <v>5</v>
      </c>
      <c r="I163" s="2"/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27</v>
      </c>
      <c r="V163" s="2">
        <v>1</v>
      </c>
      <c r="W163" s="2">
        <v>0</v>
      </c>
      <c r="X163" s="2"/>
      <c r="Y163" s="2">
        <v>1</v>
      </c>
      <c r="Z163" s="2">
        <v>2</v>
      </c>
      <c r="AA163" s="2">
        <v>0</v>
      </c>
      <c r="AB163" s="2">
        <v>0</v>
      </c>
      <c r="AC163" s="2">
        <v>0</v>
      </c>
      <c r="AD163" s="2">
        <v>7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13">
        <v>0</v>
      </c>
      <c r="AR163" s="2">
        <v>0</v>
      </c>
      <c r="AS163" s="2">
        <v>0</v>
      </c>
      <c r="AT163" s="14">
        <v>0</v>
      </c>
      <c r="AU163" s="15">
        <v>54</v>
      </c>
    </row>
    <row r="164" spans="1:89" s="16" customFormat="1" x14ac:dyDescent="0.25">
      <c r="A164" s="9" t="s">
        <v>119</v>
      </c>
      <c r="B164" s="9" t="s">
        <v>20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2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11">
        <v>0</v>
      </c>
      <c r="AU164" s="12">
        <v>2</v>
      </c>
    </row>
    <row r="165" spans="1:89" s="16" customFormat="1" x14ac:dyDescent="0.25">
      <c r="A165" s="2"/>
      <c r="B165" s="2" t="s">
        <v>21</v>
      </c>
      <c r="C165" s="2">
        <v>0</v>
      </c>
      <c r="D165" s="2">
        <v>1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1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14">
        <v>0</v>
      </c>
      <c r="AU165" s="15">
        <v>2</v>
      </c>
    </row>
    <row r="166" spans="1:89" s="16" customFormat="1" x14ac:dyDescent="0.25">
      <c r="A166" s="19" t="s">
        <v>173</v>
      </c>
      <c r="B166" s="19" t="s">
        <v>20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1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10">
        <v>0</v>
      </c>
      <c r="AR166" s="9">
        <v>0</v>
      </c>
      <c r="AS166" s="9">
        <v>0</v>
      </c>
      <c r="AT166" s="11">
        <v>0</v>
      </c>
      <c r="AU166" s="12">
        <v>1</v>
      </c>
    </row>
    <row r="167" spans="1:89" s="16" customFormat="1" x14ac:dyDescent="0.25">
      <c r="A167" s="2"/>
      <c r="B167" s="2" t="s">
        <v>21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2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1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13">
        <v>0</v>
      </c>
      <c r="AR167" s="2">
        <v>0</v>
      </c>
      <c r="AS167" s="2">
        <v>0</v>
      </c>
      <c r="AT167" s="14">
        <v>0</v>
      </c>
      <c r="AU167" s="15">
        <v>3</v>
      </c>
    </row>
    <row r="168" spans="1:89" s="16" customFormat="1" x14ac:dyDescent="0.25">
      <c r="A168" s="9" t="s">
        <v>174</v>
      </c>
      <c r="B168" s="9" t="s">
        <v>20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11">
        <v>0</v>
      </c>
      <c r="AU168" s="12">
        <v>0</v>
      </c>
    </row>
    <row r="169" spans="1:89" s="16" customFormat="1" ht="15.75" thickBot="1" x14ac:dyDescent="0.3">
      <c r="A169" s="17"/>
      <c r="B169" s="17" t="s">
        <v>21</v>
      </c>
      <c r="C169" s="2">
        <v>0</v>
      </c>
      <c r="D169" s="2">
        <v>1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1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14">
        <v>0</v>
      </c>
      <c r="AU169" s="15">
        <v>2</v>
      </c>
    </row>
    <row r="170" spans="1:89" s="16" customFormat="1" ht="15.75" thickTop="1" x14ac:dyDescent="0.25">
      <c r="A170" s="19" t="s">
        <v>43</v>
      </c>
      <c r="B170" s="19" t="s">
        <v>20</v>
      </c>
      <c r="C170" s="20">
        <v>2</v>
      </c>
      <c r="D170" s="20">
        <v>90</v>
      </c>
      <c r="E170" s="20">
        <v>10</v>
      </c>
      <c r="F170" s="20">
        <v>21</v>
      </c>
      <c r="G170" s="20">
        <v>0</v>
      </c>
      <c r="H170" s="20">
        <v>29</v>
      </c>
      <c r="I170" s="20">
        <v>0</v>
      </c>
      <c r="J170" s="20">
        <v>0</v>
      </c>
      <c r="K170" s="20">
        <v>4</v>
      </c>
      <c r="L170" s="20">
        <v>2</v>
      </c>
      <c r="M170" s="20">
        <v>11</v>
      </c>
      <c r="N170" s="20">
        <v>0</v>
      </c>
      <c r="O170" s="20">
        <v>1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149</v>
      </c>
      <c r="X170" s="20">
        <v>7</v>
      </c>
      <c r="Y170" s="20">
        <v>38</v>
      </c>
      <c r="Z170" s="20">
        <v>12</v>
      </c>
      <c r="AA170" s="20">
        <v>14</v>
      </c>
      <c r="AB170" s="20">
        <v>21</v>
      </c>
      <c r="AC170" s="20">
        <v>0</v>
      </c>
      <c r="AD170" s="20">
        <v>0</v>
      </c>
      <c r="AE170" s="20">
        <v>0</v>
      </c>
      <c r="AF170" s="20">
        <v>36</v>
      </c>
      <c r="AG170" s="20">
        <v>6</v>
      </c>
      <c r="AH170" s="20">
        <v>0</v>
      </c>
      <c r="AI170" s="20">
        <v>0</v>
      </c>
      <c r="AJ170" s="20">
        <v>60</v>
      </c>
      <c r="AK170" s="20">
        <v>12</v>
      </c>
      <c r="AL170" s="20">
        <v>0</v>
      </c>
      <c r="AM170" s="20">
        <v>2</v>
      </c>
      <c r="AN170" s="20">
        <v>1</v>
      </c>
      <c r="AO170" s="20">
        <v>0</v>
      </c>
      <c r="AP170" s="20">
        <v>16</v>
      </c>
      <c r="AQ170" s="20">
        <v>95</v>
      </c>
      <c r="AR170" s="20">
        <v>0</v>
      </c>
      <c r="AS170" s="20">
        <v>11</v>
      </c>
      <c r="AT170" s="20">
        <v>0</v>
      </c>
      <c r="AU170" s="21">
        <v>650</v>
      </c>
    </row>
    <row r="171" spans="1:89" s="16" customFormat="1" ht="15.75" thickBot="1" x14ac:dyDescent="0.3">
      <c r="A171" s="2"/>
      <c r="B171" s="2" t="s">
        <v>21</v>
      </c>
      <c r="C171" s="2">
        <v>0</v>
      </c>
      <c r="D171" s="2">
        <v>148</v>
      </c>
      <c r="E171" s="2">
        <v>20</v>
      </c>
      <c r="F171" s="2">
        <v>81</v>
      </c>
      <c r="G171" s="2">
        <v>0</v>
      </c>
      <c r="H171" s="2">
        <v>111</v>
      </c>
      <c r="I171" s="2">
        <v>2</v>
      </c>
      <c r="J171" s="2">
        <v>0</v>
      </c>
      <c r="K171" s="2">
        <v>5</v>
      </c>
      <c r="L171" s="2">
        <v>1</v>
      </c>
      <c r="M171" s="2">
        <v>8</v>
      </c>
      <c r="N171" s="2">
        <v>7</v>
      </c>
      <c r="O171" s="2">
        <v>0</v>
      </c>
      <c r="P171" s="2">
        <v>2</v>
      </c>
      <c r="Q171" s="2">
        <v>0</v>
      </c>
      <c r="R171" s="2">
        <v>0</v>
      </c>
      <c r="S171" s="2">
        <v>9</v>
      </c>
      <c r="T171" s="2">
        <v>0</v>
      </c>
      <c r="U171" s="2">
        <v>27</v>
      </c>
      <c r="V171" s="2">
        <v>1</v>
      </c>
      <c r="W171" s="2">
        <v>276</v>
      </c>
      <c r="X171" s="2">
        <v>0</v>
      </c>
      <c r="Y171" s="2">
        <v>27</v>
      </c>
      <c r="Z171" s="2">
        <v>12</v>
      </c>
      <c r="AA171" s="2">
        <v>10</v>
      </c>
      <c r="AB171" s="2">
        <v>15</v>
      </c>
      <c r="AC171" s="2">
        <v>0</v>
      </c>
      <c r="AD171" s="2">
        <v>7</v>
      </c>
      <c r="AE171" s="2">
        <v>0</v>
      </c>
      <c r="AF171" s="2">
        <v>114</v>
      </c>
      <c r="AG171" s="2">
        <v>2</v>
      </c>
      <c r="AH171" s="2">
        <v>0</v>
      </c>
      <c r="AI171" s="2">
        <v>0</v>
      </c>
      <c r="AJ171" s="2">
        <v>15</v>
      </c>
      <c r="AK171" s="2">
        <v>5</v>
      </c>
      <c r="AL171" s="2">
        <v>8</v>
      </c>
      <c r="AM171" s="2">
        <v>0</v>
      </c>
      <c r="AN171" s="2">
        <v>3</v>
      </c>
      <c r="AO171" s="2">
        <v>0</v>
      </c>
      <c r="AP171" s="2">
        <v>9</v>
      </c>
      <c r="AQ171" s="2">
        <v>0</v>
      </c>
      <c r="AR171" s="2">
        <v>0</v>
      </c>
      <c r="AS171" s="2">
        <v>0</v>
      </c>
      <c r="AT171" s="2">
        <v>0</v>
      </c>
      <c r="AU171" s="22">
        <v>925</v>
      </c>
    </row>
    <row r="172" spans="1:89" s="16" customFormat="1" ht="5.25" customHeight="1" thickBot="1" x14ac:dyDescent="0.3"/>
    <row r="173" spans="1:89" s="16" customFormat="1" ht="164.25" x14ac:dyDescent="0.25">
      <c r="A173" s="23" t="s">
        <v>45</v>
      </c>
      <c r="B173" s="24" t="s">
        <v>46</v>
      </c>
      <c r="C173" s="24" t="s">
        <v>47</v>
      </c>
      <c r="D173" s="24" t="s">
        <v>192</v>
      </c>
      <c r="E173" s="24" t="s">
        <v>48</v>
      </c>
      <c r="F173" s="24" t="s">
        <v>49</v>
      </c>
      <c r="G173" s="24" t="s">
        <v>122</v>
      </c>
      <c r="H173" s="24" t="s">
        <v>50</v>
      </c>
      <c r="I173" s="24" t="s">
        <v>52</v>
      </c>
      <c r="J173" s="24" t="s">
        <v>53</v>
      </c>
      <c r="K173" s="24" t="s">
        <v>54</v>
      </c>
      <c r="L173" s="24" t="s">
        <v>55</v>
      </c>
      <c r="M173" s="24" t="s">
        <v>56</v>
      </c>
      <c r="N173" s="24" t="s">
        <v>57</v>
      </c>
      <c r="O173" s="24" t="s">
        <v>58</v>
      </c>
      <c r="P173" s="24" t="s">
        <v>59</v>
      </c>
      <c r="Q173" s="24" t="s">
        <v>60</v>
      </c>
      <c r="R173" s="24" t="s">
        <v>61</v>
      </c>
      <c r="S173" s="24" t="s">
        <v>62</v>
      </c>
      <c r="T173" s="25" t="s">
        <v>123</v>
      </c>
      <c r="U173" s="25" t="s">
        <v>64</v>
      </c>
      <c r="V173" s="25" t="s">
        <v>124</v>
      </c>
      <c r="W173" s="25" t="s">
        <v>66</v>
      </c>
      <c r="X173" s="25" t="s">
        <v>67</v>
      </c>
      <c r="Y173" s="25" t="s">
        <v>187</v>
      </c>
      <c r="Z173" s="25" t="s">
        <v>68</v>
      </c>
      <c r="AA173" s="25" t="s">
        <v>69</v>
      </c>
      <c r="AB173" s="25" t="s">
        <v>70</v>
      </c>
      <c r="AC173" s="25" t="s">
        <v>71</v>
      </c>
      <c r="AD173" s="25" t="s">
        <v>72</v>
      </c>
      <c r="AE173" s="25" t="s">
        <v>73</v>
      </c>
      <c r="AF173" s="25" t="s">
        <v>74</v>
      </c>
      <c r="AG173" s="25" t="s">
        <v>75</v>
      </c>
      <c r="AH173" s="25" t="s">
        <v>125</v>
      </c>
      <c r="AI173" s="25" t="s">
        <v>76</v>
      </c>
      <c r="AJ173" s="25" t="s">
        <v>77</v>
      </c>
      <c r="AK173" s="25" t="s">
        <v>78</v>
      </c>
      <c r="AL173" s="25" t="s">
        <v>79</v>
      </c>
      <c r="AM173" s="25" t="s">
        <v>126</v>
      </c>
      <c r="AN173" s="25" t="s">
        <v>81</v>
      </c>
      <c r="AO173" s="25" t="s">
        <v>82</v>
      </c>
      <c r="AP173" s="25" t="s">
        <v>83</v>
      </c>
      <c r="AQ173" s="25" t="s">
        <v>84</v>
      </c>
      <c r="AR173" s="25" t="s">
        <v>85</v>
      </c>
      <c r="AS173" s="25" t="s">
        <v>86</v>
      </c>
      <c r="AT173" s="25" t="s">
        <v>87</v>
      </c>
      <c r="AU173" s="25" t="s">
        <v>88</v>
      </c>
      <c r="AV173" s="25" t="s">
        <v>89</v>
      </c>
      <c r="AW173" s="25" t="s">
        <v>140</v>
      </c>
      <c r="AX173" s="25" t="s">
        <v>90</v>
      </c>
      <c r="AY173" s="25" t="s">
        <v>91</v>
      </c>
      <c r="AZ173" s="25" t="s">
        <v>136</v>
      </c>
      <c r="BA173" s="25" t="s">
        <v>92</v>
      </c>
      <c r="BB173" s="25" t="s">
        <v>190</v>
      </c>
      <c r="BC173" s="25" t="s">
        <v>93</v>
      </c>
      <c r="BD173" s="25" t="s">
        <v>94</v>
      </c>
      <c r="BE173" s="25" t="s">
        <v>96</v>
      </c>
      <c r="BF173" s="25" t="s">
        <v>95</v>
      </c>
      <c r="BG173" s="25" t="s">
        <v>97</v>
      </c>
      <c r="BH173" s="25" t="s">
        <v>98</v>
      </c>
      <c r="BI173" s="25" t="s">
        <v>141</v>
      </c>
      <c r="BJ173" s="25" t="s">
        <v>99</v>
      </c>
      <c r="BK173" s="25" t="s">
        <v>100</v>
      </c>
      <c r="BL173" s="25" t="s">
        <v>101</v>
      </c>
      <c r="BM173" s="25" t="s">
        <v>102</v>
      </c>
      <c r="BN173" s="25" t="s">
        <v>103</v>
      </c>
      <c r="BO173" s="25" t="s">
        <v>104</v>
      </c>
      <c r="BP173" s="25" t="s">
        <v>105</v>
      </c>
      <c r="BQ173" s="25" t="s">
        <v>106</v>
      </c>
      <c r="BR173" s="25" t="s">
        <v>107</v>
      </c>
      <c r="BS173" s="25" t="s">
        <v>108</v>
      </c>
      <c r="BT173" s="25" t="s">
        <v>109</v>
      </c>
      <c r="BU173" s="25" t="s">
        <v>127</v>
      </c>
      <c r="BV173" s="25" t="s">
        <v>111</v>
      </c>
      <c r="BW173" s="25" t="s">
        <v>134</v>
      </c>
      <c r="BX173" s="25" t="s">
        <v>113</v>
      </c>
      <c r="BY173" s="25" t="s">
        <v>114</v>
      </c>
      <c r="BZ173" s="25" t="s">
        <v>115</v>
      </c>
      <c r="CA173" s="25" t="s">
        <v>116</v>
      </c>
      <c r="CB173" s="25" t="s">
        <v>117</v>
      </c>
      <c r="CC173" s="25" t="s">
        <v>128</v>
      </c>
      <c r="CD173" s="25" t="s">
        <v>189</v>
      </c>
      <c r="CE173" s="25" t="s">
        <v>119</v>
      </c>
      <c r="CF173" s="25" t="s">
        <v>129</v>
      </c>
      <c r="CG173" s="26" t="s">
        <v>130</v>
      </c>
      <c r="CH173" s="27" t="s">
        <v>22</v>
      </c>
      <c r="CI173" s="28"/>
    </row>
    <row r="174" spans="1:89" s="16" customFormat="1" x14ac:dyDescent="0.25">
      <c r="A174" s="9" t="s">
        <v>28</v>
      </c>
      <c r="B174" s="9" t="s">
        <v>20</v>
      </c>
      <c r="C174" s="19">
        <v>0</v>
      </c>
      <c r="D174" s="19" t="s">
        <v>210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29">
        <v>0</v>
      </c>
      <c r="V174" s="29">
        <v>0</v>
      </c>
      <c r="W174" s="29">
        <v>0</v>
      </c>
      <c r="X174" s="29">
        <v>0</v>
      </c>
      <c r="Y174" s="29">
        <v>0</v>
      </c>
      <c r="Z174" s="29">
        <v>0</v>
      </c>
      <c r="AA174" s="29">
        <v>0</v>
      </c>
      <c r="AB174" s="29">
        <v>0</v>
      </c>
      <c r="AC174" s="29">
        <v>0</v>
      </c>
      <c r="AD174" s="29">
        <v>0</v>
      </c>
      <c r="AE174" s="29">
        <v>0</v>
      </c>
      <c r="AF174" s="29">
        <v>0</v>
      </c>
      <c r="AG174" s="29">
        <v>0</v>
      </c>
      <c r="AH174" s="29">
        <v>0</v>
      </c>
      <c r="AI174" s="29">
        <v>0</v>
      </c>
      <c r="AJ174" s="29">
        <v>0</v>
      </c>
      <c r="AK174" s="29">
        <v>0</v>
      </c>
      <c r="AL174" s="29">
        <v>0</v>
      </c>
      <c r="AM174" s="29">
        <v>0</v>
      </c>
      <c r="AN174" s="29">
        <v>0</v>
      </c>
      <c r="AO174" s="29">
        <v>0</v>
      </c>
      <c r="AP174" s="29">
        <v>0</v>
      </c>
      <c r="AQ174" s="29">
        <v>0</v>
      </c>
      <c r="AR174" s="29">
        <v>0</v>
      </c>
      <c r="AS174" s="29">
        <v>0</v>
      </c>
      <c r="AT174" s="29">
        <v>0</v>
      </c>
      <c r="AU174" s="29">
        <v>0</v>
      </c>
      <c r="AV174" s="29">
        <v>0</v>
      </c>
      <c r="AW174" s="29">
        <v>0</v>
      </c>
      <c r="AX174" s="29">
        <v>0</v>
      </c>
      <c r="AY174" s="29">
        <v>0</v>
      </c>
      <c r="AZ174" s="29">
        <v>0</v>
      </c>
      <c r="BA174" s="29">
        <v>0</v>
      </c>
      <c r="BB174" s="29">
        <v>0</v>
      </c>
      <c r="BC174" s="29">
        <v>0</v>
      </c>
      <c r="BD174" s="29">
        <v>0</v>
      </c>
      <c r="BE174" s="29">
        <v>0</v>
      </c>
      <c r="BF174" s="29">
        <v>0</v>
      </c>
      <c r="BG174" s="29">
        <v>0</v>
      </c>
      <c r="BH174" s="29">
        <v>0</v>
      </c>
      <c r="BI174" s="29">
        <v>0</v>
      </c>
      <c r="BJ174" s="29">
        <v>0</v>
      </c>
      <c r="BK174" s="29">
        <v>0</v>
      </c>
      <c r="BL174" s="29">
        <v>0</v>
      </c>
      <c r="BM174" s="29">
        <v>0</v>
      </c>
      <c r="BN174" s="29">
        <v>0</v>
      </c>
      <c r="BO174" s="29">
        <v>0</v>
      </c>
      <c r="BP174" s="29">
        <v>0</v>
      </c>
      <c r="BQ174" s="29">
        <v>0</v>
      </c>
      <c r="BR174" s="29">
        <v>0</v>
      </c>
      <c r="BS174" s="29">
        <v>0</v>
      </c>
      <c r="BT174" s="29">
        <v>0</v>
      </c>
      <c r="BU174" s="29">
        <v>0</v>
      </c>
      <c r="BV174" s="29">
        <v>0</v>
      </c>
      <c r="BW174" s="29">
        <v>0</v>
      </c>
      <c r="BX174" s="29">
        <v>0</v>
      </c>
      <c r="BY174" s="29">
        <v>0</v>
      </c>
      <c r="BZ174" s="29">
        <v>0</v>
      </c>
      <c r="CA174" s="29">
        <v>0</v>
      </c>
      <c r="CB174" s="29">
        <v>0</v>
      </c>
      <c r="CC174" s="29">
        <v>0</v>
      </c>
      <c r="CD174" s="29">
        <v>0</v>
      </c>
      <c r="CE174" s="29">
        <v>0</v>
      </c>
      <c r="CF174" s="29">
        <v>0</v>
      </c>
      <c r="CG174" s="11">
        <v>0</v>
      </c>
      <c r="CH174" s="30">
        <v>0</v>
      </c>
      <c r="CI174" s="28"/>
    </row>
    <row r="175" spans="1:89" s="16" customFormat="1" x14ac:dyDescent="0.25">
      <c r="A175" s="31"/>
      <c r="B175" s="31" t="s">
        <v>21</v>
      </c>
      <c r="C175" s="31">
        <v>0</v>
      </c>
      <c r="D175" s="31" t="s">
        <v>210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1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32">
        <v>0</v>
      </c>
      <c r="AG175" s="32">
        <v>0</v>
      </c>
      <c r="AH175" s="32">
        <v>0</v>
      </c>
      <c r="AI175" s="32">
        <v>0</v>
      </c>
      <c r="AJ175" s="32">
        <v>0</v>
      </c>
      <c r="AK175" s="32">
        <v>0</v>
      </c>
      <c r="AL175" s="32">
        <v>0</v>
      </c>
      <c r="AM175" s="32">
        <v>0</v>
      </c>
      <c r="AN175" s="32">
        <v>0</v>
      </c>
      <c r="AO175" s="32">
        <v>0</v>
      </c>
      <c r="AP175" s="32">
        <v>0</v>
      </c>
      <c r="AQ175" s="32">
        <v>0</v>
      </c>
      <c r="AR175" s="32">
        <v>0</v>
      </c>
      <c r="AS175" s="32">
        <v>0</v>
      </c>
      <c r="AT175" s="32">
        <v>0</v>
      </c>
      <c r="AU175" s="32">
        <v>0</v>
      </c>
      <c r="AV175" s="32">
        <v>0</v>
      </c>
      <c r="AW175" s="32">
        <v>0</v>
      </c>
      <c r="AX175" s="32">
        <v>0</v>
      </c>
      <c r="AY175" s="32">
        <v>0</v>
      </c>
      <c r="AZ175" s="32">
        <v>0</v>
      </c>
      <c r="BA175" s="32">
        <v>0</v>
      </c>
      <c r="BB175" s="32">
        <v>0</v>
      </c>
      <c r="BC175" s="32">
        <v>0</v>
      </c>
      <c r="BD175" s="32">
        <v>0</v>
      </c>
      <c r="BE175" s="32">
        <v>0</v>
      </c>
      <c r="BF175" s="32">
        <v>0</v>
      </c>
      <c r="BG175" s="32">
        <v>0</v>
      </c>
      <c r="BH175" s="32">
        <v>0</v>
      </c>
      <c r="BI175" s="32">
        <v>0</v>
      </c>
      <c r="BJ175" s="32">
        <v>0</v>
      </c>
      <c r="BK175" s="32">
        <v>0</v>
      </c>
      <c r="BL175" s="32">
        <v>0</v>
      </c>
      <c r="BM175" s="32">
        <v>0</v>
      </c>
      <c r="BN175" s="32">
        <v>0</v>
      </c>
      <c r="BO175" s="32">
        <v>0</v>
      </c>
      <c r="BP175" s="32">
        <v>0</v>
      </c>
      <c r="BQ175" s="32">
        <v>0</v>
      </c>
      <c r="BR175" s="32">
        <v>0</v>
      </c>
      <c r="BS175" s="32">
        <v>0</v>
      </c>
      <c r="BT175" s="32">
        <v>1</v>
      </c>
      <c r="BU175" s="32">
        <v>0</v>
      </c>
      <c r="BV175" s="32">
        <v>0</v>
      </c>
      <c r="BW175" s="32">
        <v>0</v>
      </c>
      <c r="BX175" s="32">
        <v>0</v>
      </c>
      <c r="BY175" s="32">
        <v>0</v>
      </c>
      <c r="BZ175" s="32">
        <v>0</v>
      </c>
      <c r="CA175" s="32">
        <v>0</v>
      </c>
      <c r="CB175" s="32">
        <v>0</v>
      </c>
      <c r="CC175" s="32">
        <v>0</v>
      </c>
      <c r="CD175" s="32">
        <v>0</v>
      </c>
      <c r="CE175" s="32">
        <v>0</v>
      </c>
      <c r="CF175" s="32">
        <v>0</v>
      </c>
      <c r="CG175" s="33">
        <v>0</v>
      </c>
      <c r="CH175" s="34">
        <v>2</v>
      </c>
      <c r="CI175" s="28"/>
    </row>
    <row r="176" spans="1:89" x14ac:dyDescent="0.25">
      <c r="A176" s="9" t="s">
        <v>23</v>
      </c>
      <c r="B176" s="9" t="s">
        <v>20</v>
      </c>
      <c r="C176" s="19">
        <v>0</v>
      </c>
      <c r="D176" s="19" t="s">
        <v>210</v>
      </c>
      <c r="E176" s="19">
        <v>0</v>
      </c>
      <c r="F176" s="19">
        <v>0</v>
      </c>
      <c r="G176" s="19">
        <v>0</v>
      </c>
      <c r="H176" s="19">
        <v>0</v>
      </c>
      <c r="I176" s="19">
        <v>1</v>
      </c>
      <c r="J176" s="19">
        <v>5</v>
      </c>
      <c r="K176" s="19">
        <v>2</v>
      </c>
      <c r="L176" s="19">
        <v>0</v>
      </c>
      <c r="M176" s="19">
        <v>1</v>
      </c>
      <c r="N176" s="19">
        <v>0</v>
      </c>
      <c r="O176" s="19">
        <v>0</v>
      </c>
      <c r="P176" s="19">
        <v>0</v>
      </c>
      <c r="Q176" s="19">
        <v>1</v>
      </c>
      <c r="R176" s="19">
        <v>3</v>
      </c>
      <c r="S176" s="19">
        <v>1</v>
      </c>
      <c r="T176" s="19">
        <v>0</v>
      </c>
      <c r="U176" s="29">
        <v>0</v>
      </c>
      <c r="V176" s="29">
        <v>0</v>
      </c>
      <c r="W176" s="29">
        <v>0</v>
      </c>
      <c r="X176" s="29">
        <v>0</v>
      </c>
      <c r="Y176" s="29">
        <v>0</v>
      </c>
      <c r="Z176" s="29">
        <v>0</v>
      </c>
      <c r="AA176" s="29">
        <v>1</v>
      </c>
      <c r="AB176" s="29">
        <v>1</v>
      </c>
      <c r="AC176" s="29">
        <v>0</v>
      </c>
      <c r="AD176" s="29">
        <v>2</v>
      </c>
      <c r="AE176" s="29">
        <v>2</v>
      </c>
      <c r="AF176" s="29">
        <v>0</v>
      </c>
      <c r="AG176" s="29">
        <v>0</v>
      </c>
      <c r="AH176" s="29">
        <v>0</v>
      </c>
      <c r="AI176" s="29">
        <v>1</v>
      </c>
      <c r="AJ176" s="29">
        <v>2</v>
      </c>
      <c r="AK176" s="29">
        <v>0</v>
      </c>
      <c r="AL176" s="29">
        <v>0</v>
      </c>
      <c r="AM176" s="29">
        <v>1</v>
      </c>
      <c r="AN176" s="29">
        <v>0</v>
      </c>
      <c r="AO176" s="29">
        <v>3</v>
      </c>
      <c r="AP176" s="29">
        <v>1</v>
      </c>
      <c r="AQ176" s="29">
        <v>0</v>
      </c>
      <c r="AR176" s="29">
        <v>2</v>
      </c>
      <c r="AS176" s="29">
        <v>0</v>
      </c>
      <c r="AT176" s="29">
        <v>0</v>
      </c>
      <c r="AU176" s="29">
        <v>3</v>
      </c>
      <c r="AV176" s="29">
        <v>0</v>
      </c>
      <c r="AW176" s="29">
        <v>0</v>
      </c>
      <c r="AX176" s="29">
        <v>0</v>
      </c>
      <c r="AY176" s="29">
        <v>0</v>
      </c>
      <c r="AZ176" s="29">
        <v>1</v>
      </c>
      <c r="BA176" s="29">
        <v>1</v>
      </c>
      <c r="BB176" s="29">
        <v>0</v>
      </c>
      <c r="BC176" s="29">
        <v>0</v>
      </c>
      <c r="BD176" s="29">
        <v>1</v>
      </c>
      <c r="BE176" s="29">
        <v>10</v>
      </c>
      <c r="BF176" s="29">
        <v>0</v>
      </c>
      <c r="BG176" s="29">
        <v>0</v>
      </c>
      <c r="BH176" s="29">
        <v>0</v>
      </c>
      <c r="BI176" s="29">
        <v>0</v>
      </c>
      <c r="BJ176" s="29">
        <v>50</v>
      </c>
      <c r="BK176" s="29">
        <v>2</v>
      </c>
      <c r="BL176" s="29">
        <v>0</v>
      </c>
      <c r="BM176" s="29">
        <v>0</v>
      </c>
      <c r="BN176" s="29">
        <v>1</v>
      </c>
      <c r="BO176" s="29">
        <v>1</v>
      </c>
      <c r="BP176" s="29">
        <v>0</v>
      </c>
      <c r="BQ176" s="29">
        <v>1</v>
      </c>
      <c r="BR176" s="29">
        <v>1</v>
      </c>
      <c r="BS176" s="29">
        <v>1</v>
      </c>
      <c r="BT176" s="29">
        <v>14</v>
      </c>
      <c r="BU176" s="29">
        <v>2</v>
      </c>
      <c r="BV176" s="29">
        <v>6</v>
      </c>
      <c r="BW176" s="29">
        <v>0</v>
      </c>
      <c r="BX176" s="29">
        <v>0</v>
      </c>
      <c r="BY176" s="29">
        <v>11</v>
      </c>
      <c r="BZ176" s="29">
        <v>0</v>
      </c>
      <c r="CA176" s="29">
        <v>2</v>
      </c>
      <c r="CB176" s="29">
        <v>1</v>
      </c>
      <c r="CC176" s="29">
        <v>2</v>
      </c>
      <c r="CD176" s="29">
        <v>5</v>
      </c>
      <c r="CE176" s="29">
        <v>1</v>
      </c>
      <c r="CF176" s="29">
        <v>0</v>
      </c>
      <c r="CG176" s="11">
        <v>1</v>
      </c>
      <c r="CH176" s="30">
        <v>148</v>
      </c>
      <c r="CI176" s="28"/>
      <c r="CJ176" s="16"/>
      <c r="CK176" s="16"/>
    </row>
    <row r="177" spans="1:89" x14ac:dyDescent="0.25">
      <c r="A177" s="31"/>
      <c r="B177" s="31" t="s">
        <v>21</v>
      </c>
      <c r="C177" s="31">
        <v>0</v>
      </c>
      <c r="D177" s="31" t="s">
        <v>210</v>
      </c>
      <c r="E177" s="31">
        <v>0</v>
      </c>
      <c r="F177" s="31">
        <v>0</v>
      </c>
      <c r="G177" s="31">
        <v>0</v>
      </c>
      <c r="H177" s="31">
        <v>3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1</v>
      </c>
      <c r="P177" s="31">
        <v>0</v>
      </c>
      <c r="Q177" s="31">
        <v>0</v>
      </c>
      <c r="R177" s="31">
        <v>0</v>
      </c>
      <c r="S177" s="31">
        <v>1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32">
        <v>0</v>
      </c>
      <c r="Z177" s="32">
        <v>0</v>
      </c>
      <c r="AA177" s="32">
        <v>0</v>
      </c>
      <c r="AB177" s="32">
        <v>0</v>
      </c>
      <c r="AC177" s="32">
        <v>0</v>
      </c>
      <c r="AD177" s="32">
        <v>0</v>
      </c>
      <c r="AE177" s="32">
        <v>0</v>
      </c>
      <c r="AF177" s="32">
        <v>0</v>
      </c>
      <c r="AG177" s="32">
        <v>0</v>
      </c>
      <c r="AH177" s="32">
        <v>0</v>
      </c>
      <c r="AI177" s="32">
        <v>0</v>
      </c>
      <c r="AJ177" s="32">
        <v>0</v>
      </c>
      <c r="AK177" s="32">
        <v>0</v>
      </c>
      <c r="AL177" s="32">
        <v>0</v>
      </c>
      <c r="AM177" s="32">
        <v>0</v>
      </c>
      <c r="AN177" s="32">
        <v>0</v>
      </c>
      <c r="AO177" s="32">
        <v>1</v>
      </c>
      <c r="AP177" s="32">
        <v>0</v>
      </c>
      <c r="AQ177" s="32">
        <v>0</v>
      </c>
      <c r="AR177" s="32">
        <v>1</v>
      </c>
      <c r="AS177" s="32">
        <v>0</v>
      </c>
      <c r="AT177" s="32">
        <v>0</v>
      </c>
      <c r="AU177" s="32">
        <v>1</v>
      </c>
      <c r="AV177" s="32">
        <v>0</v>
      </c>
      <c r="AW177" s="32">
        <v>0</v>
      </c>
      <c r="AX177" s="32">
        <v>1</v>
      </c>
      <c r="AY177" s="32">
        <v>0</v>
      </c>
      <c r="AZ177" s="32">
        <v>0</v>
      </c>
      <c r="BA177" s="32">
        <v>1</v>
      </c>
      <c r="BB177" s="32">
        <v>0</v>
      </c>
      <c r="BC177" s="32">
        <v>0</v>
      </c>
      <c r="BD177" s="32">
        <v>0</v>
      </c>
      <c r="BE177" s="32">
        <v>2</v>
      </c>
      <c r="BF177" s="32">
        <v>0</v>
      </c>
      <c r="BG177" s="32">
        <v>0</v>
      </c>
      <c r="BH177" s="32">
        <v>0</v>
      </c>
      <c r="BI177" s="32">
        <v>0</v>
      </c>
      <c r="BJ177" s="32">
        <v>44</v>
      </c>
      <c r="BK177" s="32">
        <v>0</v>
      </c>
      <c r="BL177" s="32">
        <v>0</v>
      </c>
      <c r="BM177" s="32">
        <v>0</v>
      </c>
      <c r="BN177" s="32">
        <v>0</v>
      </c>
      <c r="BO177" s="32">
        <v>0</v>
      </c>
      <c r="BP177" s="32">
        <v>0</v>
      </c>
      <c r="BQ177" s="32">
        <v>0</v>
      </c>
      <c r="BR177" s="32">
        <v>0</v>
      </c>
      <c r="BS177" s="32">
        <v>0</v>
      </c>
      <c r="BT177" s="32">
        <v>33</v>
      </c>
      <c r="BU177" s="32">
        <v>0</v>
      </c>
      <c r="BV177" s="32">
        <v>0</v>
      </c>
      <c r="BW177" s="32">
        <v>0</v>
      </c>
      <c r="BX177" s="32">
        <v>0</v>
      </c>
      <c r="BY177" s="32">
        <v>0</v>
      </c>
      <c r="BZ177" s="32">
        <v>0</v>
      </c>
      <c r="CA177" s="32">
        <v>0</v>
      </c>
      <c r="CB177" s="32">
        <v>1</v>
      </c>
      <c r="CC177" s="32">
        <v>0</v>
      </c>
      <c r="CD177" s="32">
        <v>0</v>
      </c>
      <c r="CE177" s="32">
        <v>0</v>
      </c>
      <c r="CF177" s="32">
        <v>0</v>
      </c>
      <c r="CG177" s="33">
        <v>0</v>
      </c>
      <c r="CH177" s="34">
        <v>90</v>
      </c>
      <c r="CI177" s="28"/>
      <c r="CJ177" s="16"/>
      <c r="CK177" s="16"/>
    </row>
    <row r="178" spans="1:89" x14ac:dyDescent="0.25">
      <c r="A178" s="9" t="s">
        <v>6</v>
      </c>
      <c r="B178" s="9" t="s">
        <v>20</v>
      </c>
      <c r="C178" s="19">
        <v>0</v>
      </c>
      <c r="D178" s="19" t="s">
        <v>210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29">
        <v>0</v>
      </c>
      <c r="V178" s="29">
        <v>0</v>
      </c>
      <c r="W178" s="29">
        <v>0</v>
      </c>
      <c r="X178" s="29">
        <v>1</v>
      </c>
      <c r="Y178" s="29">
        <v>0</v>
      </c>
      <c r="Z178" s="29">
        <v>0</v>
      </c>
      <c r="AA178" s="29">
        <v>0</v>
      </c>
      <c r="AB178" s="29">
        <v>0</v>
      </c>
      <c r="AC178" s="29">
        <v>1</v>
      </c>
      <c r="AD178" s="29">
        <v>0</v>
      </c>
      <c r="AE178" s="29">
        <v>0</v>
      </c>
      <c r="AF178" s="29">
        <v>1</v>
      </c>
      <c r="AG178" s="29">
        <v>1</v>
      </c>
      <c r="AH178" s="29">
        <v>0</v>
      </c>
      <c r="AI178" s="29">
        <v>0</v>
      </c>
      <c r="AJ178" s="29">
        <v>1</v>
      </c>
      <c r="AK178" s="29">
        <v>0</v>
      </c>
      <c r="AL178" s="29">
        <v>0</v>
      </c>
      <c r="AM178" s="29">
        <v>0</v>
      </c>
      <c r="AN178" s="29">
        <v>0</v>
      </c>
      <c r="AO178" s="29">
        <v>0</v>
      </c>
      <c r="AP178" s="29">
        <v>0</v>
      </c>
      <c r="AQ178" s="29">
        <v>0</v>
      </c>
      <c r="AR178" s="29">
        <v>1</v>
      </c>
      <c r="AS178" s="29">
        <v>0</v>
      </c>
      <c r="AT178" s="29">
        <v>0</v>
      </c>
      <c r="AU178" s="29">
        <v>0</v>
      </c>
      <c r="AV178" s="29">
        <v>0</v>
      </c>
      <c r="AW178" s="29">
        <v>0</v>
      </c>
      <c r="AX178" s="29">
        <v>0</v>
      </c>
      <c r="AY178" s="29">
        <v>0</v>
      </c>
      <c r="AZ178" s="29">
        <v>0</v>
      </c>
      <c r="BA178" s="29">
        <v>0</v>
      </c>
      <c r="BB178" s="29">
        <v>0</v>
      </c>
      <c r="BC178" s="29">
        <v>0</v>
      </c>
      <c r="BD178" s="29">
        <v>0</v>
      </c>
      <c r="BE178" s="29">
        <v>4</v>
      </c>
      <c r="BF178" s="29">
        <v>0</v>
      </c>
      <c r="BG178" s="29">
        <v>3</v>
      </c>
      <c r="BH178" s="29">
        <v>0</v>
      </c>
      <c r="BI178" s="29">
        <v>0</v>
      </c>
      <c r="BJ178" s="29">
        <v>0</v>
      </c>
      <c r="BK178" s="29">
        <v>0</v>
      </c>
      <c r="BL178" s="29">
        <v>0</v>
      </c>
      <c r="BM178" s="29">
        <v>0</v>
      </c>
      <c r="BN178" s="29">
        <v>0</v>
      </c>
      <c r="BO178" s="29">
        <v>0</v>
      </c>
      <c r="BP178" s="29">
        <v>0</v>
      </c>
      <c r="BQ178" s="29">
        <v>0</v>
      </c>
      <c r="BR178" s="29">
        <v>0</v>
      </c>
      <c r="BS178" s="29">
        <v>1</v>
      </c>
      <c r="BT178" s="29">
        <v>0</v>
      </c>
      <c r="BU178" s="29">
        <v>0</v>
      </c>
      <c r="BV178" s="29">
        <v>3</v>
      </c>
      <c r="BW178" s="29">
        <v>0</v>
      </c>
      <c r="BX178" s="29">
        <v>0</v>
      </c>
      <c r="BY178" s="29">
        <v>0</v>
      </c>
      <c r="BZ178" s="29">
        <v>0</v>
      </c>
      <c r="CA178" s="29">
        <v>0</v>
      </c>
      <c r="CB178" s="29">
        <v>2</v>
      </c>
      <c r="CC178" s="29">
        <v>1</v>
      </c>
      <c r="CD178" s="29">
        <v>0</v>
      </c>
      <c r="CE178" s="29">
        <v>0</v>
      </c>
      <c r="CF178" s="29">
        <v>0</v>
      </c>
      <c r="CG178" s="11">
        <v>0</v>
      </c>
      <c r="CH178" s="30">
        <v>20</v>
      </c>
      <c r="CI178" s="28"/>
      <c r="CJ178" s="16"/>
      <c r="CK178" s="16"/>
    </row>
    <row r="179" spans="1:89" x14ac:dyDescent="0.25">
      <c r="A179" s="31"/>
      <c r="B179" s="31" t="s">
        <v>21</v>
      </c>
      <c r="C179" s="31">
        <v>0</v>
      </c>
      <c r="D179" s="31" t="s">
        <v>210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32">
        <v>0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0</v>
      </c>
      <c r="AP179" s="32">
        <v>0</v>
      </c>
      <c r="AQ179" s="32">
        <v>0</v>
      </c>
      <c r="AR179" s="32">
        <v>0</v>
      </c>
      <c r="AS179" s="32">
        <v>0</v>
      </c>
      <c r="AT179" s="32">
        <v>0</v>
      </c>
      <c r="AU179" s="32">
        <v>1</v>
      </c>
      <c r="AV179" s="32">
        <v>0</v>
      </c>
      <c r="AW179" s="32">
        <v>0</v>
      </c>
      <c r="AX179" s="32">
        <v>0</v>
      </c>
      <c r="AY179" s="32">
        <v>0</v>
      </c>
      <c r="AZ179" s="32">
        <v>0</v>
      </c>
      <c r="BA179" s="32">
        <v>0</v>
      </c>
      <c r="BB179" s="32">
        <v>0</v>
      </c>
      <c r="BC179" s="32">
        <v>0</v>
      </c>
      <c r="BD179" s="32">
        <v>0</v>
      </c>
      <c r="BE179" s="32">
        <v>1</v>
      </c>
      <c r="BF179" s="32">
        <v>0</v>
      </c>
      <c r="BG179" s="32">
        <v>0</v>
      </c>
      <c r="BH179" s="32">
        <v>0</v>
      </c>
      <c r="BI179" s="32">
        <v>0</v>
      </c>
      <c r="BJ179" s="32">
        <v>3</v>
      </c>
      <c r="BK179" s="32">
        <v>0</v>
      </c>
      <c r="BL179" s="32">
        <v>0</v>
      </c>
      <c r="BM179" s="32">
        <v>0</v>
      </c>
      <c r="BN179" s="32">
        <v>0</v>
      </c>
      <c r="BO179" s="32">
        <v>0</v>
      </c>
      <c r="BP179" s="32">
        <v>0</v>
      </c>
      <c r="BQ179" s="32">
        <v>0</v>
      </c>
      <c r="BR179" s="32">
        <v>0</v>
      </c>
      <c r="BS179" s="32">
        <v>0</v>
      </c>
      <c r="BT179" s="32">
        <v>5</v>
      </c>
      <c r="BU179" s="32">
        <v>0</v>
      </c>
      <c r="BV179" s="32">
        <v>0</v>
      </c>
      <c r="BW179" s="32">
        <v>0</v>
      </c>
      <c r="BX179" s="32">
        <v>0</v>
      </c>
      <c r="BY179" s="32">
        <v>0</v>
      </c>
      <c r="BZ179" s="32">
        <v>0</v>
      </c>
      <c r="CA179" s="32">
        <v>0</v>
      </c>
      <c r="CB179" s="32">
        <v>0</v>
      </c>
      <c r="CC179" s="32">
        <v>0</v>
      </c>
      <c r="CD179" s="32">
        <v>0</v>
      </c>
      <c r="CE179" s="32">
        <v>0</v>
      </c>
      <c r="CF179" s="32">
        <v>0</v>
      </c>
      <c r="CG179" s="33">
        <v>0</v>
      </c>
      <c r="CH179" s="34">
        <v>10</v>
      </c>
      <c r="CI179" s="28"/>
      <c r="CJ179" s="16"/>
      <c r="CK179" s="16"/>
    </row>
    <row r="180" spans="1:89" x14ac:dyDescent="0.25">
      <c r="A180" s="9" t="s">
        <v>7</v>
      </c>
      <c r="B180" s="9" t="s">
        <v>20</v>
      </c>
      <c r="C180" s="19">
        <v>0</v>
      </c>
      <c r="D180" s="19" t="s">
        <v>210</v>
      </c>
      <c r="E180" s="19">
        <v>0</v>
      </c>
      <c r="F180" s="19">
        <v>0</v>
      </c>
      <c r="G180" s="19">
        <v>0</v>
      </c>
      <c r="H180" s="19">
        <v>2</v>
      </c>
      <c r="I180" s="19">
        <v>0</v>
      </c>
      <c r="J180" s="19">
        <v>1</v>
      </c>
      <c r="K180" s="19">
        <v>1</v>
      </c>
      <c r="L180" s="19">
        <v>1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29">
        <v>1</v>
      </c>
      <c r="V180" s="29">
        <v>1</v>
      </c>
      <c r="W180" s="29">
        <v>0</v>
      </c>
      <c r="X180" s="29">
        <v>0</v>
      </c>
      <c r="Y180" s="29">
        <v>0</v>
      </c>
      <c r="Z180" s="29">
        <v>0</v>
      </c>
      <c r="AA180" s="29">
        <v>0</v>
      </c>
      <c r="AB180" s="29">
        <v>1</v>
      </c>
      <c r="AC180" s="29">
        <v>0</v>
      </c>
      <c r="AD180" s="29">
        <v>1</v>
      </c>
      <c r="AE180" s="29">
        <v>0</v>
      </c>
      <c r="AF180" s="29">
        <v>0</v>
      </c>
      <c r="AG180" s="29">
        <v>0</v>
      </c>
      <c r="AH180" s="29">
        <v>0</v>
      </c>
      <c r="AI180" s="29">
        <v>0</v>
      </c>
      <c r="AJ180" s="29">
        <v>0</v>
      </c>
      <c r="AK180" s="29">
        <v>0</v>
      </c>
      <c r="AL180" s="29">
        <v>1</v>
      </c>
      <c r="AM180" s="29">
        <v>0</v>
      </c>
      <c r="AN180" s="29">
        <v>0</v>
      </c>
      <c r="AO180" s="29">
        <v>3</v>
      </c>
      <c r="AP180" s="29">
        <v>1</v>
      </c>
      <c r="AQ180" s="29">
        <v>0</v>
      </c>
      <c r="AR180" s="29">
        <v>2</v>
      </c>
      <c r="AS180" s="29">
        <v>1</v>
      </c>
      <c r="AT180" s="29">
        <v>0</v>
      </c>
      <c r="AU180" s="29">
        <v>0</v>
      </c>
      <c r="AV180" s="29">
        <v>0</v>
      </c>
      <c r="AW180" s="29">
        <v>0</v>
      </c>
      <c r="AX180" s="29">
        <v>0</v>
      </c>
      <c r="AY180" s="29">
        <v>1</v>
      </c>
      <c r="AZ180" s="29">
        <v>0</v>
      </c>
      <c r="BA180" s="29">
        <v>0</v>
      </c>
      <c r="BB180" s="29">
        <v>0</v>
      </c>
      <c r="BC180" s="29">
        <v>0</v>
      </c>
      <c r="BD180" s="29">
        <v>0</v>
      </c>
      <c r="BE180" s="29">
        <v>0</v>
      </c>
      <c r="BF180" s="29">
        <v>0</v>
      </c>
      <c r="BG180" s="29">
        <v>3</v>
      </c>
      <c r="BH180" s="29">
        <v>0</v>
      </c>
      <c r="BI180" s="29">
        <v>0</v>
      </c>
      <c r="BJ180" s="29">
        <v>26</v>
      </c>
      <c r="BK180" s="29">
        <v>0</v>
      </c>
      <c r="BL180" s="29">
        <v>0</v>
      </c>
      <c r="BM180" s="29">
        <v>0</v>
      </c>
      <c r="BN180" s="29">
        <v>1</v>
      </c>
      <c r="BO180" s="29">
        <v>1</v>
      </c>
      <c r="BP180" s="29">
        <v>0</v>
      </c>
      <c r="BQ180" s="29">
        <v>0</v>
      </c>
      <c r="BR180" s="29">
        <v>0</v>
      </c>
      <c r="BS180" s="29">
        <v>1</v>
      </c>
      <c r="BT180" s="29">
        <v>8</v>
      </c>
      <c r="BU180" s="29">
        <v>1</v>
      </c>
      <c r="BV180" s="29">
        <v>4</v>
      </c>
      <c r="BW180" s="29">
        <v>0</v>
      </c>
      <c r="BX180" s="29">
        <v>0</v>
      </c>
      <c r="BY180" s="29">
        <v>3</v>
      </c>
      <c r="BZ180" s="29">
        <v>0</v>
      </c>
      <c r="CA180" s="29">
        <v>2</v>
      </c>
      <c r="CB180" s="29">
        <v>6</v>
      </c>
      <c r="CC180" s="29">
        <v>1</v>
      </c>
      <c r="CD180" s="29">
        <v>6</v>
      </c>
      <c r="CE180" s="29">
        <v>0</v>
      </c>
      <c r="CF180" s="29">
        <v>0</v>
      </c>
      <c r="CG180" s="11">
        <v>0</v>
      </c>
      <c r="CH180" s="30">
        <v>81</v>
      </c>
      <c r="CI180" s="28"/>
      <c r="CJ180" s="16"/>
      <c r="CK180" s="16"/>
    </row>
    <row r="181" spans="1:89" x14ac:dyDescent="0.25">
      <c r="A181" s="31"/>
      <c r="B181" s="31" t="s">
        <v>21</v>
      </c>
      <c r="C181" s="31">
        <v>0</v>
      </c>
      <c r="D181" s="31" t="s">
        <v>210</v>
      </c>
      <c r="E181" s="31">
        <v>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32">
        <v>0</v>
      </c>
      <c r="AC181" s="32">
        <v>0</v>
      </c>
      <c r="AD181" s="32">
        <v>0</v>
      </c>
      <c r="AE181" s="32">
        <v>0</v>
      </c>
      <c r="AF181" s="32">
        <v>0</v>
      </c>
      <c r="AG181" s="32">
        <v>0</v>
      </c>
      <c r="AH181" s="32">
        <v>0</v>
      </c>
      <c r="AI181" s="32">
        <v>0</v>
      </c>
      <c r="AJ181" s="32">
        <v>0</v>
      </c>
      <c r="AK181" s="32">
        <v>0</v>
      </c>
      <c r="AL181" s="32">
        <v>0</v>
      </c>
      <c r="AM181" s="32">
        <v>0</v>
      </c>
      <c r="AN181" s="32">
        <v>0</v>
      </c>
      <c r="AO181" s="32">
        <v>0</v>
      </c>
      <c r="AP181" s="32">
        <v>0</v>
      </c>
      <c r="AQ181" s="32">
        <v>0</v>
      </c>
      <c r="AR181" s="32">
        <v>0</v>
      </c>
      <c r="AS181" s="32">
        <v>0</v>
      </c>
      <c r="AT181" s="32">
        <v>0</v>
      </c>
      <c r="AU181" s="32">
        <v>0</v>
      </c>
      <c r="AV181" s="32">
        <v>0</v>
      </c>
      <c r="AW181" s="32">
        <v>0</v>
      </c>
      <c r="AX181" s="32">
        <v>0</v>
      </c>
      <c r="AY181" s="32">
        <v>0</v>
      </c>
      <c r="AZ181" s="32">
        <v>0</v>
      </c>
      <c r="BA181" s="32">
        <v>0</v>
      </c>
      <c r="BB181" s="32">
        <v>0</v>
      </c>
      <c r="BC181" s="32">
        <v>0</v>
      </c>
      <c r="BD181" s="32">
        <v>0</v>
      </c>
      <c r="BE181" s="32">
        <v>1</v>
      </c>
      <c r="BF181" s="32">
        <v>0</v>
      </c>
      <c r="BG181" s="32">
        <v>0</v>
      </c>
      <c r="BH181" s="32">
        <v>0</v>
      </c>
      <c r="BI181" s="32">
        <v>0</v>
      </c>
      <c r="BJ181" s="32">
        <v>11</v>
      </c>
      <c r="BK181" s="32">
        <v>0</v>
      </c>
      <c r="BL181" s="32">
        <v>0</v>
      </c>
      <c r="BM181" s="32">
        <v>0</v>
      </c>
      <c r="BN181" s="32">
        <v>0</v>
      </c>
      <c r="BO181" s="32">
        <v>0</v>
      </c>
      <c r="BP181" s="32">
        <v>0</v>
      </c>
      <c r="BQ181" s="32">
        <v>0</v>
      </c>
      <c r="BR181" s="32">
        <v>0</v>
      </c>
      <c r="BS181" s="32">
        <v>0</v>
      </c>
      <c r="BT181" s="32">
        <v>9</v>
      </c>
      <c r="BU181" s="32">
        <v>0</v>
      </c>
      <c r="BV181" s="32">
        <v>0</v>
      </c>
      <c r="BW181" s="32">
        <v>0</v>
      </c>
      <c r="BX181" s="32">
        <v>0</v>
      </c>
      <c r="BY181" s="32">
        <v>0</v>
      </c>
      <c r="BZ181" s="32">
        <v>0</v>
      </c>
      <c r="CA181" s="32">
        <v>0</v>
      </c>
      <c r="CB181" s="32">
        <v>0</v>
      </c>
      <c r="CC181" s="32">
        <v>0</v>
      </c>
      <c r="CD181" s="32">
        <v>0</v>
      </c>
      <c r="CE181" s="32">
        <v>0</v>
      </c>
      <c r="CF181" s="32">
        <v>0</v>
      </c>
      <c r="CG181" s="33">
        <v>0</v>
      </c>
      <c r="CH181" s="34">
        <v>21</v>
      </c>
      <c r="CI181" s="28"/>
      <c r="CJ181" s="16"/>
      <c r="CK181" s="16"/>
    </row>
    <row r="182" spans="1:89" x14ac:dyDescent="0.25">
      <c r="A182" s="9" t="s">
        <v>24</v>
      </c>
      <c r="B182" s="9" t="s">
        <v>20</v>
      </c>
      <c r="C182" s="19">
        <v>0</v>
      </c>
      <c r="D182" s="19" t="s">
        <v>210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29">
        <v>0</v>
      </c>
      <c r="V182" s="29">
        <v>0</v>
      </c>
      <c r="W182" s="29">
        <v>0</v>
      </c>
      <c r="X182" s="29">
        <v>0</v>
      </c>
      <c r="Y182" s="29">
        <v>0</v>
      </c>
      <c r="Z182" s="29">
        <v>0</v>
      </c>
      <c r="AA182" s="29">
        <v>0</v>
      </c>
      <c r="AB182" s="29">
        <v>0</v>
      </c>
      <c r="AC182" s="29">
        <v>0</v>
      </c>
      <c r="AD182" s="29">
        <v>0</v>
      </c>
      <c r="AE182" s="29">
        <v>0</v>
      </c>
      <c r="AF182" s="29">
        <v>0</v>
      </c>
      <c r="AG182" s="29">
        <v>0</v>
      </c>
      <c r="AH182" s="29">
        <v>0</v>
      </c>
      <c r="AI182" s="29">
        <v>0</v>
      </c>
      <c r="AJ182" s="29">
        <v>0</v>
      </c>
      <c r="AK182" s="29">
        <v>0</v>
      </c>
      <c r="AL182" s="29">
        <v>0</v>
      </c>
      <c r="AM182" s="29">
        <v>0</v>
      </c>
      <c r="AN182" s="29">
        <v>0</v>
      </c>
      <c r="AO182" s="29">
        <v>0</v>
      </c>
      <c r="AP182" s="29">
        <v>0</v>
      </c>
      <c r="AQ182" s="29">
        <v>0</v>
      </c>
      <c r="AR182" s="29">
        <v>0</v>
      </c>
      <c r="AS182" s="29">
        <v>0</v>
      </c>
      <c r="AT182" s="29">
        <v>0</v>
      </c>
      <c r="AU182" s="29">
        <v>0</v>
      </c>
      <c r="AV182" s="29">
        <v>0</v>
      </c>
      <c r="AW182" s="29">
        <v>0</v>
      </c>
      <c r="AX182" s="29">
        <v>0</v>
      </c>
      <c r="AY182" s="29">
        <v>0</v>
      </c>
      <c r="AZ182" s="29">
        <v>0</v>
      </c>
      <c r="BA182" s="29">
        <v>0</v>
      </c>
      <c r="BB182" s="29">
        <v>0</v>
      </c>
      <c r="BC182" s="29">
        <v>0</v>
      </c>
      <c r="BD182" s="29">
        <v>0</v>
      </c>
      <c r="BE182" s="29">
        <v>0</v>
      </c>
      <c r="BF182" s="29">
        <v>0</v>
      </c>
      <c r="BG182" s="29">
        <v>0</v>
      </c>
      <c r="BH182" s="29">
        <v>0</v>
      </c>
      <c r="BI182" s="29">
        <v>0</v>
      </c>
      <c r="BJ182" s="29">
        <v>0</v>
      </c>
      <c r="BK182" s="29">
        <v>0</v>
      </c>
      <c r="BL182" s="29">
        <v>0</v>
      </c>
      <c r="BM182" s="29">
        <v>0</v>
      </c>
      <c r="BN182" s="29">
        <v>0</v>
      </c>
      <c r="BO182" s="29">
        <v>0</v>
      </c>
      <c r="BP182" s="29">
        <v>0</v>
      </c>
      <c r="BQ182" s="29">
        <v>0</v>
      </c>
      <c r="BR182" s="29">
        <v>0</v>
      </c>
      <c r="BS182" s="29">
        <v>0</v>
      </c>
      <c r="BT182" s="29">
        <v>0</v>
      </c>
      <c r="BU182" s="29">
        <v>0</v>
      </c>
      <c r="BV182" s="29">
        <v>0</v>
      </c>
      <c r="BW182" s="29">
        <v>0</v>
      </c>
      <c r="BX182" s="29">
        <v>0</v>
      </c>
      <c r="BY182" s="29">
        <v>0</v>
      </c>
      <c r="BZ182" s="29">
        <v>0</v>
      </c>
      <c r="CA182" s="29">
        <v>0</v>
      </c>
      <c r="CB182" s="29">
        <v>0</v>
      </c>
      <c r="CC182" s="29">
        <v>0</v>
      </c>
      <c r="CD182" s="29">
        <v>0</v>
      </c>
      <c r="CE182" s="29">
        <v>0</v>
      </c>
      <c r="CF182" s="29">
        <v>0</v>
      </c>
      <c r="CG182" s="11">
        <v>0</v>
      </c>
      <c r="CH182" s="30">
        <v>0</v>
      </c>
      <c r="CI182" s="28"/>
      <c r="CJ182" s="16"/>
      <c r="CK182" s="16"/>
    </row>
    <row r="183" spans="1:89" x14ac:dyDescent="0.25">
      <c r="A183" s="31"/>
      <c r="B183" s="31" t="s">
        <v>21</v>
      </c>
      <c r="C183" s="31">
        <v>0</v>
      </c>
      <c r="D183" s="31" t="s">
        <v>210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32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v>0</v>
      </c>
      <c r="AP183" s="32">
        <v>0</v>
      </c>
      <c r="AQ183" s="32">
        <v>0</v>
      </c>
      <c r="AR183" s="32">
        <v>0</v>
      </c>
      <c r="AS183" s="32">
        <v>0</v>
      </c>
      <c r="AT183" s="32">
        <v>0</v>
      </c>
      <c r="AU183" s="32">
        <v>0</v>
      </c>
      <c r="AV183" s="32">
        <v>0</v>
      </c>
      <c r="AW183" s="32">
        <v>0</v>
      </c>
      <c r="AX183" s="32">
        <v>0</v>
      </c>
      <c r="AY183" s="32">
        <v>0</v>
      </c>
      <c r="AZ183" s="32">
        <v>0</v>
      </c>
      <c r="BA183" s="32">
        <v>0</v>
      </c>
      <c r="BB183" s="32">
        <v>0</v>
      </c>
      <c r="BC183" s="32">
        <v>0</v>
      </c>
      <c r="BD183" s="32">
        <v>0</v>
      </c>
      <c r="BE183" s="32">
        <v>0</v>
      </c>
      <c r="BF183" s="32">
        <v>0</v>
      </c>
      <c r="BG183" s="32">
        <v>0</v>
      </c>
      <c r="BH183" s="32">
        <v>0</v>
      </c>
      <c r="BI183" s="32">
        <v>0</v>
      </c>
      <c r="BJ183" s="32">
        <v>0</v>
      </c>
      <c r="BK183" s="32">
        <v>0</v>
      </c>
      <c r="BL183" s="32">
        <v>0</v>
      </c>
      <c r="BM183" s="32">
        <v>0</v>
      </c>
      <c r="BN183" s="32">
        <v>0</v>
      </c>
      <c r="BO183" s="32">
        <v>0</v>
      </c>
      <c r="BP183" s="32">
        <v>0</v>
      </c>
      <c r="BQ183" s="32">
        <v>0</v>
      </c>
      <c r="BR183" s="32">
        <v>0</v>
      </c>
      <c r="BS183" s="32">
        <v>0</v>
      </c>
      <c r="BT183" s="32">
        <v>0</v>
      </c>
      <c r="BU183" s="32">
        <v>0</v>
      </c>
      <c r="BV183" s="32">
        <v>0</v>
      </c>
      <c r="BW183" s="32">
        <v>0</v>
      </c>
      <c r="BX183" s="32">
        <v>0</v>
      </c>
      <c r="BY183" s="32">
        <v>0</v>
      </c>
      <c r="BZ183" s="32">
        <v>0</v>
      </c>
      <c r="CA183" s="32">
        <v>0</v>
      </c>
      <c r="CB183" s="32">
        <v>0</v>
      </c>
      <c r="CC183" s="32">
        <v>0</v>
      </c>
      <c r="CD183" s="32">
        <v>0</v>
      </c>
      <c r="CE183" s="32">
        <v>0</v>
      </c>
      <c r="CF183" s="32">
        <v>0</v>
      </c>
      <c r="CG183" s="33">
        <v>0</v>
      </c>
      <c r="CH183" s="34">
        <v>0</v>
      </c>
      <c r="CI183" s="28"/>
      <c r="CJ183" s="16"/>
      <c r="CK183" s="16"/>
    </row>
    <row r="184" spans="1:89" x14ac:dyDescent="0.25">
      <c r="A184" s="9" t="s">
        <v>8</v>
      </c>
      <c r="B184" s="9" t="s">
        <v>20</v>
      </c>
      <c r="C184" s="19">
        <v>0</v>
      </c>
      <c r="D184" s="19" t="s">
        <v>210</v>
      </c>
      <c r="E184" s="19">
        <v>0</v>
      </c>
      <c r="F184" s="19">
        <v>0</v>
      </c>
      <c r="G184" s="19">
        <v>0</v>
      </c>
      <c r="H184" s="19">
        <v>0</v>
      </c>
      <c r="I184" s="19">
        <v>1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1</v>
      </c>
      <c r="P184" s="19">
        <v>0</v>
      </c>
      <c r="Q184" s="19">
        <v>0</v>
      </c>
      <c r="R184" s="19">
        <v>1</v>
      </c>
      <c r="S184" s="19">
        <v>0</v>
      </c>
      <c r="T184" s="19">
        <v>0</v>
      </c>
      <c r="U184" s="29">
        <v>0</v>
      </c>
      <c r="V184" s="29">
        <v>1</v>
      </c>
      <c r="W184" s="29">
        <v>1</v>
      </c>
      <c r="X184" s="29">
        <v>0</v>
      </c>
      <c r="Y184" s="29">
        <v>0</v>
      </c>
      <c r="Z184" s="29">
        <v>0</v>
      </c>
      <c r="AA184" s="29">
        <v>0</v>
      </c>
      <c r="AB184" s="29">
        <v>2</v>
      </c>
      <c r="AC184" s="29">
        <v>0</v>
      </c>
      <c r="AD184" s="29">
        <v>0</v>
      </c>
      <c r="AE184" s="29">
        <v>0</v>
      </c>
      <c r="AF184" s="29">
        <v>0</v>
      </c>
      <c r="AG184" s="29">
        <v>0</v>
      </c>
      <c r="AH184" s="29">
        <v>0</v>
      </c>
      <c r="AI184" s="29">
        <v>0</v>
      </c>
      <c r="AJ184" s="29">
        <v>0</v>
      </c>
      <c r="AK184" s="29">
        <v>0</v>
      </c>
      <c r="AL184" s="29">
        <v>3</v>
      </c>
      <c r="AM184" s="29">
        <v>0</v>
      </c>
      <c r="AN184" s="29">
        <v>0</v>
      </c>
      <c r="AO184" s="29">
        <v>1</v>
      </c>
      <c r="AP184" s="29">
        <v>0</v>
      </c>
      <c r="AQ184" s="29">
        <v>0</v>
      </c>
      <c r="AR184" s="29">
        <v>9</v>
      </c>
      <c r="AS184" s="29">
        <v>2</v>
      </c>
      <c r="AT184" s="29">
        <v>0</v>
      </c>
      <c r="AU184" s="29">
        <v>1</v>
      </c>
      <c r="AV184" s="29">
        <v>0</v>
      </c>
      <c r="AW184" s="29">
        <v>0</v>
      </c>
      <c r="AX184" s="29">
        <v>0</v>
      </c>
      <c r="AY184" s="29">
        <v>1</v>
      </c>
      <c r="AZ184" s="29">
        <v>1</v>
      </c>
      <c r="BA184" s="29">
        <v>0</v>
      </c>
      <c r="BB184" s="29">
        <v>0</v>
      </c>
      <c r="BC184" s="29">
        <v>1</v>
      </c>
      <c r="BD184" s="29">
        <v>1</v>
      </c>
      <c r="BE184" s="29">
        <v>2</v>
      </c>
      <c r="BF184" s="29">
        <v>0</v>
      </c>
      <c r="BG184" s="29">
        <v>2</v>
      </c>
      <c r="BH184" s="29">
        <v>0</v>
      </c>
      <c r="BI184" s="29">
        <v>0</v>
      </c>
      <c r="BJ184" s="29">
        <v>37</v>
      </c>
      <c r="BK184" s="29">
        <v>1</v>
      </c>
      <c r="BL184" s="29">
        <v>0</v>
      </c>
      <c r="BM184" s="29">
        <v>0</v>
      </c>
      <c r="BN184" s="29">
        <v>2</v>
      </c>
      <c r="BO184" s="29">
        <v>0</v>
      </c>
      <c r="BP184" s="29">
        <v>0</v>
      </c>
      <c r="BQ184" s="29">
        <v>0</v>
      </c>
      <c r="BR184" s="29">
        <v>0</v>
      </c>
      <c r="BS184" s="29">
        <v>1</v>
      </c>
      <c r="BT184" s="29">
        <v>4</v>
      </c>
      <c r="BU184" s="29">
        <v>0</v>
      </c>
      <c r="BV184" s="29">
        <v>5</v>
      </c>
      <c r="BW184" s="29">
        <v>0</v>
      </c>
      <c r="BX184" s="29">
        <v>1</v>
      </c>
      <c r="BY184" s="29">
        <v>7</v>
      </c>
      <c r="BZ184" s="29">
        <v>0</v>
      </c>
      <c r="CA184" s="29">
        <v>1</v>
      </c>
      <c r="CB184" s="29">
        <v>13</v>
      </c>
      <c r="CC184" s="29">
        <v>3</v>
      </c>
      <c r="CD184" s="29">
        <v>5</v>
      </c>
      <c r="CE184" s="29">
        <v>0</v>
      </c>
      <c r="CF184" s="29">
        <v>0</v>
      </c>
      <c r="CG184" s="11">
        <v>0</v>
      </c>
      <c r="CH184" s="30">
        <v>111</v>
      </c>
      <c r="CI184" s="28"/>
      <c r="CJ184" s="16"/>
      <c r="CK184" s="16"/>
    </row>
    <row r="185" spans="1:89" x14ac:dyDescent="0.25">
      <c r="A185" s="31"/>
      <c r="B185" s="31" t="s">
        <v>21</v>
      </c>
      <c r="C185" s="31">
        <v>0</v>
      </c>
      <c r="D185" s="31" t="s">
        <v>210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32">
        <v>0</v>
      </c>
      <c r="AC185" s="32">
        <v>0</v>
      </c>
      <c r="AD185" s="32">
        <v>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3</v>
      </c>
      <c r="AP185" s="32">
        <v>0</v>
      </c>
      <c r="AQ185" s="32">
        <v>0</v>
      </c>
      <c r="AR185" s="32">
        <v>0</v>
      </c>
      <c r="AS185" s="32">
        <v>0</v>
      </c>
      <c r="AT185" s="32">
        <v>0</v>
      </c>
      <c r="AU185" s="32">
        <v>0</v>
      </c>
      <c r="AV185" s="32">
        <v>0</v>
      </c>
      <c r="AW185" s="32">
        <v>0</v>
      </c>
      <c r="AX185" s="32">
        <v>0</v>
      </c>
      <c r="AY185" s="32">
        <v>0</v>
      </c>
      <c r="AZ185" s="32">
        <v>0</v>
      </c>
      <c r="BA185" s="32">
        <v>0</v>
      </c>
      <c r="BB185" s="32">
        <v>0</v>
      </c>
      <c r="BC185" s="32">
        <v>0</v>
      </c>
      <c r="BD185" s="32">
        <v>0</v>
      </c>
      <c r="BE185" s="32">
        <v>0</v>
      </c>
      <c r="BF185" s="32">
        <v>0</v>
      </c>
      <c r="BG185" s="32">
        <v>0</v>
      </c>
      <c r="BH185" s="32">
        <v>0</v>
      </c>
      <c r="BI185" s="32">
        <v>0</v>
      </c>
      <c r="BJ185" s="32">
        <v>8</v>
      </c>
      <c r="BK185" s="32">
        <v>0</v>
      </c>
      <c r="BL185" s="32">
        <v>0</v>
      </c>
      <c r="BM185" s="32">
        <v>0</v>
      </c>
      <c r="BN185" s="32">
        <v>0</v>
      </c>
      <c r="BO185" s="32">
        <v>0</v>
      </c>
      <c r="BP185" s="32">
        <v>0</v>
      </c>
      <c r="BQ185" s="32">
        <v>0</v>
      </c>
      <c r="BR185" s="32">
        <v>0</v>
      </c>
      <c r="BS185" s="32">
        <v>0</v>
      </c>
      <c r="BT185" s="32">
        <v>16</v>
      </c>
      <c r="BU185" s="32">
        <v>1</v>
      </c>
      <c r="BV185" s="32">
        <v>0</v>
      </c>
      <c r="BW185" s="32">
        <v>0</v>
      </c>
      <c r="BX185" s="32">
        <v>0</v>
      </c>
      <c r="BY185" s="32">
        <v>0</v>
      </c>
      <c r="BZ185" s="32">
        <v>0</v>
      </c>
      <c r="CA185" s="32">
        <v>0</v>
      </c>
      <c r="CB185" s="32">
        <v>1</v>
      </c>
      <c r="CC185" s="32">
        <v>0</v>
      </c>
      <c r="CD185" s="32">
        <v>0</v>
      </c>
      <c r="CE185" s="32">
        <v>0</v>
      </c>
      <c r="CF185" s="32">
        <v>0</v>
      </c>
      <c r="CG185" s="33">
        <v>0</v>
      </c>
      <c r="CH185" s="34">
        <v>29</v>
      </c>
      <c r="CI185" s="28"/>
      <c r="CJ185" s="16"/>
      <c r="CK185" s="16"/>
    </row>
    <row r="186" spans="1:89" x14ac:dyDescent="0.25">
      <c r="A186" s="9" t="s">
        <v>193</v>
      </c>
      <c r="B186" s="9" t="s">
        <v>20</v>
      </c>
      <c r="C186" s="19">
        <v>0</v>
      </c>
      <c r="D186" s="19" t="s">
        <v>210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>
        <v>0</v>
      </c>
      <c r="AD186" s="19">
        <v>0</v>
      </c>
      <c r="AE186" s="19">
        <v>0</v>
      </c>
      <c r="AF186" s="19">
        <v>0</v>
      </c>
      <c r="AG186" s="19">
        <v>0</v>
      </c>
      <c r="AH186" s="19">
        <v>0</v>
      </c>
      <c r="AI186" s="19">
        <v>0</v>
      </c>
      <c r="AJ186" s="19">
        <v>0</v>
      </c>
      <c r="AK186" s="19">
        <v>0</v>
      </c>
      <c r="AL186" s="19">
        <v>0</v>
      </c>
      <c r="AM186" s="19">
        <v>0</v>
      </c>
      <c r="AN186" s="19">
        <v>0</v>
      </c>
      <c r="AO186" s="19">
        <v>0</v>
      </c>
      <c r="AP186" s="19">
        <v>0</v>
      </c>
      <c r="AQ186" s="19">
        <v>0</v>
      </c>
      <c r="AR186" s="19">
        <v>0</v>
      </c>
      <c r="AS186" s="19">
        <v>0</v>
      </c>
      <c r="AT186" s="19">
        <v>0</v>
      </c>
      <c r="AU186" s="19">
        <v>0</v>
      </c>
      <c r="AV186" s="19">
        <v>0</v>
      </c>
      <c r="AW186" s="19">
        <v>0</v>
      </c>
      <c r="AX186" s="19">
        <v>0</v>
      </c>
      <c r="AY186" s="19">
        <v>0</v>
      </c>
      <c r="AZ186" s="19">
        <v>0</v>
      </c>
      <c r="BA186" s="19">
        <v>0</v>
      </c>
      <c r="BB186" s="19">
        <v>0</v>
      </c>
      <c r="BC186" s="19">
        <v>0</v>
      </c>
      <c r="BD186" s="19">
        <v>0</v>
      </c>
      <c r="BE186" s="19">
        <v>0</v>
      </c>
      <c r="BF186" s="19">
        <v>0</v>
      </c>
      <c r="BG186" s="19">
        <v>0</v>
      </c>
      <c r="BH186" s="19">
        <v>0</v>
      </c>
      <c r="BI186" s="19">
        <v>0</v>
      </c>
      <c r="BJ186" s="19">
        <v>0</v>
      </c>
      <c r="BK186" s="19">
        <v>0</v>
      </c>
      <c r="BL186" s="19">
        <v>0</v>
      </c>
      <c r="BM186" s="19">
        <v>0</v>
      </c>
      <c r="BN186" s="19">
        <v>0</v>
      </c>
      <c r="BO186" s="19">
        <v>1</v>
      </c>
      <c r="BP186" s="19">
        <v>0</v>
      </c>
      <c r="BQ186" s="19">
        <v>0</v>
      </c>
      <c r="BR186" s="19">
        <v>0</v>
      </c>
      <c r="BS186" s="19">
        <v>0</v>
      </c>
      <c r="BT186" s="19">
        <v>0</v>
      </c>
      <c r="BU186" s="19">
        <v>1</v>
      </c>
      <c r="BV186" s="19">
        <v>0</v>
      </c>
      <c r="BW186" s="19">
        <v>0</v>
      </c>
      <c r="BX186" s="19">
        <v>0</v>
      </c>
      <c r="BY186" s="19">
        <v>0</v>
      </c>
      <c r="BZ186" s="19">
        <v>0</v>
      </c>
      <c r="CA186" s="19">
        <v>0</v>
      </c>
      <c r="CB186" s="19">
        <v>0</v>
      </c>
      <c r="CC186" s="19">
        <v>0</v>
      </c>
      <c r="CD186" s="19">
        <v>0</v>
      </c>
      <c r="CE186" s="19">
        <v>0</v>
      </c>
      <c r="CF186" s="19">
        <v>0</v>
      </c>
      <c r="CG186" s="11">
        <v>0</v>
      </c>
      <c r="CH186" s="30">
        <v>2</v>
      </c>
      <c r="CI186" s="28"/>
      <c r="CJ186" s="16"/>
      <c r="CK186" s="16"/>
    </row>
    <row r="187" spans="1:89" x14ac:dyDescent="0.25">
      <c r="A187" s="31"/>
      <c r="B187" s="31" t="s">
        <v>21</v>
      </c>
      <c r="C187" s="31">
        <v>0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v>0</v>
      </c>
      <c r="AD187" s="31">
        <v>0</v>
      </c>
      <c r="AE187" s="31">
        <v>0</v>
      </c>
      <c r="AF187" s="31">
        <v>0</v>
      </c>
      <c r="AG187" s="31">
        <v>0</v>
      </c>
      <c r="AH187" s="31">
        <v>0</v>
      </c>
      <c r="AI187" s="31">
        <v>0</v>
      </c>
      <c r="AJ187" s="31">
        <v>0</v>
      </c>
      <c r="AK187" s="31">
        <v>0</v>
      </c>
      <c r="AL187" s="31">
        <v>0</v>
      </c>
      <c r="AM187" s="31">
        <v>0</v>
      </c>
      <c r="AN187" s="31">
        <v>0</v>
      </c>
      <c r="AO187" s="31">
        <v>0</v>
      </c>
      <c r="AP187" s="31">
        <v>0</v>
      </c>
      <c r="AQ187" s="31">
        <v>0</v>
      </c>
      <c r="AR187" s="31">
        <v>0</v>
      </c>
      <c r="AS187" s="31">
        <v>0</v>
      </c>
      <c r="AT187" s="31">
        <v>0</v>
      </c>
      <c r="AU187" s="31">
        <v>0</v>
      </c>
      <c r="AV187" s="31">
        <v>0</v>
      </c>
      <c r="AW187" s="31">
        <v>0</v>
      </c>
      <c r="AX187" s="31">
        <v>0</v>
      </c>
      <c r="AY187" s="31">
        <v>0</v>
      </c>
      <c r="AZ187" s="31">
        <v>0</v>
      </c>
      <c r="BA187" s="31">
        <v>0</v>
      </c>
      <c r="BB187" s="31">
        <v>0</v>
      </c>
      <c r="BC187" s="31">
        <v>0</v>
      </c>
      <c r="BD187" s="31">
        <v>0</v>
      </c>
      <c r="BE187" s="31">
        <v>0</v>
      </c>
      <c r="BF187" s="31">
        <v>0</v>
      </c>
      <c r="BG187" s="31">
        <v>0</v>
      </c>
      <c r="BH187" s="31">
        <v>0</v>
      </c>
      <c r="BI187" s="31">
        <v>0</v>
      </c>
      <c r="BJ187" s="31">
        <v>0</v>
      </c>
      <c r="BK187" s="31">
        <v>0</v>
      </c>
      <c r="BL187" s="31">
        <v>0</v>
      </c>
      <c r="BM187" s="31">
        <v>0</v>
      </c>
      <c r="BN187" s="31">
        <v>0</v>
      </c>
      <c r="BO187" s="31">
        <v>0</v>
      </c>
      <c r="BP187" s="31">
        <v>0</v>
      </c>
      <c r="BQ187" s="31">
        <v>0</v>
      </c>
      <c r="BR187" s="31">
        <v>0</v>
      </c>
      <c r="BS187" s="31">
        <v>0</v>
      </c>
      <c r="BT187" s="31">
        <v>0</v>
      </c>
      <c r="BU187" s="31">
        <v>0</v>
      </c>
      <c r="BV187" s="31">
        <v>0</v>
      </c>
      <c r="BW187" s="31">
        <v>0</v>
      </c>
      <c r="BX187" s="31">
        <v>0</v>
      </c>
      <c r="BY187" s="31">
        <v>0</v>
      </c>
      <c r="BZ187" s="31">
        <v>0</v>
      </c>
      <c r="CA187" s="31">
        <v>0</v>
      </c>
      <c r="CB187" s="31">
        <v>0</v>
      </c>
      <c r="CC187" s="31">
        <v>0</v>
      </c>
      <c r="CD187" s="31">
        <v>0</v>
      </c>
      <c r="CE187" s="31">
        <v>0</v>
      </c>
      <c r="CF187" s="31">
        <v>0</v>
      </c>
      <c r="CG187" s="33">
        <v>0</v>
      </c>
      <c r="CH187" s="34">
        <v>0</v>
      </c>
      <c r="CI187" s="28"/>
      <c r="CJ187" s="16"/>
      <c r="CK187" s="16"/>
    </row>
    <row r="188" spans="1:89" x14ac:dyDescent="0.25">
      <c r="A188" s="9" t="s">
        <v>25</v>
      </c>
      <c r="B188" s="9" t="s">
        <v>20</v>
      </c>
      <c r="C188" s="19">
        <v>0</v>
      </c>
      <c r="D188" s="19" t="s">
        <v>210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29">
        <v>0</v>
      </c>
      <c r="V188" s="29">
        <v>0</v>
      </c>
      <c r="W188" s="29">
        <v>0</v>
      </c>
      <c r="X188" s="29">
        <v>0</v>
      </c>
      <c r="Y188" s="29">
        <v>0</v>
      </c>
      <c r="Z188" s="29">
        <v>0</v>
      </c>
      <c r="AA188" s="29">
        <v>0</v>
      </c>
      <c r="AB188" s="29">
        <v>0</v>
      </c>
      <c r="AC188" s="29">
        <v>0</v>
      </c>
      <c r="AD188" s="29">
        <v>0</v>
      </c>
      <c r="AE188" s="29">
        <v>0</v>
      </c>
      <c r="AF188" s="29">
        <v>0</v>
      </c>
      <c r="AG188" s="29">
        <v>0</v>
      </c>
      <c r="AH188" s="29">
        <v>0</v>
      </c>
      <c r="AI188" s="29">
        <v>0</v>
      </c>
      <c r="AJ188" s="29">
        <v>0</v>
      </c>
      <c r="AK188" s="29">
        <v>0</v>
      </c>
      <c r="AL188" s="29">
        <v>0</v>
      </c>
      <c r="AM188" s="29">
        <v>0</v>
      </c>
      <c r="AN188" s="29">
        <v>0</v>
      </c>
      <c r="AO188" s="29">
        <v>0</v>
      </c>
      <c r="AP188" s="29">
        <v>0</v>
      </c>
      <c r="AQ188" s="29">
        <v>0</v>
      </c>
      <c r="AR188" s="29">
        <v>0</v>
      </c>
      <c r="AS188" s="29">
        <v>0</v>
      </c>
      <c r="AT188" s="29">
        <v>0</v>
      </c>
      <c r="AU188" s="29">
        <v>0</v>
      </c>
      <c r="AV188" s="29">
        <v>0</v>
      </c>
      <c r="AW188" s="29">
        <v>0</v>
      </c>
      <c r="AX188" s="29">
        <v>0</v>
      </c>
      <c r="AY188" s="29">
        <v>0</v>
      </c>
      <c r="AZ188" s="29">
        <v>0</v>
      </c>
      <c r="BA188" s="29">
        <v>0</v>
      </c>
      <c r="BB188" s="29">
        <v>0</v>
      </c>
      <c r="BC188" s="29">
        <v>0</v>
      </c>
      <c r="BD188" s="29">
        <v>0</v>
      </c>
      <c r="BE188" s="29">
        <v>0</v>
      </c>
      <c r="BF188" s="29">
        <v>0</v>
      </c>
      <c r="BG188" s="29">
        <v>0</v>
      </c>
      <c r="BH188" s="29">
        <v>0</v>
      </c>
      <c r="BI188" s="29">
        <v>0</v>
      </c>
      <c r="BJ188" s="29">
        <v>0</v>
      </c>
      <c r="BK188" s="29">
        <v>0</v>
      </c>
      <c r="BL188" s="29">
        <v>0</v>
      </c>
      <c r="BM188" s="29">
        <v>0</v>
      </c>
      <c r="BN188" s="29">
        <v>0</v>
      </c>
      <c r="BO188" s="29">
        <v>0</v>
      </c>
      <c r="BP188" s="29">
        <v>0</v>
      </c>
      <c r="BQ188" s="29">
        <v>0</v>
      </c>
      <c r="BR188" s="29">
        <v>0</v>
      </c>
      <c r="BS188" s="29">
        <v>0</v>
      </c>
      <c r="BT188" s="29">
        <v>0</v>
      </c>
      <c r="BU188" s="29">
        <v>0</v>
      </c>
      <c r="BV188" s="29">
        <v>0</v>
      </c>
      <c r="BW188" s="29">
        <v>0</v>
      </c>
      <c r="BX188" s="29">
        <v>0</v>
      </c>
      <c r="BY188" s="29">
        <v>0</v>
      </c>
      <c r="BZ188" s="29">
        <v>0</v>
      </c>
      <c r="CA188" s="29">
        <v>0</v>
      </c>
      <c r="CB188" s="29">
        <v>0</v>
      </c>
      <c r="CC188" s="29">
        <v>0</v>
      </c>
      <c r="CD188" s="29">
        <v>0</v>
      </c>
      <c r="CE188" s="29">
        <v>0</v>
      </c>
      <c r="CF188" s="29">
        <v>0</v>
      </c>
      <c r="CG188" s="11">
        <v>0</v>
      </c>
      <c r="CH188" s="30">
        <v>0</v>
      </c>
      <c r="CI188" s="28"/>
      <c r="CJ188" s="16"/>
      <c r="CK188" s="16"/>
    </row>
    <row r="189" spans="1:89" x14ac:dyDescent="0.25">
      <c r="A189" s="31"/>
      <c r="B189" s="31" t="s">
        <v>21</v>
      </c>
      <c r="C189" s="31">
        <v>0</v>
      </c>
      <c r="D189" s="31" t="s">
        <v>210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32">
        <v>0</v>
      </c>
      <c r="AC189" s="32">
        <v>0</v>
      </c>
      <c r="AD189" s="32">
        <v>0</v>
      </c>
      <c r="AE189" s="32">
        <v>0</v>
      </c>
      <c r="AF189" s="32">
        <v>0</v>
      </c>
      <c r="AG189" s="32">
        <v>0</v>
      </c>
      <c r="AH189" s="32">
        <v>0</v>
      </c>
      <c r="AI189" s="32">
        <v>0</v>
      </c>
      <c r="AJ189" s="32">
        <v>0</v>
      </c>
      <c r="AK189" s="32">
        <v>0</v>
      </c>
      <c r="AL189" s="32">
        <v>0</v>
      </c>
      <c r="AM189" s="32">
        <v>0</v>
      </c>
      <c r="AN189" s="32">
        <v>0</v>
      </c>
      <c r="AO189" s="32">
        <v>0</v>
      </c>
      <c r="AP189" s="32">
        <v>0</v>
      </c>
      <c r="AQ189" s="32">
        <v>0</v>
      </c>
      <c r="AR189" s="32">
        <v>0</v>
      </c>
      <c r="AS189" s="32">
        <v>0</v>
      </c>
      <c r="AT189" s="32">
        <v>0</v>
      </c>
      <c r="AU189" s="32">
        <v>0</v>
      </c>
      <c r="AV189" s="32">
        <v>0</v>
      </c>
      <c r="AW189" s="32">
        <v>0</v>
      </c>
      <c r="AX189" s="32">
        <v>0</v>
      </c>
      <c r="AY189" s="32">
        <v>0</v>
      </c>
      <c r="AZ189" s="32">
        <v>0</v>
      </c>
      <c r="BA189" s="32">
        <v>0</v>
      </c>
      <c r="BB189" s="32">
        <v>0</v>
      </c>
      <c r="BC189" s="32">
        <v>0</v>
      </c>
      <c r="BD189" s="32">
        <v>0</v>
      </c>
      <c r="BE189" s="32">
        <v>0</v>
      </c>
      <c r="BF189" s="32">
        <v>0</v>
      </c>
      <c r="BG189" s="32">
        <v>0</v>
      </c>
      <c r="BH189" s="32">
        <v>0</v>
      </c>
      <c r="BI189" s="32">
        <v>0</v>
      </c>
      <c r="BJ189" s="32">
        <v>0</v>
      </c>
      <c r="BK189" s="32">
        <v>0</v>
      </c>
      <c r="BL189" s="32">
        <v>0</v>
      </c>
      <c r="BM189" s="32">
        <v>0</v>
      </c>
      <c r="BN189" s="32">
        <v>0</v>
      </c>
      <c r="BO189" s="32">
        <v>0</v>
      </c>
      <c r="BP189" s="32">
        <v>0</v>
      </c>
      <c r="BQ189" s="32">
        <v>0</v>
      </c>
      <c r="BR189" s="32">
        <v>0</v>
      </c>
      <c r="BS189" s="32">
        <v>0</v>
      </c>
      <c r="BT189" s="32">
        <v>0</v>
      </c>
      <c r="BU189" s="32">
        <v>0</v>
      </c>
      <c r="BV189" s="32">
        <v>0</v>
      </c>
      <c r="BW189" s="32">
        <v>0</v>
      </c>
      <c r="BX189" s="32">
        <v>0</v>
      </c>
      <c r="BY189" s="32">
        <v>0</v>
      </c>
      <c r="BZ189" s="32">
        <v>0</v>
      </c>
      <c r="CA189" s="32">
        <v>0</v>
      </c>
      <c r="CB189" s="32">
        <v>0</v>
      </c>
      <c r="CC189" s="32">
        <v>0</v>
      </c>
      <c r="CD189" s="32">
        <v>0</v>
      </c>
      <c r="CE189" s="32">
        <v>0</v>
      </c>
      <c r="CF189" s="32">
        <v>0</v>
      </c>
      <c r="CG189" s="33">
        <v>0</v>
      </c>
      <c r="CH189" s="34">
        <v>0</v>
      </c>
      <c r="CI189" s="28"/>
      <c r="CJ189" s="16"/>
      <c r="CK189" s="16"/>
    </row>
    <row r="190" spans="1:89" x14ac:dyDescent="0.25">
      <c r="A190" s="9" t="s">
        <v>176</v>
      </c>
      <c r="B190" s="9" t="s">
        <v>20</v>
      </c>
      <c r="C190" s="19">
        <v>0</v>
      </c>
      <c r="D190" s="19" t="s">
        <v>210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1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0</v>
      </c>
      <c r="AA190" s="29">
        <v>0</v>
      </c>
      <c r="AB190" s="29">
        <v>0</v>
      </c>
      <c r="AC190" s="29">
        <v>0</v>
      </c>
      <c r="AD190" s="29">
        <v>0</v>
      </c>
      <c r="AE190" s="29">
        <v>0</v>
      </c>
      <c r="AF190" s="29">
        <v>0</v>
      </c>
      <c r="AG190" s="29">
        <v>0</v>
      </c>
      <c r="AH190" s="29">
        <v>0</v>
      </c>
      <c r="AI190" s="29">
        <v>0</v>
      </c>
      <c r="AJ190" s="29">
        <v>0</v>
      </c>
      <c r="AK190" s="29">
        <v>0</v>
      </c>
      <c r="AL190" s="29">
        <v>0</v>
      </c>
      <c r="AM190" s="29">
        <v>0</v>
      </c>
      <c r="AN190" s="29">
        <v>0</v>
      </c>
      <c r="AO190" s="29">
        <v>0</v>
      </c>
      <c r="AP190" s="29">
        <v>0</v>
      </c>
      <c r="AQ190" s="29">
        <v>0</v>
      </c>
      <c r="AR190" s="29">
        <v>0</v>
      </c>
      <c r="AS190" s="29">
        <v>0</v>
      </c>
      <c r="AT190" s="29">
        <v>0</v>
      </c>
      <c r="AU190" s="29">
        <v>0</v>
      </c>
      <c r="AV190" s="29">
        <v>0</v>
      </c>
      <c r="AW190" s="29">
        <v>1</v>
      </c>
      <c r="AX190" s="29">
        <v>0</v>
      </c>
      <c r="AY190" s="29">
        <v>0</v>
      </c>
      <c r="AZ190" s="29">
        <v>0</v>
      </c>
      <c r="BA190" s="29">
        <v>0</v>
      </c>
      <c r="BB190" s="29">
        <v>0</v>
      </c>
      <c r="BC190" s="29">
        <v>0</v>
      </c>
      <c r="BD190" s="29">
        <v>0</v>
      </c>
      <c r="BE190" s="29">
        <v>0</v>
      </c>
      <c r="BF190" s="29">
        <v>0</v>
      </c>
      <c r="BG190" s="29">
        <v>0</v>
      </c>
      <c r="BH190" s="29">
        <v>0</v>
      </c>
      <c r="BI190" s="29">
        <v>0</v>
      </c>
      <c r="BJ190" s="29">
        <v>0</v>
      </c>
      <c r="BK190" s="29">
        <v>0</v>
      </c>
      <c r="BL190" s="29">
        <v>0</v>
      </c>
      <c r="BM190" s="29">
        <v>0</v>
      </c>
      <c r="BN190" s="29">
        <v>1</v>
      </c>
      <c r="BO190" s="29">
        <v>1</v>
      </c>
      <c r="BP190" s="29">
        <v>0</v>
      </c>
      <c r="BQ190" s="29">
        <v>0</v>
      </c>
      <c r="BR190" s="29">
        <v>0</v>
      </c>
      <c r="BS190" s="29">
        <v>0</v>
      </c>
      <c r="BT190" s="29">
        <v>0</v>
      </c>
      <c r="BU190" s="29">
        <v>0</v>
      </c>
      <c r="BV190" s="29">
        <v>0</v>
      </c>
      <c r="BW190" s="29">
        <v>0</v>
      </c>
      <c r="BX190" s="29">
        <v>0</v>
      </c>
      <c r="BY190" s="29">
        <v>1</v>
      </c>
      <c r="BZ190" s="29">
        <v>0</v>
      </c>
      <c r="CA190" s="29">
        <v>0</v>
      </c>
      <c r="CB190" s="29">
        <v>0</v>
      </c>
      <c r="CC190" s="29">
        <v>0</v>
      </c>
      <c r="CD190" s="29">
        <v>0</v>
      </c>
      <c r="CE190" s="29">
        <v>0</v>
      </c>
      <c r="CF190" s="29">
        <v>0</v>
      </c>
      <c r="CG190" s="11">
        <v>0</v>
      </c>
      <c r="CH190" s="30">
        <v>5</v>
      </c>
      <c r="CI190" s="28"/>
      <c r="CJ190" s="16"/>
      <c r="CK190" s="16"/>
    </row>
    <row r="191" spans="1:89" x14ac:dyDescent="0.25">
      <c r="A191" s="31"/>
      <c r="B191" s="31" t="s">
        <v>21</v>
      </c>
      <c r="C191" s="31">
        <v>0</v>
      </c>
      <c r="D191" s="31" t="s">
        <v>210</v>
      </c>
      <c r="E191" s="31">
        <v>0</v>
      </c>
      <c r="F191" s="31">
        <v>0</v>
      </c>
      <c r="G191" s="31">
        <v>0</v>
      </c>
      <c r="H191" s="31">
        <v>1</v>
      </c>
      <c r="I191" s="31">
        <v>0</v>
      </c>
      <c r="J191" s="31">
        <v>0</v>
      </c>
      <c r="K191" s="31">
        <v>0</v>
      </c>
      <c r="L191" s="31">
        <v>0</v>
      </c>
      <c r="M191" s="31">
        <v>1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32">
        <v>0</v>
      </c>
      <c r="Z191" s="32">
        <v>0</v>
      </c>
      <c r="AA191" s="32">
        <v>0</v>
      </c>
      <c r="AB191" s="32">
        <v>0</v>
      </c>
      <c r="AC191" s="32">
        <v>0</v>
      </c>
      <c r="AD191" s="32">
        <v>0</v>
      </c>
      <c r="AE191" s="32">
        <v>0</v>
      </c>
      <c r="AF191" s="32">
        <v>0</v>
      </c>
      <c r="AG191" s="32">
        <v>0</v>
      </c>
      <c r="AH191" s="32">
        <v>0</v>
      </c>
      <c r="AI191" s="32">
        <v>0</v>
      </c>
      <c r="AJ191" s="32">
        <v>0</v>
      </c>
      <c r="AK191" s="32">
        <v>0</v>
      </c>
      <c r="AL191" s="32">
        <v>0</v>
      </c>
      <c r="AM191" s="32">
        <v>0</v>
      </c>
      <c r="AN191" s="32">
        <v>0</v>
      </c>
      <c r="AO191" s="32">
        <v>0</v>
      </c>
      <c r="AP191" s="32">
        <v>0</v>
      </c>
      <c r="AQ191" s="32">
        <v>0</v>
      </c>
      <c r="AR191" s="32">
        <v>0</v>
      </c>
      <c r="AS191" s="32">
        <v>0</v>
      </c>
      <c r="AT191" s="32">
        <v>0</v>
      </c>
      <c r="AU191" s="32">
        <v>0</v>
      </c>
      <c r="AV191" s="32">
        <v>0</v>
      </c>
      <c r="AW191" s="32">
        <v>0</v>
      </c>
      <c r="AX191" s="32">
        <v>0</v>
      </c>
      <c r="AY191" s="32">
        <v>0</v>
      </c>
      <c r="AZ191" s="32">
        <v>0</v>
      </c>
      <c r="BA191" s="32">
        <v>0</v>
      </c>
      <c r="BB191" s="32">
        <v>0</v>
      </c>
      <c r="BC191" s="32">
        <v>0</v>
      </c>
      <c r="BD191" s="32">
        <v>0</v>
      </c>
      <c r="BE191" s="32">
        <v>0</v>
      </c>
      <c r="BF191" s="32">
        <v>0</v>
      </c>
      <c r="BG191" s="32">
        <v>0</v>
      </c>
      <c r="BH191" s="32">
        <v>0</v>
      </c>
      <c r="BI191" s="32">
        <v>0</v>
      </c>
      <c r="BJ191" s="32">
        <v>0</v>
      </c>
      <c r="BK191" s="32">
        <v>0</v>
      </c>
      <c r="BL191" s="32">
        <v>0</v>
      </c>
      <c r="BM191" s="32">
        <v>0</v>
      </c>
      <c r="BN191" s="32">
        <v>0</v>
      </c>
      <c r="BO191" s="32">
        <v>0</v>
      </c>
      <c r="BP191" s="32">
        <v>0</v>
      </c>
      <c r="BQ191" s="32">
        <v>0</v>
      </c>
      <c r="BR191" s="32">
        <v>0</v>
      </c>
      <c r="BS191" s="32">
        <v>0</v>
      </c>
      <c r="BT191" s="32">
        <v>2</v>
      </c>
      <c r="BU191" s="32">
        <v>0</v>
      </c>
      <c r="BV191" s="32">
        <v>0</v>
      </c>
      <c r="BW191" s="32">
        <v>0</v>
      </c>
      <c r="BX191" s="32">
        <v>0</v>
      </c>
      <c r="BY191" s="32">
        <v>0</v>
      </c>
      <c r="BZ191" s="32">
        <v>0</v>
      </c>
      <c r="CA191" s="32">
        <v>0</v>
      </c>
      <c r="CB191" s="32">
        <v>0</v>
      </c>
      <c r="CC191" s="32">
        <v>0</v>
      </c>
      <c r="CD191" s="32">
        <v>0</v>
      </c>
      <c r="CE191" s="32">
        <v>0</v>
      </c>
      <c r="CF191" s="32">
        <v>0</v>
      </c>
      <c r="CG191" s="33">
        <v>0</v>
      </c>
      <c r="CH191" s="34">
        <v>4</v>
      </c>
      <c r="CI191" s="28"/>
      <c r="CJ191" s="16"/>
      <c r="CK191" s="16"/>
    </row>
    <row r="192" spans="1:89" x14ac:dyDescent="0.25">
      <c r="A192" s="9" t="s">
        <v>5</v>
      </c>
      <c r="B192" s="9" t="s">
        <v>20</v>
      </c>
      <c r="C192" s="19">
        <v>0</v>
      </c>
      <c r="D192" s="19" t="s">
        <v>210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29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0</v>
      </c>
      <c r="AA192" s="29">
        <v>0</v>
      </c>
      <c r="AB192" s="29">
        <v>0</v>
      </c>
      <c r="AC192" s="29">
        <v>0</v>
      </c>
      <c r="AD192" s="29">
        <v>0</v>
      </c>
      <c r="AE192" s="29">
        <v>0</v>
      </c>
      <c r="AF192" s="29">
        <v>0</v>
      </c>
      <c r="AG192" s="29">
        <v>0</v>
      </c>
      <c r="AH192" s="29">
        <v>0</v>
      </c>
      <c r="AI192" s="29">
        <v>0</v>
      </c>
      <c r="AJ192" s="29">
        <v>0</v>
      </c>
      <c r="AK192" s="29">
        <v>0</v>
      </c>
      <c r="AL192" s="29">
        <v>0</v>
      </c>
      <c r="AM192" s="29">
        <v>0</v>
      </c>
      <c r="AN192" s="29">
        <v>0</v>
      </c>
      <c r="AO192" s="29">
        <v>0</v>
      </c>
      <c r="AP192" s="29">
        <v>0</v>
      </c>
      <c r="AQ192" s="29">
        <v>0</v>
      </c>
      <c r="AR192" s="29">
        <v>0</v>
      </c>
      <c r="AS192" s="29">
        <v>0</v>
      </c>
      <c r="AT192" s="29">
        <v>0</v>
      </c>
      <c r="AU192" s="29">
        <v>0</v>
      </c>
      <c r="AV192" s="29">
        <v>0</v>
      </c>
      <c r="AW192" s="29">
        <v>0</v>
      </c>
      <c r="AX192" s="29">
        <v>0</v>
      </c>
      <c r="AY192" s="29">
        <v>0</v>
      </c>
      <c r="AZ192" s="29">
        <v>0</v>
      </c>
      <c r="BA192" s="29">
        <v>0</v>
      </c>
      <c r="BB192" s="29">
        <v>0</v>
      </c>
      <c r="BC192" s="29">
        <v>0</v>
      </c>
      <c r="BD192" s="29">
        <v>0</v>
      </c>
      <c r="BE192" s="29">
        <v>0</v>
      </c>
      <c r="BF192" s="29">
        <v>0</v>
      </c>
      <c r="BG192" s="29">
        <v>0</v>
      </c>
      <c r="BH192" s="29">
        <v>0</v>
      </c>
      <c r="BI192" s="29">
        <v>0</v>
      </c>
      <c r="BJ192" s="29">
        <v>0</v>
      </c>
      <c r="BK192" s="29">
        <v>0</v>
      </c>
      <c r="BL192" s="29">
        <v>0</v>
      </c>
      <c r="BM192" s="29">
        <v>0</v>
      </c>
      <c r="BN192" s="29">
        <v>0</v>
      </c>
      <c r="BO192" s="29">
        <v>0</v>
      </c>
      <c r="BP192" s="29">
        <v>0</v>
      </c>
      <c r="BQ192" s="29">
        <v>0</v>
      </c>
      <c r="BR192" s="29">
        <v>0</v>
      </c>
      <c r="BS192" s="29">
        <v>0</v>
      </c>
      <c r="BT192" s="29">
        <v>0</v>
      </c>
      <c r="BU192" s="29">
        <v>0</v>
      </c>
      <c r="BV192" s="29">
        <v>1</v>
      </c>
      <c r="BW192" s="29">
        <v>0</v>
      </c>
      <c r="BX192" s="29">
        <v>0</v>
      </c>
      <c r="BY192" s="29">
        <v>0</v>
      </c>
      <c r="BZ192" s="29">
        <v>0</v>
      </c>
      <c r="CA192" s="29">
        <v>0</v>
      </c>
      <c r="CB192" s="29">
        <v>0</v>
      </c>
      <c r="CC192" s="29">
        <v>0</v>
      </c>
      <c r="CD192" s="29">
        <v>0</v>
      </c>
      <c r="CE192" s="29">
        <v>0</v>
      </c>
      <c r="CF192" s="29">
        <v>0</v>
      </c>
      <c r="CG192" s="11">
        <v>0</v>
      </c>
      <c r="CH192" s="30">
        <v>1</v>
      </c>
      <c r="CI192" s="28"/>
      <c r="CJ192" s="16"/>
      <c r="CK192" s="16"/>
    </row>
    <row r="193" spans="1:89" x14ac:dyDescent="0.25">
      <c r="A193" s="31"/>
      <c r="B193" s="31" t="s">
        <v>21</v>
      </c>
      <c r="C193" s="31">
        <v>0</v>
      </c>
      <c r="D193" s="31" t="s">
        <v>210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32">
        <v>0</v>
      </c>
      <c r="Z193" s="32">
        <v>0</v>
      </c>
      <c r="AA193" s="32">
        <v>0</v>
      </c>
      <c r="AB193" s="32">
        <v>0</v>
      </c>
      <c r="AC193" s="32">
        <v>0</v>
      </c>
      <c r="AD193" s="32">
        <v>0</v>
      </c>
      <c r="AE193" s="32">
        <v>0</v>
      </c>
      <c r="AF193" s="32">
        <v>0</v>
      </c>
      <c r="AG193" s="32">
        <v>0</v>
      </c>
      <c r="AH193" s="32">
        <v>0</v>
      </c>
      <c r="AI193" s="32">
        <v>0</v>
      </c>
      <c r="AJ193" s="32">
        <v>0</v>
      </c>
      <c r="AK193" s="32">
        <v>0</v>
      </c>
      <c r="AL193" s="32">
        <v>0</v>
      </c>
      <c r="AM193" s="32">
        <v>0</v>
      </c>
      <c r="AN193" s="32">
        <v>0</v>
      </c>
      <c r="AO193" s="32">
        <v>0</v>
      </c>
      <c r="AP193" s="32">
        <v>0</v>
      </c>
      <c r="AQ193" s="32">
        <v>0</v>
      </c>
      <c r="AR193" s="32">
        <v>0</v>
      </c>
      <c r="AS193" s="32">
        <v>0</v>
      </c>
      <c r="AT193" s="32">
        <v>0</v>
      </c>
      <c r="AU193" s="32">
        <v>0</v>
      </c>
      <c r="AV193" s="32">
        <v>0</v>
      </c>
      <c r="AW193" s="32">
        <v>0</v>
      </c>
      <c r="AX193" s="32">
        <v>0</v>
      </c>
      <c r="AY193" s="32">
        <v>0</v>
      </c>
      <c r="AZ193" s="32">
        <v>0</v>
      </c>
      <c r="BA193" s="32">
        <v>0</v>
      </c>
      <c r="BB193" s="32">
        <v>0</v>
      </c>
      <c r="BC193" s="32">
        <v>0</v>
      </c>
      <c r="BD193" s="32">
        <v>0</v>
      </c>
      <c r="BE193" s="32">
        <v>2</v>
      </c>
      <c r="BF193" s="32">
        <v>0</v>
      </c>
      <c r="BG193" s="32">
        <v>0</v>
      </c>
      <c r="BH193" s="32">
        <v>0</v>
      </c>
      <c r="BI193" s="32">
        <v>0</v>
      </c>
      <c r="BJ193" s="32">
        <v>0</v>
      </c>
      <c r="BK193" s="32">
        <v>0</v>
      </c>
      <c r="BL193" s="32">
        <v>0</v>
      </c>
      <c r="BM193" s="32">
        <v>0</v>
      </c>
      <c r="BN193" s="32">
        <v>0</v>
      </c>
      <c r="BO193" s="32">
        <v>0</v>
      </c>
      <c r="BP193" s="32">
        <v>0</v>
      </c>
      <c r="BQ193" s="32">
        <v>0</v>
      </c>
      <c r="BR193" s="32">
        <v>0</v>
      </c>
      <c r="BS193" s="32">
        <v>0</v>
      </c>
      <c r="BT193" s="32">
        <v>0</v>
      </c>
      <c r="BU193" s="32">
        <v>0</v>
      </c>
      <c r="BV193" s="32">
        <v>0</v>
      </c>
      <c r="BW193" s="32">
        <v>0</v>
      </c>
      <c r="BX193" s="32">
        <v>0</v>
      </c>
      <c r="BY193" s="32">
        <v>0</v>
      </c>
      <c r="BZ193" s="32">
        <v>0</v>
      </c>
      <c r="CA193" s="32">
        <v>0</v>
      </c>
      <c r="CB193" s="32">
        <v>0</v>
      </c>
      <c r="CC193" s="32">
        <v>0</v>
      </c>
      <c r="CD193" s="32">
        <v>0</v>
      </c>
      <c r="CE193" s="32">
        <v>0</v>
      </c>
      <c r="CF193" s="32">
        <v>0</v>
      </c>
      <c r="CG193" s="33">
        <v>0</v>
      </c>
      <c r="CH193" s="34">
        <v>2</v>
      </c>
      <c r="CI193" s="28"/>
      <c r="CJ193" s="16"/>
      <c r="CK193" s="16"/>
    </row>
    <row r="194" spans="1:89" x14ac:dyDescent="0.25">
      <c r="A194" s="9" t="s">
        <v>27</v>
      </c>
      <c r="B194" s="9" t="s">
        <v>20</v>
      </c>
      <c r="C194" s="19">
        <v>0</v>
      </c>
      <c r="D194" s="19" t="s">
        <v>210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1</v>
      </c>
      <c r="S194" s="19">
        <v>0</v>
      </c>
      <c r="T194" s="19">
        <v>0</v>
      </c>
      <c r="U194" s="29">
        <v>0</v>
      </c>
      <c r="V194" s="29">
        <v>0</v>
      </c>
      <c r="W194" s="29">
        <v>0</v>
      </c>
      <c r="X194" s="29">
        <v>0</v>
      </c>
      <c r="Y194" s="29">
        <v>0</v>
      </c>
      <c r="Z194" s="29">
        <v>0</v>
      </c>
      <c r="AA194" s="29">
        <v>0</v>
      </c>
      <c r="AB194" s="29">
        <v>0</v>
      </c>
      <c r="AC194" s="29">
        <v>0</v>
      </c>
      <c r="AD194" s="29">
        <v>0</v>
      </c>
      <c r="AE194" s="29">
        <v>1</v>
      </c>
      <c r="AF194" s="29">
        <v>0</v>
      </c>
      <c r="AG194" s="29">
        <v>0</v>
      </c>
      <c r="AH194" s="29">
        <v>0</v>
      </c>
      <c r="AI194" s="29">
        <v>1</v>
      </c>
      <c r="AJ194" s="29">
        <v>0</v>
      </c>
      <c r="AK194" s="29">
        <v>0</v>
      </c>
      <c r="AL194" s="29">
        <v>0</v>
      </c>
      <c r="AM194" s="29">
        <v>0</v>
      </c>
      <c r="AN194" s="29">
        <v>0</v>
      </c>
      <c r="AO194" s="29">
        <v>0</v>
      </c>
      <c r="AP194" s="29">
        <v>0</v>
      </c>
      <c r="AQ194" s="29">
        <v>0</v>
      </c>
      <c r="AR194" s="29">
        <v>1</v>
      </c>
      <c r="AS194" s="29">
        <v>0</v>
      </c>
      <c r="AT194" s="29">
        <v>0</v>
      </c>
      <c r="AU194" s="29">
        <v>0</v>
      </c>
      <c r="AV194" s="29">
        <v>0</v>
      </c>
      <c r="AW194" s="29">
        <v>0</v>
      </c>
      <c r="AX194" s="29">
        <v>0</v>
      </c>
      <c r="AY194" s="29">
        <v>0</v>
      </c>
      <c r="AZ194" s="29">
        <v>0</v>
      </c>
      <c r="BA194" s="29">
        <v>0</v>
      </c>
      <c r="BB194" s="29">
        <v>0</v>
      </c>
      <c r="BC194" s="29">
        <v>0</v>
      </c>
      <c r="BD194" s="29">
        <v>0</v>
      </c>
      <c r="BE194" s="29">
        <v>0</v>
      </c>
      <c r="BF194" s="29">
        <v>0</v>
      </c>
      <c r="BG194" s="29">
        <v>1</v>
      </c>
      <c r="BH194" s="29">
        <v>0</v>
      </c>
      <c r="BI194" s="29">
        <v>0</v>
      </c>
      <c r="BJ194" s="29">
        <v>0</v>
      </c>
      <c r="BK194" s="29">
        <v>0</v>
      </c>
      <c r="BL194" s="29">
        <v>0</v>
      </c>
      <c r="BM194" s="29">
        <v>0</v>
      </c>
      <c r="BN194" s="29">
        <v>0</v>
      </c>
      <c r="BO194" s="29">
        <v>0</v>
      </c>
      <c r="BP194" s="29">
        <v>0</v>
      </c>
      <c r="BQ194" s="29">
        <v>0</v>
      </c>
      <c r="BR194" s="29">
        <v>0</v>
      </c>
      <c r="BS194" s="29">
        <v>0</v>
      </c>
      <c r="BT194" s="29">
        <v>0</v>
      </c>
      <c r="BU194" s="29">
        <v>0</v>
      </c>
      <c r="BV194" s="29">
        <v>0</v>
      </c>
      <c r="BW194" s="29">
        <v>0</v>
      </c>
      <c r="BX194" s="29">
        <v>0</v>
      </c>
      <c r="BY194" s="29">
        <v>0</v>
      </c>
      <c r="BZ194" s="29">
        <v>0</v>
      </c>
      <c r="CA194" s="29">
        <v>2</v>
      </c>
      <c r="CB194" s="29">
        <v>1</v>
      </c>
      <c r="CC194" s="29">
        <v>0</v>
      </c>
      <c r="CD194" s="29">
        <v>0</v>
      </c>
      <c r="CE194" s="29">
        <v>0</v>
      </c>
      <c r="CF194" s="29">
        <v>0</v>
      </c>
      <c r="CG194" s="11">
        <v>0</v>
      </c>
      <c r="CH194" s="30">
        <v>8</v>
      </c>
      <c r="CI194" s="28"/>
      <c r="CJ194" s="16"/>
      <c r="CK194" s="16"/>
    </row>
    <row r="195" spans="1:89" x14ac:dyDescent="0.25">
      <c r="A195" s="31"/>
      <c r="B195" s="31" t="s">
        <v>21</v>
      </c>
      <c r="C195" s="31">
        <v>0</v>
      </c>
      <c r="D195" s="31" t="s">
        <v>210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32">
        <v>0</v>
      </c>
      <c r="Z195" s="32">
        <v>0</v>
      </c>
      <c r="AA195" s="32">
        <v>0</v>
      </c>
      <c r="AB195" s="32">
        <v>0</v>
      </c>
      <c r="AC195" s="32">
        <v>0</v>
      </c>
      <c r="AD195" s="32">
        <v>0</v>
      </c>
      <c r="AE195" s="32">
        <v>0</v>
      </c>
      <c r="AF195" s="32">
        <v>0</v>
      </c>
      <c r="AG195" s="32">
        <v>0</v>
      </c>
      <c r="AH195" s="32">
        <v>0</v>
      </c>
      <c r="AI195" s="32">
        <v>0</v>
      </c>
      <c r="AJ195" s="32">
        <v>0</v>
      </c>
      <c r="AK195" s="32">
        <v>0</v>
      </c>
      <c r="AL195" s="32">
        <v>0</v>
      </c>
      <c r="AM195" s="32">
        <v>0</v>
      </c>
      <c r="AN195" s="32">
        <v>0</v>
      </c>
      <c r="AO195" s="32">
        <v>0</v>
      </c>
      <c r="AP195" s="32">
        <v>0</v>
      </c>
      <c r="AQ195" s="32">
        <v>0</v>
      </c>
      <c r="AR195" s="32">
        <v>1</v>
      </c>
      <c r="AS195" s="32">
        <v>0</v>
      </c>
      <c r="AT195" s="32">
        <v>0</v>
      </c>
      <c r="AU195" s="32">
        <v>0</v>
      </c>
      <c r="AV195" s="32">
        <v>0</v>
      </c>
      <c r="AW195" s="32">
        <v>0</v>
      </c>
      <c r="AX195" s="32">
        <v>0</v>
      </c>
      <c r="AY195" s="32">
        <v>0</v>
      </c>
      <c r="AZ195" s="32">
        <v>0</v>
      </c>
      <c r="BA195" s="32">
        <v>0</v>
      </c>
      <c r="BB195" s="32">
        <v>0</v>
      </c>
      <c r="BC195" s="32">
        <v>0</v>
      </c>
      <c r="BD195" s="32">
        <v>0</v>
      </c>
      <c r="BE195" s="32">
        <v>2</v>
      </c>
      <c r="BF195" s="32">
        <v>0</v>
      </c>
      <c r="BG195" s="32">
        <v>0</v>
      </c>
      <c r="BH195" s="32">
        <v>0</v>
      </c>
      <c r="BI195" s="32">
        <v>0</v>
      </c>
      <c r="BJ195" s="32">
        <v>5</v>
      </c>
      <c r="BK195" s="32">
        <v>0</v>
      </c>
      <c r="BL195" s="32">
        <v>0</v>
      </c>
      <c r="BM195" s="32">
        <v>0</v>
      </c>
      <c r="BN195" s="32">
        <v>0</v>
      </c>
      <c r="BO195" s="32">
        <v>0</v>
      </c>
      <c r="BP195" s="32">
        <v>0</v>
      </c>
      <c r="BQ195" s="32">
        <v>0</v>
      </c>
      <c r="BR195" s="32">
        <v>0</v>
      </c>
      <c r="BS195" s="32">
        <v>0</v>
      </c>
      <c r="BT195" s="32">
        <v>2</v>
      </c>
      <c r="BU195" s="32">
        <v>0</v>
      </c>
      <c r="BV195" s="32">
        <v>1</v>
      </c>
      <c r="BW195" s="32">
        <v>0</v>
      </c>
      <c r="BX195" s="32">
        <v>0</v>
      </c>
      <c r="BY195" s="32">
        <v>0</v>
      </c>
      <c r="BZ195" s="32">
        <v>0</v>
      </c>
      <c r="CA195" s="32">
        <v>0</v>
      </c>
      <c r="CB195" s="32">
        <v>0</v>
      </c>
      <c r="CC195" s="32">
        <v>0</v>
      </c>
      <c r="CD195" s="32">
        <v>0</v>
      </c>
      <c r="CE195" s="32">
        <v>0</v>
      </c>
      <c r="CF195" s="32">
        <v>0</v>
      </c>
      <c r="CG195" s="33">
        <v>0</v>
      </c>
      <c r="CH195" s="34">
        <v>11</v>
      </c>
      <c r="CI195" s="28"/>
      <c r="CJ195" s="16"/>
      <c r="CK195" s="16"/>
    </row>
    <row r="196" spans="1:89" x14ac:dyDescent="0.25">
      <c r="A196" s="9" t="s">
        <v>131</v>
      </c>
      <c r="B196" s="9" t="s">
        <v>20</v>
      </c>
      <c r="C196" s="19">
        <v>0</v>
      </c>
      <c r="D196" s="19" t="s">
        <v>210</v>
      </c>
      <c r="E196" s="19">
        <v>1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29">
        <v>0</v>
      </c>
      <c r="AA196" s="29">
        <v>0</v>
      </c>
      <c r="AB196" s="29">
        <v>0</v>
      </c>
      <c r="AC196" s="29">
        <v>0</v>
      </c>
      <c r="AD196" s="29">
        <v>0</v>
      </c>
      <c r="AE196" s="29">
        <v>0</v>
      </c>
      <c r="AF196" s="29">
        <v>0</v>
      </c>
      <c r="AG196" s="29">
        <v>0</v>
      </c>
      <c r="AH196" s="29">
        <v>0</v>
      </c>
      <c r="AI196" s="29">
        <v>0</v>
      </c>
      <c r="AJ196" s="29">
        <v>0</v>
      </c>
      <c r="AK196" s="29">
        <v>0</v>
      </c>
      <c r="AL196" s="29">
        <v>0</v>
      </c>
      <c r="AM196" s="29">
        <v>0</v>
      </c>
      <c r="AN196" s="29">
        <v>0</v>
      </c>
      <c r="AO196" s="29">
        <v>0</v>
      </c>
      <c r="AP196" s="29">
        <v>0</v>
      </c>
      <c r="AQ196" s="29">
        <v>0</v>
      </c>
      <c r="AR196" s="29">
        <v>0</v>
      </c>
      <c r="AS196" s="29">
        <v>0</v>
      </c>
      <c r="AT196" s="29">
        <v>0</v>
      </c>
      <c r="AU196" s="29">
        <v>1</v>
      </c>
      <c r="AV196" s="29">
        <v>0</v>
      </c>
      <c r="AW196" s="29">
        <v>0</v>
      </c>
      <c r="AX196" s="29">
        <v>0</v>
      </c>
      <c r="AY196" s="29">
        <v>0</v>
      </c>
      <c r="AZ196" s="29">
        <v>0</v>
      </c>
      <c r="BA196" s="29">
        <v>0</v>
      </c>
      <c r="BB196" s="29">
        <v>0</v>
      </c>
      <c r="BC196" s="29">
        <v>0</v>
      </c>
      <c r="BD196" s="29">
        <v>0</v>
      </c>
      <c r="BE196" s="29">
        <v>0</v>
      </c>
      <c r="BF196" s="29">
        <v>0</v>
      </c>
      <c r="BG196" s="29">
        <v>0</v>
      </c>
      <c r="BH196" s="29">
        <v>0</v>
      </c>
      <c r="BI196" s="29">
        <v>0</v>
      </c>
      <c r="BJ196" s="29">
        <v>1</v>
      </c>
      <c r="BK196" s="29">
        <v>0</v>
      </c>
      <c r="BL196" s="29">
        <v>0</v>
      </c>
      <c r="BM196" s="29">
        <v>0</v>
      </c>
      <c r="BN196" s="29">
        <v>0</v>
      </c>
      <c r="BO196" s="29">
        <v>0</v>
      </c>
      <c r="BP196" s="29">
        <v>0</v>
      </c>
      <c r="BQ196" s="29">
        <v>0</v>
      </c>
      <c r="BR196" s="29">
        <v>0</v>
      </c>
      <c r="BS196" s="29">
        <v>1</v>
      </c>
      <c r="BT196" s="29">
        <v>0</v>
      </c>
      <c r="BU196" s="29">
        <v>1</v>
      </c>
      <c r="BV196" s="29">
        <v>1</v>
      </c>
      <c r="BW196" s="29">
        <v>0</v>
      </c>
      <c r="BX196" s="29">
        <v>0</v>
      </c>
      <c r="BY196" s="29">
        <v>1</v>
      </c>
      <c r="BZ196" s="29">
        <v>0</v>
      </c>
      <c r="CA196" s="29">
        <v>0</v>
      </c>
      <c r="CB196" s="29">
        <v>0</v>
      </c>
      <c r="CC196" s="29">
        <v>0</v>
      </c>
      <c r="CD196" s="29">
        <v>0</v>
      </c>
      <c r="CE196" s="29">
        <v>0</v>
      </c>
      <c r="CF196" s="29">
        <v>0</v>
      </c>
      <c r="CG196" s="11">
        <v>0</v>
      </c>
      <c r="CH196" s="30">
        <v>7</v>
      </c>
      <c r="CI196" s="28"/>
      <c r="CJ196" s="16"/>
      <c r="CK196" s="16"/>
    </row>
    <row r="197" spans="1:89" x14ac:dyDescent="0.25">
      <c r="A197" s="31"/>
      <c r="B197" s="31" t="s">
        <v>21</v>
      </c>
      <c r="C197" s="31">
        <v>0</v>
      </c>
      <c r="D197" s="31" t="s">
        <v>210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32">
        <v>0</v>
      </c>
      <c r="Z197" s="32">
        <v>0</v>
      </c>
      <c r="AA197" s="32">
        <v>0</v>
      </c>
      <c r="AB197" s="32">
        <v>0</v>
      </c>
      <c r="AC197" s="32">
        <v>0</v>
      </c>
      <c r="AD197" s="32">
        <v>0</v>
      </c>
      <c r="AE197" s="32">
        <v>0</v>
      </c>
      <c r="AF197" s="32">
        <v>0</v>
      </c>
      <c r="AG197" s="32">
        <v>0</v>
      </c>
      <c r="AH197" s="32">
        <v>0</v>
      </c>
      <c r="AI197" s="32">
        <v>0</v>
      </c>
      <c r="AJ197" s="32">
        <v>0</v>
      </c>
      <c r="AK197" s="32">
        <v>0</v>
      </c>
      <c r="AL197" s="32">
        <v>0</v>
      </c>
      <c r="AM197" s="32">
        <v>0</v>
      </c>
      <c r="AN197" s="32">
        <v>0</v>
      </c>
      <c r="AO197" s="32">
        <v>0</v>
      </c>
      <c r="AP197" s="32">
        <v>0</v>
      </c>
      <c r="AQ197" s="32">
        <v>0</v>
      </c>
      <c r="AR197" s="32">
        <v>0</v>
      </c>
      <c r="AS197" s="32">
        <v>0</v>
      </c>
      <c r="AT197" s="32">
        <v>0</v>
      </c>
      <c r="AU197" s="32">
        <v>0</v>
      </c>
      <c r="AV197" s="32">
        <v>0</v>
      </c>
      <c r="AW197" s="32">
        <v>0</v>
      </c>
      <c r="AX197" s="32">
        <v>0</v>
      </c>
      <c r="AY197" s="32">
        <v>0</v>
      </c>
      <c r="AZ197" s="32">
        <v>0</v>
      </c>
      <c r="BA197" s="32">
        <v>0</v>
      </c>
      <c r="BB197" s="32">
        <v>0</v>
      </c>
      <c r="BC197" s="32">
        <v>0</v>
      </c>
      <c r="BD197" s="32">
        <v>0</v>
      </c>
      <c r="BE197" s="32">
        <v>0</v>
      </c>
      <c r="BF197" s="32">
        <v>0</v>
      </c>
      <c r="BG197" s="32">
        <v>0</v>
      </c>
      <c r="BH197" s="32">
        <v>0</v>
      </c>
      <c r="BI197" s="32">
        <v>0</v>
      </c>
      <c r="BJ197" s="32">
        <v>0</v>
      </c>
      <c r="BK197" s="32">
        <v>0</v>
      </c>
      <c r="BL197" s="32">
        <v>0</v>
      </c>
      <c r="BM197" s="32">
        <v>0</v>
      </c>
      <c r="BN197" s="32">
        <v>0</v>
      </c>
      <c r="BO197" s="32">
        <v>0</v>
      </c>
      <c r="BP197" s="32">
        <v>0</v>
      </c>
      <c r="BQ197" s="32">
        <v>0</v>
      </c>
      <c r="BR197" s="32">
        <v>0</v>
      </c>
      <c r="BS197" s="32">
        <v>0</v>
      </c>
      <c r="BT197" s="32">
        <v>0</v>
      </c>
      <c r="BU197" s="32">
        <v>0</v>
      </c>
      <c r="BV197" s="32">
        <v>0</v>
      </c>
      <c r="BW197" s="32">
        <v>0</v>
      </c>
      <c r="BX197" s="32">
        <v>0</v>
      </c>
      <c r="BY197" s="32">
        <v>0</v>
      </c>
      <c r="BZ197" s="32">
        <v>0</v>
      </c>
      <c r="CA197" s="32">
        <v>0</v>
      </c>
      <c r="CB197" s="32">
        <v>0</v>
      </c>
      <c r="CC197" s="32">
        <v>0</v>
      </c>
      <c r="CD197" s="32">
        <v>0</v>
      </c>
      <c r="CE197" s="32">
        <v>0</v>
      </c>
      <c r="CF197" s="32">
        <v>0</v>
      </c>
      <c r="CG197" s="33">
        <v>0</v>
      </c>
      <c r="CH197" s="34">
        <v>0</v>
      </c>
      <c r="CI197" s="28"/>
      <c r="CJ197" s="16"/>
      <c r="CK197" s="16"/>
    </row>
    <row r="198" spans="1:89" x14ac:dyDescent="0.25">
      <c r="A198" s="9" t="s">
        <v>194</v>
      </c>
      <c r="B198" s="9" t="s">
        <v>20</v>
      </c>
      <c r="C198" s="19">
        <v>0</v>
      </c>
      <c r="D198" s="19" t="s">
        <v>210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29">
        <v>0</v>
      </c>
      <c r="V198" s="29">
        <v>0</v>
      </c>
      <c r="W198" s="29">
        <v>0</v>
      </c>
      <c r="X198" s="29">
        <v>0</v>
      </c>
      <c r="Y198" s="29">
        <v>0</v>
      </c>
      <c r="Z198" s="29">
        <v>0</v>
      </c>
      <c r="AA198" s="29">
        <v>0</v>
      </c>
      <c r="AB198" s="29">
        <v>0</v>
      </c>
      <c r="AC198" s="29">
        <v>0</v>
      </c>
      <c r="AD198" s="29">
        <v>0</v>
      </c>
      <c r="AE198" s="29">
        <v>0</v>
      </c>
      <c r="AF198" s="29">
        <v>0</v>
      </c>
      <c r="AG198" s="29">
        <v>0</v>
      </c>
      <c r="AH198" s="29">
        <v>0</v>
      </c>
      <c r="AI198" s="29">
        <v>0</v>
      </c>
      <c r="AJ198" s="29">
        <v>0</v>
      </c>
      <c r="AK198" s="29">
        <v>0</v>
      </c>
      <c r="AL198" s="29">
        <v>0</v>
      </c>
      <c r="AM198" s="29">
        <v>0</v>
      </c>
      <c r="AN198" s="29">
        <v>0</v>
      </c>
      <c r="AO198" s="29">
        <v>0</v>
      </c>
      <c r="AP198" s="29">
        <v>0</v>
      </c>
      <c r="AQ198" s="29">
        <v>0</v>
      </c>
      <c r="AR198" s="29">
        <v>0</v>
      </c>
      <c r="AS198" s="29">
        <v>0</v>
      </c>
      <c r="AT198" s="29">
        <v>0</v>
      </c>
      <c r="AU198" s="29">
        <v>0</v>
      </c>
      <c r="AV198" s="29">
        <v>0</v>
      </c>
      <c r="AW198" s="29">
        <v>0</v>
      </c>
      <c r="AX198" s="29">
        <v>0</v>
      </c>
      <c r="AY198" s="29">
        <v>0</v>
      </c>
      <c r="AZ198" s="29">
        <v>0</v>
      </c>
      <c r="BA198" s="29">
        <v>0</v>
      </c>
      <c r="BB198" s="29">
        <v>0</v>
      </c>
      <c r="BC198" s="29">
        <v>0</v>
      </c>
      <c r="BD198" s="29">
        <v>0</v>
      </c>
      <c r="BE198" s="29">
        <v>0</v>
      </c>
      <c r="BF198" s="29">
        <v>0</v>
      </c>
      <c r="BG198" s="29">
        <v>0</v>
      </c>
      <c r="BH198" s="29">
        <v>0</v>
      </c>
      <c r="BI198" s="29">
        <v>0</v>
      </c>
      <c r="BJ198" s="29">
        <v>0</v>
      </c>
      <c r="BK198" s="29">
        <v>0</v>
      </c>
      <c r="BL198" s="29">
        <v>0</v>
      </c>
      <c r="BM198" s="29">
        <v>0</v>
      </c>
      <c r="BN198" s="29">
        <v>0</v>
      </c>
      <c r="BO198" s="29">
        <v>0</v>
      </c>
      <c r="BP198" s="29">
        <v>0</v>
      </c>
      <c r="BQ198" s="29">
        <v>0</v>
      </c>
      <c r="BR198" s="29">
        <v>0</v>
      </c>
      <c r="BS198" s="29">
        <v>0</v>
      </c>
      <c r="BT198" s="29">
        <v>0</v>
      </c>
      <c r="BU198" s="29">
        <v>0</v>
      </c>
      <c r="BV198" s="29">
        <v>0</v>
      </c>
      <c r="BW198" s="29">
        <v>0</v>
      </c>
      <c r="BX198" s="29">
        <v>0</v>
      </c>
      <c r="BY198" s="29">
        <v>0</v>
      </c>
      <c r="BZ198" s="29">
        <v>0</v>
      </c>
      <c r="CA198" s="29">
        <v>0</v>
      </c>
      <c r="CB198" s="29">
        <v>0</v>
      </c>
      <c r="CC198" s="29">
        <v>0</v>
      </c>
      <c r="CD198" s="29">
        <v>0</v>
      </c>
      <c r="CE198" s="29">
        <v>0</v>
      </c>
      <c r="CF198" s="29">
        <v>0</v>
      </c>
      <c r="CG198" s="11">
        <v>0</v>
      </c>
      <c r="CH198" s="30">
        <v>0</v>
      </c>
      <c r="CI198" s="28"/>
      <c r="CJ198" s="16"/>
      <c r="CK198" s="16"/>
    </row>
    <row r="199" spans="1:89" x14ac:dyDescent="0.25">
      <c r="A199" s="31"/>
      <c r="B199" s="31" t="s">
        <v>21</v>
      </c>
      <c r="C199" s="31">
        <v>0</v>
      </c>
      <c r="D199" s="31" t="s">
        <v>210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  <c r="Z199" s="32">
        <v>0</v>
      </c>
      <c r="AA199" s="32">
        <v>0</v>
      </c>
      <c r="AB199" s="32">
        <v>0</v>
      </c>
      <c r="AC199" s="32">
        <v>0</v>
      </c>
      <c r="AD199" s="32">
        <v>0</v>
      </c>
      <c r="AE199" s="32">
        <v>0</v>
      </c>
      <c r="AF199" s="32">
        <v>0</v>
      </c>
      <c r="AG199" s="32">
        <v>0</v>
      </c>
      <c r="AH199" s="32">
        <v>0</v>
      </c>
      <c r="AI199" s="32">
        <v>0</v>
      </c>
      <c r="AJ199" s="32">
        <v>0</v>
      </c>
      <c r="AK199" s="32">
        <v>0</v>
      </c>
      <c r="AL199" s="32">
        <v>0</v>
      </c>
      <c r="AM199" s="32">
        <v>0</v>
      </c>
      <c r="AN199" s="32">
        <v>0</v>
      </c>
      <c r="AO199" s="32">
        <v>0</v>
      </c>
      <c r="AP199" s="32">
        <v>0</v>
      </c>
      <c r="AQ199" s="32">
        <v>0</v>
      </c>
      <c r="AR199" s="32">
        <v>0</v>
      </c>
      <c r="AS199" s="32">
        <v>0</v>
      </c>
      <c r="AT199" s="32">
        <v>0</v>
      </c>
      <c r="AU199" s="32">
        <v>0</v>
      </c>
      <c r="AV199" s="32">
        <v>0</v>
      </c>
      <c r="AW199" s="32">
        <v>0</v>
      </c>
      <c r="AX199" s="32">
        <v>0</v>
      </c>
      <c r="AY199" s="32">
        <v>0</v>
      </c>
      <c r="AZ199" s="32">
        <v>0</v>
      </c>
      <c r="BA199" s="32">
        <v>0</v>
      </c>
      <c r="BB199" s="32">
        <v>0</v>
      </c>
      <c r="BC199" s="32">
        <v>0</v>
      </c>
      <c r="BD199" s="32">
        <v>0</v>
      </c>
      <c r="BE199" s="32">
        <v>0</v>
      </c>
      <c r="BF199" s="32">
        <v>0</v>
      </c>
      <c r="BG199" s="32">
        <v>0</v>
      </c>
      <c r="BH199" s="32">
        <v>0</v>
      </c>
      <c r="BI199" s="32">
        <v>0</v>
      </c>
      <c r="BJ199" s="32">
        <v>1</v>
      </c>
      <c r="BK199" s="32">
        <v>0</v>
      </c>
      <c r="BL199" s="32">
        <v>0</v>
      </c>
      <c r="BM199" s="32">
        <v>0</v>
      </c>
      <c r="BN199" s="32">
        <v>0</v>
      </c>
      <c r="BO199" s="32">
        <v>0</v>
      </c>
      <c r="BP199" s="32">
        <v>0</v>
      </c>
      <c r="BQ199" s="32">
        <v>0</v>
      </c>
      <c r="BR199" s="32">
        <v>0</v>
      </c>
      <c r="BS199" s="32">
        <v>0</v>
      </c>
      <c r="BT199" s="32">
        <v>0</v>
      </c>
      <c r="BU199" s="32">
        <v>0</v>
      </c>
      <c r="BV199" s="32">
        <v>0</v>
      </c>
      <c r="BW199" s="32">
        <v>0</v>
      </c>
      <c r="BX199" s="32">
        <v>0</v>
      </c>
      <c r="BY199" s="32">
        <v>0</v>
      </c>
      <c r="BZ199" s="32">
        <v>0</v>
      </c>
      <c r="CA199" s="32">
        <v>0</v>
      </c>
      <c r="CB199" s="32">
        <v>0</v>
      </c>
      <c r="CC199" s="32">
        <v>0</v>
      </c>
      <c r="CD199" s="32">
        <v>0</v>
      </c>
      <c r="CE199" s="32">
        <v>0</v>
      </c>
      <c r="CF199" s="32">
        <v>0</v>
      </c>
      <c r="CG199" s="33">
        <v>0</v>
      </c>
      <c r="CH199" s="34">
        <v>1</v>
      </c>
      <c r="CI199" s="28"/>
      <c r="CJ199" s="16"/>
      <c r="CK199" s="16"/>
    </row>
    <row r="200" spans="1:89" x14ac:dyDescent="0.25">
      <c r="A200" s="9" t="s">
        <v>9</v>
      </c>
      <c r="B200" s="9" t="s">
        <v>20</v>
      </c>
      <c r="C200" s="19">
        <v>0</v>
      </c>
      <c r="D200" s="19" t="s">
        <v>210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29">
        <v>0</v>
      </c>
      <c r="AB200" s="29">
        <v>0</v>
      </c>
      <c r="AC200" s="29">
        <v>0</v>
      </c>
      <c r="AD200" s="29">
        <v>0</v>
      </c>
      <c r="AE200" s="29">
        <v>0</v>
      </c>
      <c r="AF200" s="29">
        <v>0</v>
      </c>
      <c r="AG200" s="29">
        <v>0</v>
      </c>
      <c r="AH200" s="29">
        <v>0</v>
      </c>
      <c r="AI200" s="29">
        <v>0</v>
      </c>
      <c r="AJ200" s="29">
        <v>0</v>
      </c>
      <c r="AK200" s="29">
        <v>0</v>
      </c>
      <c r="AL200" s="29">
        <v>0</v>
      </c>
      <c r="AM200" s="29">
        <v>0</v>
      </c>
      <c r="AN200" s="29">
        <v>0</v>
      </c>
      <c r="AO200" s="29">
        <v>0</v>
      </c>
      <c r="AP200" s="29">
        <v>0</v>
      </c>
      <c r="AQ200" s="29">
        <v>0</v>
      </c>
      <c r="AR200" s="29">
        <v>0</v>
      </c>
      <c r="AS200" s="29">
        <v>0</v>
      </c>
      <c r="AT200" s="29">
        <v>0</v>
      </c>
      <c r="AU200" s="29">
        <v>0</v>
      </c>
      <c r="AV200" s="29">
        <v>0</v>
      </c>
      <c r="AW200" s="29">
        <v>0</v>
      </c>
      <c r="AX200" s="29">
        <v>0</v>
      </c>
      <c r="AY200" s="29">
        <v>0</v>
      </c>
      <c r="AZ200" s="29">
        <v>0</v>
      </c>
      <c r="BA200" s="29">
        <v>0</v>
      </c>
      <c r="BB200" s="29">
        <v>0</v>
      </c>
      <c r="BC200" s="29">
        <v>0</v>
      </c>
      <c r="BD200" s="29">
        <v>0</v>
      </c>
      <c r="BE200" s="29">
        <v>0</v>
      </c>
      <c r="BF200" s="29">
        <v>0</v>
      </c>
      <c r="BG200" s="29">
        <v>0</v>
      </c>
      <c r="BH200" s="29">
        <v>0</v>
      </c>
      <c r="BI200" s="29">
        <v>0</v>
      </c>
      <c r="BJ200" s="29">
        <v>0</v>
      </c>
      <c r="BK200" s="29">
        <v>0</v>
      </c>
      <c r="BL200" s="29">
        <v>0</v>
      </c>
      <c r="BM200" s="29">
        <v>0</v>
      </c>
      <c r="BN200" s="29">
        <v>0</v>
      </c>
      <c r="BO200" s="29">
        <v>0</v>
      </c>
      <c r="BP200" s="29">
        <v>0</v>
      </c>
      <c r="BQ200" s="29">
        <v>0</v>
      </c>
      <c r="BR200" s="29">
        <v>0</v>
      </c>
      <c r="BS200" s="29">
        <v>0</v>
      </c>
      <c r="BT200" s="29">
        <v>0</v>
      </c>
      <c r="BU200" s="29">
        <v>2</v>
      </c>
      <c r="BV200" s="29">
        <v>0</v>
      </c>
      <c r="BW200" s="29">
        <v>0</v>
      </c>
      <c r="BX200" s="29">
        <v>0</v>
      </c>
      <c r="BY200" s="29">
        <v>0</v>
      </c>
      <c r="BZ200" s="29">
        <v>0</v>
      </c>
      <c r="CA200" s="29">
        <v>0</v>
      </c>
      <c r="CB200" s="29">
        <v>0</v>
      </c>
      <c r="CC200" s="29">
        <v>0</v>
      </c>
      <c r="CD200" s="29">
        <v>0</v>
      </c>
      <c r="CE200" s="29">
        <v>0</v>
      </c>
      <c r="CF200" s="29">
        <v>0</v>
      </c>
      <c r="CG200" s="11">
        <v>0</v>
      </c>
      <c r="CH200" s="30">
        <v>2</v>
      </c>
      <c r="CI200" s="28"/>
      <c r="CJ200" s="16"/>
      <c r="CK200" s="16"/>
    </row>
    <row r="201" spans="1:89" x14ac:dyDescent="0.25">
      <c r="A201" s="31"/>
      <c r="B201" s="31" t="s">
        <v>21</v>
      </c>
      <c r="C201" s="31">
        <v>0</v>
      </c>
      <c r="D201" s="31" t="s">
        <v>210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32">
        <v>0</v>
      </c>
      <c r="AA201" s="32">
        <v>0</v>
      </c>
      <c r="AB201" s="32">
        <v>0</v>
      </c>
      <c r="AC201" s="32">
        <v>0</v>
      </c>
      <c r="AD201" s="32">
        <v>0</v>
      </c>
      <c r="AE201" s="32">
        <v>0</v>
      </c>
      <c r="AF201" s="32">
        <v>0</v>
      </c>
      <c r="AG201" s="32">
        <v>0</v>
      </c>
      <c r="AH201" s="32">
        <v>0</v>
      </c>
      <c r="AI201" s="32">
        <v>0</v>
      </c>
      <c r="AJ201" s="32">
        <v>0</v>
      </c>
      <c r="AK201" s="32">
        <v>0</v>
      </c>
      <c r="AL201" s="32">
        <v>0</v>
      </c>
      <c r="AM201" s="32">
        <v>0</v>
      </c>
      <c r="AN201" s="32">
        <v>0</v>
      </c>
      <c r="AO201" s="32">
        <v>0</v>
      </c>
      <c r="AP201" s="32">
        <v>0</v>
      </c>
      <c r="AQ201" s="32">
        <v>0</v>
      </c>
      <c r="AR201" s="32">
        <v>0</v>
      </c>
      <c r="AS201" s="32">
        <v>0</v>
      </c>
      <c r="AT201" s="32">
        <v>0</v>
      </c>
      <c r="AU201" s="32">
        <v>0</v>
      </c>
      <c r="AV201" s="32">
        <v>0</v>
      </c>
      <c r="AW201" s="32">
        <v>0</v>
      </c>
      <c r="AX201" s="32">
        <v>0</v>
      </c>
      <c r="AY201" s="32">
        <v>0</v>
      </c>
      <c r="AZ201" s="32">
        <v>0</v>
      </c>
      <c r="BA201" s="32">
        <v>0</v>
      </c>
      <c r="BB201" s="32">
        <v>0</v>
      </c>
      <c r="BC201" s="32">
        <v>0</v>
      </c>
      <c r="BD201" s="32">
        <v>0</v>
      </c>
      <c r="BE201" s="32">
        <v>0</v>
      </c>
      <c r="BF201" s="32">
        <v>0</v>
      </c>
      <c r="BG201" s="32">
        <v>0</v>
      </c>
      <c r="BH201" s="32">
        <v>0</v>
      </c>
      <c r="BI201" s="32">
        <v>0</v>
      </c>
      <c r="BJ201" s="32">
        <v>0</v>
      </c>
      <c r="BK201" s="32">
        <v>0</v>
      </c>
      <c r="BL201" s="32">
        <v>0</v>
      </c>
      <c r="BM201" s="32">
        <v>0</v>
      </c>
      <c r="BN201" s="32">
        <v>0</v>
      </c>
      <c r="BO201" s="32">
        <v>0</v>
      </c>
      <c r="BP201" s="32">
        <v>0</v>
      </c>
      <c r="BQ201" s="32">
        <v>0</v>
      </c>
      <c r="BR201" s="32">
        <v>0</v>
      </c>
      <c r="BS201" s="32">
        <v>0</v>
      </c>
      <c r="BT201" s="32">
        <v>0</v>
      </c>
      <c r="BU201" s="32">
        <v>0</v>
      </c>
      <c r="BV201" s="32">
        <v>0</v>
      </c>
      <c r="BW201" s="32">
        <v>0</v>
      </c>
      <c r="BX201" s="32">
        <v>0</v>
      </c>
      <c r="BY201" s="32">
        <v>0</v>
      </c>
      <c r="BZ201" s="32">
        <v>0</v>
      </c>
      <c r="CA201" s="32">
        <v>0</v>
      </c>
      <c r="CB201" s="32">
        <v>0</v>
      </c>
      <c r="CC201" s="32">
        <v>0</v>
      </c>
      <c r="CD201" s="32">
        <v>0</v>
      </c>
      <c r="CE201" s="32">
        <v>0</v>
      </c>
      <c r="CF201" s="32">
        <v>0</v>
      </c>
      <c r="CG201" s="33">
        <v>0</v>
      </c>
      <c r="CH201" s="34">
        <v>0</v>
      </c>
      <c r="CI201" s="28"/>
      <c r="CJ201" s="16"/>
      <c r="CK201" s="16"/>
    </row>
    <row r="202" spans="1:89" x14ac:dyDescent="0.25">
      <c r="A202" s="9" t="s">
        <v>177</v>
      </c>
      <c r="B202" s="9" t="s">
        <v>20</v>
      </c>
      <c r="C202" s="19">
        <v>0</v>
      </c>
      <c r="D202" s="19" t="s">
        <v>210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29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0</v>
      </c>
      <c r="AA202" s="29">
        <v>0</v>
      </c>
      <c r="AB202" s="29">
        <v>0</v>
      </c>
      <c r="AC202" s="29">
        <v>0</v>
      </c>
      <c r="AD202" s="29">
        <v>0</v>
      </c>
      <c r="AE202" s="29">
        <v>0</v>
      </c>
      <c r="AF202" s="29">
        <v>0</v>
      </c>
      <c r="AG202" s="29">
        <v>0</v>
      </c>
      <c r="AH202" s="29">
        <v>0</v>
      </c>
      <c r="AI202" s="29">
        <v>0</v>
      </c>
      <c r="AJ202" s="29">
        <v>0</v>
      </c>
      <c r="AK202" s="29">
        <v>0</v>
      </c>
      <c r="AL202" s="29">
        <v>0</v>
      </c>
      <c r="AM202" s="29">
        <v>0</v>
      </c>
      <c r="AN202" s="29">
        <v>0</v>
      </c>
      <c r="AO202" s="29">
        <v>0</v>
      </c>
      <c r="AP202" s="29">
        <v>0</v>
      </c>
      <c r="AQ202" s="29">
        <v>0</v>
      </c>
      <c r="AR202" s="29">
        <v>0</v>
      </c>
      <c r="AS202" s="29">
        <v>0</v>
      </c>
      <c r="AT202" s="29">
        <v>0</v>
      </c>
      <c r="AU202" s="29">
        <v>0</v>
      </c>
      <c r="AV202" s="29">
        <v>0</v>
      </c>
      <c r="AW202" s="29">
        <v>0</v>
      </c>
      <c r="AX202" s="29">
        <v>0</v>
      </c>
      <c r="AY202" s="29">
        <v>0</v>
      </c>
      <c r="AZ202" s="29">
        <v>0</v>
      </c>
      <c r="BA202" s="29">
        <v>0</v>
      </c>
      <c r="BB202" s="29">
        <v>0</v>
      </c>
      <c r="BC202" s="29">
        <v>0</v>
      </c>
      <c r="BD202" s="29">
        <v>0</v>
      </c>
      <c r="BE202" s="29">
        <v>0</v>
      </c>
      <c r="BF202" s="29">
        <v>0</v>
      </c>
      <c r="BG202" s="29">
        <v>0</v>
      </c>
      <c r="BH202" s="29">
        <v>0</v>
      </c>
      <c r="BI202" s="29">
        <v>0</v>
      </c>
      <c r="BJ202" s="29">
        <v>0</v>
      </c>
      <c r="BK202" s="29">
        <v>0</v>
      </c>
      <c r="BL202" s="29">
        <v>0</v>
      </c>
      <c r="BM202" s="29">
        <v>0</v>
      </c>
      <c r="BN202" s="29">
        <v>0</v>
      </c>
      <c r="BO202" s="29">
        <v>0</v>
      </c>
      <c r="BP202" s="29">
        <v>0</v>
      </c>
      <c r="BQ202" s="29">
        <v>0</v>
      </c>
      <c r="BR202" s="29">
        <v>0</v>
      </c>
      <c r="BS202" s="29">
        <v>0</v>
      </c>
      <c r="BT202" s="29">
        <v>0</v>
      </c>
      <c r="BU202" s="29">
        <v>0</v>
      </c>
      <c r="BV202" s="29">
        <v>0</v>
      </c>
      <c r="BW202" s="29">
        <v>0</v>
      </c>
      <c r="BX202" s="29">
        <v>0</v>
      </c>
      <c r="BY202" s="29">
        <v>0</v>
      </c>
      <c r="BZ202" s="29">
        <v>0</v>
      </c>
      <c r="CA202" s="29">
        <v>0</v>
      </c>
      <c r="CB202" s="29">
        <v>0</v>
      </c>
      <c r="CC202" s="29">
        <v>0</v>
      </c>
      <c r="CD202" s="29">
        <v>0</v>
      </c>
      <c r="CE202" s="29">
        <v>0</v>
      </c>
      <c r="CF202" s="29">
        <v>0</v>
      </c>
      <c r="CG202" s="11">
        <v>0</v>
      </c>
      <c r="CH202" s="30">
        <v>0</v>
      </c>
      <c r="CI202" s="28"/>
      <c r="CJ202" s="16"/>
      <c r="CK202" s="16"/>
    </row>
    <row r="203" spans="1:89" x14ac:dyDescent="0.25">
      <c r="A203" s="31"/>
      <c r="B203" s="31" t="s">
        <v>21</v>
      </c>
      <c r="C203" s="31">
        <v>0</v>
      </c>
      <c r="D203" s="31" t="s">
        <v>210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32">
        <v>0</v>
      </c>
      <c r="Z203" s="32">
        <v>0</v>
      </c>
      <c r="AA203" s="32">
        <v>0</v>
      </c>
      <c r="AB203" s="32">
        <v>0</v>
      </c>
      <c r="AC203" s="32">
        <v>0</v>
      </c>
      <c r="AD203" s="32">
        <v>0</v>
      </c>
      <c r="AE203" s="32">
        <v>0</v>
      </c>
      <c r="AF203" s="32">
        <v>0</v>
      </c>
      <c r="AG203" s="32">
        <v>0</v>
      </c>
      <c r="AH203" s="32">
        <v>0</v>
      </c>
      <c r="AI203" s="32">
        <v>0</v>
      </c>
      <c r="AJ203" s="32">
        <v>0</v>
      </c>
      <c r="AK203" s="32">
        <v>0</v>
      </c>
      <c r="AL203" s="32">
        <v>0</v>
      </c>
      <c r="AM203" s="32">
        <v>0</v>
      </c>
      <c r="AN203" s="32">
        <v>0</v>
      </c>
      <c r="AO203" s="32">
        <v>0</v>
      </c>
      <c r="AP203" s="32">
        <v>0</v>
      </c>
      <c r="AQ203" s="32">
        <v>0</v>
      </c>
      <c r="AR203" s="32">
        <v>0</v>
      </c>
      <c r="AS203" s="32">
        <v>0</v>
      </c>
      <c r="AT203" s="32">
        <v>0</v>
      </c>
      <c r="AU203" s="32">
        <v>0</v>
      </c>
      <c r="AV203" s="32">
        <v>0</v>
      </c>
      <c r="AW203" s="32">
        <v>0</v>
      </c>
      <c r="AX203" s="32">
        <v>0</v>
      </c>
      <c r="AY203" s="32">
        <v>0</v>
      </c>
      <c r="AZ203" s="32">
        <v>0</v>
      </c>
      <c r="BA203" s="32">
        <v>0</v>
      </c>
      <c r="BB203" s="32">
        <v>0</v>
      </c>
      <c r="BC203" s="32">
        <v>0</v>
      </c>
      <c r="BD203" s="32">
        <v>0</v>
      </c>
      <c r="BE203" s="32">
        <v>0</v>
      </c>
      <c r="BF203" s="32">
        <v>0</v>
      </c>
      <c r="BG203" s="32">
        <v>0</v>
      </c>
      <c r="BH203" s="32">
        <v>0</v>
      </c>
      <c r="BI203" s="32">
        <v>0</v>
      </c>
      <c r="BJ203" s="32">
        <v>0</v>
      </c>
      <c r="BK203" s="32">
        <v>0</v>
      </c>
      <c r="BL203" s="32">
        <v>0</v>
      </c>
      <c r="BM203" s="32">
        <v>0</v>
      </c>
      <c r="BN203" s="32">
        <v>0</v>
      </c>
      <c r="BO203" s="32">
        <v>0</v>
      </c>
      <c r="BP203" s="32">
        <v>0</v>
      </c>
      <c r="BQ203" s="32">
        <v>0</v>
      </c>
      <c r="BR203" s="32">
        <v>0</v>
      </c>
      <c r="BS203" s="32">
        <v>0</v>
      </c>
      <c r="BT203" s="32">
        <v>0</v>
      </c>
      <c r="BU203" s="32">
        <v>0</v>
      </c>
      <c r="BV203" s="32">
        <v>0</v>
      </c>
      <c r="BW203" s="32">
        <v>0</v>
      </c>
      <c r="BX203" s="32">
        <v>0</v>
      </c>
      <c r="BY203" s="32">
        <v>0</v>
      </c>
      <c r="BZ203" s="32">
        <v>0</v>
      </c>
      <c r="CA203" s="32">
        <v>0</v>
      </c>
      <c r="CB203" s="32">
        <v>0</v>
      </c>
      <c r="CC203" s="32">
        <v>0</v>
      </c>
      <c r="CD203" s="32">
        <v>0</v>
      </c>
      <c r="CE203" s="32">
        <v>0</v>
      </c>
      <c r="CF203" s="32">
        <v>0</v>
      </c>
      <c r="CG203" s="33">
        <v>0</v>
      </c>
      <c r="CH203" s="34">
        <v>0</v>
      </c>
      <c r="CI203" s="28"/>
      <c r="CJ203" s="16"/>
      <c r="CK203" s="16"/>
    </row>
    <row r="204" spans="1:89" x14ac:dyDescent="0.25">
      <c r="A204" s="9" t="s">
        <v>29</v>
      </c>
      <c r="B204" s="9" t="s">
        <v>20</v>
      </c>
      <c r="C204" s="19">
        <v>0</v>
      </c>
      <c r="D204" s="19" t="s">
        <v>210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29">
        <v>0</v>
      </c>
      <c r="V204" s="29">
        <v>0</v>
      </c>
      <c r="W204" s="29">
        <v>0</v>
      </c>
      <c r="X204" s="29">
        <v>0</v>
      </c>
      <c r="Y204" s="29">
        <v>0</v>
      </c>
      <c r="Z204" s="29">
        <v>0</v>
      </c>
      <c r="AA204" s="29">
        <v>0</v>
      </c>
      <c r="AB204" s="29">
        <v>0</v>
      </c>
      <c r="AC204" s="29">
        <v>0</v>
      </c>
      <c r="AD204" s="29">
        <v>0</v>
      </c>
      <c r="AE204" s="29">
        <v>0</v>
      </c>
      <c r="AF204" s="29">
        <v>0</v>
      </c>
      <c r="AG204" s="29">
        <v>0</v>
      </c>
      <c r="AH204" s="29">
        <v>0</v>
      </c>
      <c r="AI204" s="29">
        <v>0</v>
      </c>
      <c r="AJ204" s="29">
        <v>0</v>
      </c>
      <c r="AK204" s="29">
        <v>0</v>
      </c>
      <c r="AL204" s="29">
        <v>0</v>
      </c>
      <c r="AM204" s="29">
        <v>0</v>
      </c>
      <c r="AN204" s="29">
        <v>0</v>
      </c>
      <c r="AO204" s="29">
        <v>0</v>
      </c>
      <c r="AP204" s="29">
        <v>0</v>
      </c>
      <c r="AQ204" s="29">
        <v>0</v>
      </c>
      <c r="AR204" s="29">
        <v>0</v>
      </c>
      <c r="AS204" s="29">
        <v>0</v>
      </c>
      <c r="AT204" s="29">
        <v>0</v>
      </c>
      <c r="AU204" s="29">
        <v>0</v>
      </c>
      <c r="AV204" s="29">
        <v>0</v>
      </c>
      <c r="AW204" s="29">
        <v>0</v>
      </c>
      <c r="AX204" s="29">
        <v>0</v>
      </c>
      <c r="AY204" s="29">
        <v>0</v>
      </c>
      <c r="AZ204" s="29">
        <v>0</v>
      </c>
      <c r="BA204" s="29">
        <v>0</v>
      </c>
      <c r="BB204" s="29">
        <v>0</v>
      </c>
      <c r="BC204" s="29">
        <v>0</v>
      </c>
      <c r="BD204" s="29">
        <v>0</v>
      </c>
      <c r="BE204" s="29">
        <v>0</v>
      </c>
      <c r="BF204" s="29">
        <v>0</v>
      </c>
      <c r="BG204" s="29">
        <v>0</v>
      </c>
      <c r="BH204" s="29">
        <v>0</v>
      </c>
      <c r="BI204" s="29">
        <v>0</v>
      </c>
      <c r="BJ204" s="29">
        <v>0</v>
      </c>
      <c r="BK204" s="29">
        <v>0</v>
      </c>
      <c r="BL204" s="29">
        <v>0</v>
      </c>
      <c r="BM204" s="29">
        <v>0</v>
      </c>
      <c r="BN204" s="29">
        <v>0</v>
      </c>
      <c r="BO204" s="29">
        <v>0</v>
      </c>
      <c r="BP204" s="29">
        <v>0</v>
      </c>
      <c r="BQ204" s="29">
        <v>0</v>
      </c>
      <c r="BR204" s="29">
        <v>0</v>
      </c>
      <c r="BS204" s="29">
        <v>0</v>
      </c>
      <c r="BT204" s="29">
        <v>0</v>
      </c>
      <c r="BU204" s="29">
        <v>0</v>
      </c>
      <c r="BV204" s="29">
        <v>0</v>
      </c>
      <c r="BW204" s="29">
        <v>0</v>
      </c>
      <c r="BX204" s="29">
        <v>0</v>
      </c>
      <c r="BY204" s="29">
        <v>0</v>
      </c>
      <c r="BZ204" s="29">
        <v>0</v>
      </c>
      <c r="CA204" s="29">
        <v>0</v>
      </c>
      <c r="CB204" s="29">
        <v>0</v>
      </c>
      <c r="CC204" s="29">
        <v>0</v>
      </c>
      <c r="CD204" s="29">
        <v>0</v>
      </c>
      <c r="CE204" s="29">
        <v>0</v>
      </c>
      <c r="CF204" s="29">
        <v>0</v>
      </c>
      <c r="CG204" s="11">
        <v>0</v>
      </c>
      <c r="CH204" s="30">
        <v>0</v>
      </c>
      <c r="CI204" s="28"/>
      <c r="CJ204" s="16"/>
      <c r="CK204" s="16"/>
    </row>
    <row r="205" spans="1:89" x14ac:dyDescent="0.25">
      <c r="A205" s="31"/>
      <c r="B205" s="31" t="s">
        <v>21</v>
      </c>
      <c r="C205" s="31">
        <v>0</v>
      </c>
      <c r="D205" s="31" t="s">
        <v>210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32">
        <v>0</v>
      </c>
      <c r="Z205" s="32">
        <v>0</v>
      </c>
      <c r="AA205" s="32">
        <v>0</v>
      </c>
      <c r="AB205" s="32">
        <v>0</v>
      </c>
      <c r="AC205" s="32">
        <v>0</v>
      </c>
      <c r="AD205" s="32">
        <v>0</v>
      </c>
      <c r="AE205" s="32">
        <v>0</v>
      </c>
      <c r="AF205" s="32">
        <v>0</v>
      </c>
      <c r="AG205" s="32">
        <v>0</v>
      </c>
      <c r="AH205" s="32">
        <v>0</v>
      </c>
      <c r="AI205" s="32">
        <v>0</v>
      </c>
      <c r="AJ205" s="32">
        <v>0</v>
      </c>
      <c r="AK205" s="32">
        <v>0</v>
      </c>
      <c r="AL205" s="32">
        <v>0</v>
      </c>
      <c r="AM205" s="32">
        <v>0</v>
      </c>
      <c r="AN205" s="32">
        <v>0</v>
      </c>
      <c r="AO205" s="32">
        <v>0</v>
      </c>
      <c r="AP205" s="32">
        <v>0</v>
      </c>
      <c r="AQ205" s="32">
        <v>0</v>
      </c>
      <c r="AR205" s="32">
        <v>0</v>
      </c>
      <c r="AS205" s="32">
        <v>0</v>
      </c>
      <c r="AT205" s="32">
        <v>0</v>
      </c>
      <c r="AU205" s="32">
        <v>0</v>
      </c>
      <c r="AV205" s="32">
        <v>0</v>
      </c>
      <c r="AW205" s="32">
        <v>0</v>
      </c>
      <c r="AX205" s="32">
        <v>0</v>
      </c>
      <c r="AY205" s="32">
        <v>0</v>
      </c>
      <c r="AZ205" s="32">
        <v>0</v>
      </c>
      <c r="BA205" s="32">
        <v>0</v>
      </c>
      <c r="BB205" s="32">
        <v>0</v>
      </c>
      <c r="BC205" s="32">
        <v>0</v>
      </c>
      <c r="BD205" s="32">
        <v>0</v>
      </c>
      <c r="BE205" s="32">
        <v>0</v>
      </c>
      <c r="BF205" s="32">
        <v>0</v>
      </c>
      <c r="BG205" s="32">
        <v>0</v>
      </c>
      <c r="BH205" s="32">
        <v>0</v>
      </c>
      <c r="BI205" s="32">
        <v>0</v>
      </c>
      <c r="BJ205" s="32">
        <v>0</v>
      </c>
      <c r="BK205" s="32">
        <v>0</v>
      </c>
      <c r="BL205" s="32">
        <v>0</v>
      </c>
      <c r="BM205" s="32">
        <v>0</v>
      </c>
      <c r="BN205" s="32">
        <v>0</v>
      </c>
      <c r="BO205" s="32">
        <v>0</v>
      </c>
      <c r="BP205" s="32">
        <v>0</v>
      </c>
      <c r="BQ205" s="32">
        <v>0</v>
      </c>
      <c r="BR205" s="32">
        <v>0</v>
      </c>
      <c r="BS205" s="32">
        <v>0</v>
      </c>
      <c r="BT205" s="32">
        <v>0</v>
      </c>
      <c r="BU205" s="32">
        <v>0</v>
      </c>
      <c r="BV205" s="32">
        <v>0</v>
      </c>
      <c r="BW205" s="32">
        <v>0</v>
      </c>
      <c r="BX205" s="32">
        <v>0</v>
      </c>
      <c r="BY205" s="32">
        <v>0</v>
      </c>
      <c r="BZ205" s="32">
        <v>0</v>
      </c>
      <c r="CA205" s="32">
        <v>0</v>
      </c>
      <c r="CB205" s="32">
        <v>0</v>
      </c>
      <c r="CC205" s="32">
        <v>0</v>
      </c>
      <c r="CD205" s="32">
        <v>0</v>
      </c>
      <c r="CE205" s="32">
        <v>0</v>
      </c>
      <c r="CF205" s="32">
        <v>0</v>
      </c>
      <c r="CG205" s="33">
        <v>0</v>
      </c>
      <c r="CH205" s="34">
        <v>0</v>
      </c>
      <c r="CI205" s="28"/>
      <c r="CJ205" s="16"/>
      <c r="CK205" s="16"/>
    </row>
    <row r="206" spans="1:89" x14ac:dyDescent="0.25">
      <c r="A206" s="9" t="s">
        <v>10</v>
      </c>
      <c r="B206" s="9" t="s">
        <v>20</v>
      </c>
      <c r="C206" s="19">
        <v>0</v>
      </c>
      <c r="D206" s="19" t="s">
        <v>210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29">
        <v>0</v>
      </c>
      <c r="V206" s="29">
        <v>0</v>
      </c>
      <c r="W206" s="29">
        <v>0</v>
      </c>
      <c r="X206" s="29">
        <v>0</v>
      </c>
      <c r="Y206" s="29">
        <v>0</v>
      </c>
      <c r="Z206" s="29">
        <v>0</v>
      </c>
      <c r="AA206" s="29">
        <v>0</v>
      </c>
      <c r="AB206" s="29">
        <v>0</v>
      </c>
      <c r="AC206" s="29">
        <v>0</v>
      </c>
      <c r="AD206" s="29">
        <v>0</v>
      </c>
      <c r="AE206" s="29">
        <v>0</v>
      </c>
      <c r="AF206" s="29">
        <v>0</v>
      </c>
      <c r="AG206" s="29">
        <v>0</v>
      </c>
      <c r="AH206" s="29">
        <v>0</v>
      </c>
      <c r="AI206" s="29">
        <v>0</v>
      </c>
      <c r="AJ206" s="29">
        <v>0</v>
      </c>
      <c r="AK206" s="29">
        <v>0</v>
      </c>
      <c r="AL206" s="29">
        <v>0</v>
      </c>
      <c r="AM206" s="29">
        <v>0</v>
      </c>
      <c r="AN206" s="29">
        <v>0</v>
      </c>
      <c r="AO206" s="29">
        <v>0</v>
      </c>
      <c r="AP206" s="29">
        <v>0</v>
      </c>
      <c r="AQ206" s="29">
        <v>0</v>
      </c>
      <c r="AR206" s="29">
        <v>0</v>
      </c>
      <c r="AS206" s="29">
        <v>0</v>
      </c>
      <c r="AT206" s="29">
        <v>0</v>
      </c>
      <c r="AU206" s="29">
        <v>0</v>
      </c>
      <c r="AV206" s="29">
        <v>0</v>
      </c>
      <c r="AW206" s="29">
        <v>0</v>
      </c>
      <c r="AX206" s="29">
        <v>0</v>
      </c>
      <c r="AY206" s="29">
        <v>0</v>
      </c>
      <c r="AZ206" s="29">
        <v>0</v>
      </c>
      <c r="BA206" s="29">
        <v>0</v>
      </c>
      <c r="BB206" s="29">
        <v>1</v>
      </c>
      <c r="BC206" s="29">
        <v>0</v>
      </c>
      <c r="BD206" s="29">
        <v>0</v>
      </c>
      <c r="BE206" s="29">
        <v>1</v>
      </c>
      <c r="BF206" s="29">
        <v>0</v>
      </c>
      <c r="BG206" s="29">
        <v>0</v>
      </c>
      <c r="BH206" s="29">
        <v>0</v>
      </c>
      <c r="BI206" s="29">
        <v>0</v>
      </c>
      <c r="BJ206" s="29">
        <v>0</v>
      </c>
      <c r="BK206" s="29">
        <v>0</v>
      </c>
      <c r="BL206" s="29">
        <v>0</v>
      </c>
      <c r="BM206" s="29">
        <v>0</v>
      </c>
      <c r="BN206" s="29">
        <v>2</v>
      </c>
      <c r="BO206" s="29">
        <v>0</v>
      </c>
      <c r="BP206" s="29">
        <v>0</v>
      </c>
      <c r="BQ206" s="29">
        <v>0</v>
      </c>
      <c r="BR206" s="29">
        <v>0</v>
      </c>
      <c r="BS206" s="29">
        <v>0</v>
      </c>
      <c r="BT206" s="29">
        <v>0</v>
      </c>
      <c r="BU206" s="29">
        <v>0</v>
      </c>
      <c r="BV206" s="29">
        <v>2</v>
      </c>
      <c r="BW206" s="29">
        <v>0</v>
      </c>
      <c r="BX206" s="29">
        <v>0</v>
      </c>
      <c r="BY206" s="29">
        <v>0</v>
      </c>
      <c r="BZ206" s="29">
        <v>0</v>
      </c>
      <c r="CA206" s="29">
        <v>0</v>
      </c>
      <c r="CB206" s="29">
        <v>1</v>
      </c>
      <c r="CC206" s="29">
        <v>1</v>
      </c>
      <c r="CD206" s="29">
        <v>0</v>
      </c>
      <c r="CE206" s="29">
        <v>1</v>
      </c>
      <c r="CF206" s="29">
        <v>0</v>
      </c>
      <c r="CG206" s="11">
        <v>0</v>
      </c>
      <c r="CH206" s="30">
        <v>9</v>
      </c>
      <c r="CI206" s="28"/>
      <c r="CJ206" s="16"/>
      <c r="CK206" s="16"/>
    </row>
    <row r="207" spans="1:89" x14ac:dyDescent="0.25">
      <c r="A207" s="31"/>
      <c r="B207" s="31" t="s">
        <v>21</v>
      </c>
      <c r="C207" s="31">
        <v>0</v>
      </c>
      <c r="D207" s="31" t="s">
        <v>210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32">
        <v>0</v>
      </c>
      <c r="Z207" s="32">
        <v>0</v>
      </c>
      <c r="AA207" s="32">
        <v>0</v>
      </c>
      <c r="AB207" s="32">
        <v>0</v>
      </c>
      <c r="AC207" s="32">
        <v>0</v>
      </c>
      <c r="AD207" s="32">
        <v>0</v>
      </c>
      <c r="AE207" s="32">
        <v>0</v>
      </c>
      <c r="AF207" s="32">
        <v>0</v>
      </c>
      <c r="AG207" s="32">
        <v>0</v>
      </c>
      <c r="AH207" s="32">
        <v>0</v>
      </c>
      <c r="AI207" s="32">
        <v>0</v>
      </c>
      <c r="AJ207" s="32">
        <v>0</v>
      </c>
      <c r="AK207" s="32">
        <v>0</v>
      </c>
      <c r="AL207" s="32">
        <v>0</v>
      </c>
      <c r="AM207" s="32">
        <v>0</v>
      </c>
      <c r="AN207" s="32">
        <v>0</v>
      </c>
      <c r="AO207" s="32">
        <v>0</v>
      </c>
      <c r="AP207" s="32">
        <v>0</v>
      </c>
      <c r="AQ207" s="32">
        <v>0</v>
      </c>
      <c r="AR207" s="32">
        <v>0</v>
      </c>
      <c r="AS207" s="32">
        <v>0</v>
      </c>
      <c r="AT207" s="32">
        <v>0</v>
      </c>
      <c r="AU207" s="32">
        <v>0</v>
      </c>
      <c r="AV207" s="32">
        <v>0</v>
      </c>
      <c r="AW207" s="32">
        <v>0</v>
      </c>
      <c r="AX207" s="32">
        <v>0</v>
      </c>
      <c r="AY207" s="32">
        <v>0</v>
      </c>
      <c r="AZ207" s="32">
        <v>0</v>
      </c>
      <c r="BA207" s="32">
        <v>0</v>
      </c>
      <c r="BB207" s="32">
        <v>0</v>
      </c>
      <c r="BC207" s="32">
        <v>0</v>
      </c>
      <c r="BD207" s="32">
        <v>0</v>
      </c>
      <c r="BE207" s="32">
        <v>0</v>
      </c>
      <c r="BF207" s="32">
        <v>0</v>
      </c>
      <c r="BG207" s="32">
        <v>0</v>
      </c>
      <c r="BH207" s="32">
        <v>0</v>
      </c>
      <c r="BI207" s="32">
        <v>0</v>
      </c>
      <c r="BJ207" s="32">
        <v>0</v>
      </c>
      <c r="BK207" s="32">
        <v>0</v>
      </c>
      <c r="BL207" s="32">
        <v>0</v>
      </c>
      <c r="BM207" s="32">
        <v>0</v>
      </c>
      <c r="BN207" s="32">
        <v>0</v>
      </c>
      <c r="BO207" s="32">
        <v>0</v>
      </c>
      <c r="BP207" s="32">
        <v>0</v>
      </c>
      <c r="BQ207" s="32">
        <v>0</v>
      </c>
      <c r="BR207" s="32">
        <v>0</v>
      </c>
      <c r="BS207" s="32">
        <v>0</v>
      </c>
      <c r="BT207" s="32">
        <v>0</v>
      </c>
      <c r="BU207" s="32">
        <v>0</v>
      </c>
      <c r="BV207" s="32">
        <v>0</v>
      </c>
      <c r="BW207" s="32">
        <v>0</v>
      </c>
      <c r="BX207" s="32">
        <v>0</v>
      </c>
      <c r="BY207" s="32">
        <v>0</v>
      </c>
      <c r="BZ207" s="32">
        <v>0</v>
      </c>
      <c r="CA207" s="32">
        <v>0</v>
      </c>
      <c r="CB207" s="32">
        <v>0</v>
      </c>
      <c r="CC207" s="32">
        <v>0</v>
      </c>
      <c r="CD207" s="32">
        <v>0</v>
      </c>
      <c r="CE207" s="32">
        <v>0</v>
      </c>
      <c r="CF207" s="32">
        <v>0</v>
      </c>
      <c r="CG207" s="33">
        <v>0</v>
      </c>
      <c r="CH207" s="34">
        <v>0</v>
      </c>
      <c r="CI207" s="28"/>
      <c r="CJ207" s="16"/>
      <c r="CK207" s="16"/>
    </row>
    <row r="208" spans="1:89" x14ac:dyDescent="0.25">
      <c r="A208" s="9" t="s">
        <v>32</v>
      </c>
      <c r="B208" s="9" t="s">
        <v>20</v>
      </c>
      <c r="C208" s="19">
        <v>0</v>
      </c>
      <c r="D208" s="19" t="s">
        <v>210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29">
        <v>0</v>
      </c>
      <c r="V208" s="29">
        <v>0</v>
      </c>
      <c r="W208" s="29">
        <v>0</v>
      </c>
      <c r="X208" s="29">
        <v>0</v>
      </c>
      <c r="Y208" s="29">
        <v>0</v>
      </c>
      <c r="Z208" s="29">
        <v>0</v>
      </c>
      <c r="AA208" s="29">
        <v>0</v>
      </c>
      <c r="AB208" s="29">
        <v>0</v>
      </c>
      <c r="AC208" s="29">
        <v>0</v>
      </c>
      <c r="AD208" s="29">
        <v>0</v>
      </c>
      <c r="AE208" s="29">
        <v>0</v>
      </c>
      <c r="AF208" s="29">
        <v>0</v>
      </c>
      <c r="AG208" s="29">
        <v>0</v>
      </c>
      <c r="AH208" s="29">
        <v>0</v>
      </c>
      <c r="AI208" s="29">
        <v>0</v>
      </c>
      <c r="AJ208" s="29">
        <v>0</v>
      </c>
      <c r="AK208" s="29">
        <v>0</v>
      </c>
      <c r="AL208" s="29">
        <v>0</v>
      </c>
      <c r="AM208" s="29">
        <v>0</v>
      </c>
      <c r="AN208" s="29">
        <v>0</v>
      </c>
      <c r="AO208" s="29">
        <v>0</v>
      </c>
      <c r="AP208" s="29">
        <v>0</v>
      </c>
      <c r="AQ208" s="29">
        <v>0</v>
      </c>
      <c r="AR208" s="29">
        <v>0</v>
      </c>
      <c r="AS208" s="29">
        <v>0</v>
      </c>
      <c r="AT208" s="29">
        <v>0</v>
      </c>
      <c r="AU208" s="29">
        <v>0</v>
      </c>
      <c r="AV208" s="29">
        <v>0</v>
      </c>
      <c r="AW208" s="29">
        <v>0</v>
      </c>
      <c r="AX208" s="29">
        <v>0</v>
      </c>
      <c r="AY208" s="29">
        <v>0</v>
      </c>
      <c r="AZ208" s="29">
        <v>0</v>
      </c>
      <c r="BA208" s="29">
        <v>0</v>
      </c>
      <c r="BB208" s="29">
        <v>0</v>
      </c>
      <c r="BC208" s="29">
        <v>0</v>
      </c>
      <c r="BD208" s="29">
        <v>0</v>
      </c>
      <c r="BE208" s="29">
        <v>0</v>
      </c>
      <c r="BF208" s="29">
        <v>0</v>
      </c>
      <c r="BG208" s="29">
        <v>0</v>
      </c>
      <c r="BH208" s="29">
        <v>0</v>
      </c>
      <c r="BI208" s="29">
        <v>0</v>
      </c>
      <c r="BJ208" s="29">
        <v>0</v>
      </c>
      <c r="BK208" s="29">
        <v>0</v>
      </c>
      <c r="BL208" s="29">
        <v>0</v>
      </c>
      <c r="BM208" s="29">
        <v>0</v>
      </c>
      <c r="BN208" s="29">
        <v>0</v>
      </c>
      <c r="BO208" s="29">
        <v>0</v>
      </c>
      <c r="BP208" s="29">
        <v>0</v>
      </c>
      <c r="BQ208" s="29">
        <v>0</v>
      </c>
      <c r="BR208" s="29">
        <v>0</v>
      </c>
      <c r="BS208" s="29">
        <v>0</v>
      </c>
      <c r="BT208" s="29">
        <v>0</v>
      </c>
      <c r="BU208" s="29">
        <v>0</v>
      </c>
      <c r="BV208" s="29">
        <v>0</v>
      </c>
      <c r="BW208" s="29">
        <v>0</v>
      </c>
      <c r="BX208" s="29">
        <v>0</v>
      </c>
      <c r="BY208" s="29">
        <v>0</v>
      </c>
      <c r="BZ208" s="29">
        <v>0</v>
      </c>
      <c r="CA208" s="29">
        <v>0</v>
      </c>
      <c r="CB208" s="29">
        <v>0</v>
      </c>
      <c r="CC208" s="29">
        <v>0</v>
      </c>
      <c r="CD208" s="29">
        <v>0</v>
      </c>
      <c r="CE208" s="29">
        <v>0</v>
      </c>
      <c r="CF208" s="29">
        <v>0</v>
      </c>
      <c r="CG208" s="11">
        <v>0</v>
      </c>
      <c r="CH208" s="30">
        <v>0</v>
      </c>
      <c r="CI208" s="28"/>
      <c r="CJ208" s="16"/>
      <c r="CK208" s="16"/>
    </row>
    <row r="209" spans="1:89" x14ac:dyDescent="0.25">
      <c r="A209" s="31"/>
      <c r="B209" s="31" t="s">
        <v>21</v>
      </c>
      <c r="C209" s="31">
        <v>0</v>
      </c>
      <c r="D209" s="31" t="s">
        <v>210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32">
        <v>0</v>
      </c>
      <c r="AA209" s="32">
        <v>0</v>
      </c>
      <c r="AB209" s="32">
        <v>0</v>
      </c>
      <c r="AC209" s="32">
        <v>0</v>
      </c>
      <c r="AD209" s="32">
        <v>0</v>
      </c>
      <c r="AE209" s="32">
        <v>0</v>
      </c>
      <c r="AF209" s="32">
        <v>0</v>
      </c>
      <c r="AG209" s="32">
        <v>0</v>
      </c>
      <c r="AH209" s="32">
        <v>0</v>
      </c>
      <c r="AI209" s="32">
        <v>0</v>
      </c>
      <c r="AJ209" s="32">
        <v>0</v>
      </c>
      <c r="AK209" s="32">
        <v>0</v>
      </c>
      <c r="AL209" s="32">
        <v>0</v>
      </c>
      <c r="AM209" s="32">
        <v>0</v>
      </c>
      <c r="AN209" s="32">
        <v>0</v>
      </c>
      <c r="AO209" s="32">
        <v>0</v>
      </c>
      <c r="AP209" s="32">
        <v>0</v>
      </c>
      <c r="AQ209" s="32">
        <v>0</v>
      </c>
      <c r="AR209" s="32">
        <v>0</v>
      </c>
      <c r="AS209" s="32">
        <v>0</v>
      </c>
      <c r="AT209" s="32">
        <v>0</v>
      </c>
      <c r="AU209" s="32">
        <v>0</v>
      </c>
      <c r="AV209" s="32">
        <v>0</v>
      </c>
      <c r="AW209" s="32">
        <v>0</v>
      </c>
      <c r="AX209" s="32">
        <v>0</v>
      </c>
      <c r="AY209" s="32">
        <v>0</v>
      </c>
      <c r="AZ209" s="32">
        <v>0</v>
      </c>
      <c r="BA209" s="32">
        <v>0</v>
      </c>
      <c r="BB209" s="32">
        <v>0</v>
      </c>
      <c r="BC209" s="32">
        <v>0</v>
      </c>
      <c r="BD209" s="32">
        <v>0</v>
      </c>
      <c r="BE209" s="32">
        <v>0</v>
      </c>
      <c r="BF209" s="32">
        <v>0</v>
      </c>
      <c r="BG209" s="32">
        <v>0</v>
      </c>
      <c r="BH209" s="32">
        <v>0</v>
      </c>
      <c r="BI209" s="32">
        <v>0</v>
      </c>
      <c r="BJ209" s="32">
        <v>0</v>
      </c>
      <c r="BK209" s="32">
        <v>0</v>
      </c>
      <c r="BL209" s="32">
        <v>0</v>
      </c>
      <c r="BM209" s="32">
        <v>0</v>
      </c>
      <c r="BN209" s="32">
        <v>0</v>
      </c>
      <c r="BO209" s="32">
        <v>0</v>
      </c>
      <c r="BP209" s="32">
        <v>0</v>
      </c>
      <c r="BQ209" s="32">
        <v>0</v>
      </c>
      <c r="BR209" s="32">
        <v>0</v>
      </c>
      <c r="BS209" s="32">
        <v>0</v>
      </c>
      <c r="BT209" s="32">
        <v>0</v>
      </c>
      <c r="BU209" s="32">
        <v>0</v>
      </c>
      <c r="BV209" s="32">
        <v>0</v>
      </c>
      <c r="BW209" s="32">
        <v>0</v>
      </c>
      <c r="BX209" s="32">
        <v>0</v>
      </c>
      <c r="BY209" s="32">
        <v>0</v>
      </c>
      <c r="BZ209" s="32">
        <v>0</v>
      </c>
      <c r="CA209" s="32">
        <v>0</v>
      </c>
      <c r="CB209" s="32">
        <v>0</v>
      </c>
      <c r="CC209" s="32">
        <v>0</v>
      </c>
      <c r="CD209" s="32">
        <v>0</v>
      </c>
      <c r="CE209" s="32">
        <v>0</v>
      </c>
      <c r="CF209" s="32">
        <v>0</v>
      </c>
      <c r="CG209" s="33">
        <v>0</v>
      </c>
      <c r="CH209" s="34">
        <v>0</v>
      </c>
      <c r="CI209" s="28"/>
      <c r="CJ209" s="16"/>
      <c r="CK209" s="16"/>
    </row>
    <row r="210" spans="1:89" x14ac:dyDescent="0.25">
      <c r="A210" s="9" t="s">
        <v>30</v>
      </c>
      <c r="B210" s="9" t="s">
        <v>20</v>
      </c>
      <c r="C210" s="19">
        <v>0</v>
      </c>
      <c r="D210" s="19" t="s">
        <v>210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29">
        <v>0</v>
      </c>
      <c r="V210" s="29">
        <v>0</v>
      </c>
      <c r="W210" s="29">
        <v>0</v>
      </c>
      <c r="X210" s="29">
        <v>0</v>
      </c>
      <c r="Y210" s="29">
        <v>0</v>
      </c>
      <c r="Z210" s="29">
        <v>0</v>
      </c>
      <c r="AA210" s="29">
        <v>0</v>
      </c>
      <c r="AB210" s="29">
        <v>0</v>
      </c>
      <c r="AC210" s="29">
        <v>0</v>
      </c>
      <c r="AD210" s="29">
        <v>0</v>
      </c>
      <c r="AE210" s="29">
        <v>0</v>
      </c>
      <c r="AF210" s="29">
        <v>0</v>
      </c>
      <c r="AG210" s="29">
        <v>0</v>
      </c>
      <c r="AH210" s="29">
        <v>0</v>
      </c>
      <c r="AI210" s="29">
        <v>0</v>
      </c>
      <c r="AJ210" s="29">
        <v>0</v>
      </c>
      <c r="AK210" s="29">
        <v>0</v>
      </c>
      <c r="AL210" s="29">
        <v>0</v>
      </c>
      <c r="AM210" s="29">
        <v>0</v>
      </c>
      <c r="AN210" s="29">
        <v>0</v>
      </c>
      <c r="AO210" s="29">
        <v>0</v>
      </c>
      <c r="AP210" s="29">
        <v>0</v>
      </c>
      <c r="AQ210" s="29">
        <v>0</v>
      </c>
      <c r="AR210" s="29">
        <v>0</v>
      </c>
      <c r="AS210" s="29">
        <v>0</v>
      </c>
      <c r="AT210" s="29">
        <v>0</v>
      </c>
      <c r="AU210" s="29">
        <v>0</v>
      </c>
      <c r="AV210" s="29">
        <v>0</v>
      </c>
      <c r="AW210" s="29">
        <v>0</v>
      </c>
      <c r="AX210" s="29">
        <v>0</v>
      </c>
      <c r="AY210" s="29">
        <v>0</v>
      </c>
      <c r="AZ210" s="29">
        <v>0</v>
      </c>
      <c r="BA210" s="29">
        <v>0</v>
      </c>
      <c r="BB210" s="29">
        <v>0</v>
      </c>
      <c r="BC210" s="29">
        <v>0</v>
      </c>
      <c r="BD210" s="29">
        <v>0</v>
      </c>
      <c r="BE210" s="29">
        <v>0</v>
      </c>
      <c r="BF210" s="29">
        <v>0</v>
      </c>
      <c r="BG210" s="29">
        <v>0</v>
      </c>
      <c r="BH210" s="29">
        <v>0</v>
      </c>
      <c r="BI210" s="29">
        <v>0</v>
      </c>
      <c r="BJ210" s="29">
        <v>0</v>
      </c>
      <c r="BK210" s="29">
        <v>0</v>
      </c>
      <c r="BL210" s="29">
        <v>0</v>
      </c>
      <c r="BM210" s="29">
        <v>0</v>
      </c>
      <c r="BN210" s="29">
        <v>0</v>
      </c>
      <c r="BO210" s="29">
        <v>0</v>
      </c>
      <c r="BP210" s="29">
        <v>0</v>
      </c>
      <c r="BQ210" s="29">
        <v>0</v>
      </c>
      <c r="BR210" s="29">
        <v>0</v>
      </c>
      <c r="BS210" s="29">
        <v>0</v>
      </c>
      <c r="BT210" s="29">
        <v>0</v>
      </c>
      <c r="BU210" s="29">
        <v>0</v>
      </c>
      <c r="BV210" s="29">
        <v>0</v>
      </c>
      <c r="BW210" s="29">
        <v>0</v>
      </c>
      <c r="BX210" s="29">
        <v>0</v>
      </c>
      <c r="BY210" s="29">
        <v>0</v>
      </c>
      <c r="BZ210" s="29">
        <v>0</v>
      </c>
      <c r="CA210" s="29">
        <v>0</v>
      </c>
      <c r="CB210" s="29">
        <v>0</v>
      </c>
      <c r="CC210" s="29">
        <v>0</v>
      </c>
      <c r="CD210" s="29">
        <v>27</v>
      </c>
      <c r="CE210" s="29">
        <v>0</v>
      </c>
      <c r="CF210" s="29">
        <v>0</v>
      </c>
      <c r="CG210" s="11">
        <v>0</v>
      </c>
      <c r="CH210" s="30">
        <v>27</v>
      </c>
      <c r="CI210" s="28"/>
      <c r="CJ210" s="16"/>
      <c r="CK210" s="16"/>
    </row>
    <row r="211" spans="1:89" x14ac:dyDescent="0.25">
      <c r="A211" s="31"/>
      <c r="B211" s="31" t="s">
        <v>21</v>
      </c>
      <c r="C211" s="31">
        <v>0</v>
      </c>
      <c r="D211" s="31" t="s">
        <v>210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32">
        <v>0</v>
      </c>
      <c r="Z211" s="32">
        <v>0</v>
      </c>
      <c r="AA211" s="32">
        <v>0</v>
      </c>
      <c r="AB211" s="32">
        <v>0</v>
      </c>
      <c r="AC211" s="32">
        <v>0</v>
      </c>
      <c r="AD211" s="32">
        <v>0</v>
      </c>
      <c r="AE211" s="32">
        <v>0</v>
      </c>
      <c r="AF211" s="32">
        <v>0</v>
      </c>
      <c r="AG211" s="32">
        <v>0</v>
      </c>
      <c r="AH211" s="32">
        <v>0</v>
      </c>
      <c r="AI211" s="32">
        <v>0</v>
      </c>
      <c r="AJ211" s="32">
        <v>0</v>
      </c>
      <c r="AK211" s="32">
        <v>0</v>
      </c>
      <c r="AL211" s="32">
        <v>0</v>
      </c>
      <c r="AM211" s="32">
        <v>0</v>
      </c>
      <c r="AN211" s="32">
        <v>0</v>
      </c>
      <c r="AO211" s="32">
        <v>0</v>
      </c>
      <c r="AP211" s="32">
        <v>0</v>
      </c>
      <c r="AQ211" s="32">
        <v>0</v>
      </c>
      <c r="AR211" s="32">
        <v>0</v>
      </c>
      <c r="AS211" s="32">
        <v>0</v>
      </c>
      <c r="AT211" s="32">
        <v>0</v>
      </c>
      <c r="AU211" s="32">
        <v>0</v>
      </c>
      <c r="AV211" s="32">
        <v>0</v>
      </c>
      <c r="AW211" s="32">
        <v>0</v>
      </c>
      <c r="AX211" s="32">
        <v>0</v>
      </c>
      <c r="AY211" s="32">
        <v>0</v>
      </c>
      <c r="AZ211" s="32">
        <v>0</v>
      </c>
      <c r="BA211" s="32">
        <v>0</v>
      </c>
      <c r="BB211" s="32">
        <v>0</v>
      </c>
      <c r="BC211" s="32">
        <v>0</v>
      </c>
      <c r="BD211" s="32">
        <v>0</v>
      </c>
      <c r="BE211" s="32">
        <v>0</v>
      </c>
      <c r="BF211" s="32">
        <v>0</v>
      </c>
      <c r="BG211" s="32">
        <v>0</v>
      </c>
      <c r="BH211" s="32">
        <v>0</v>
      </c>
      <c r="BI211" s="32">
        <v>0</v>
      </c>
      <c r="BJ211" s="32">
        <v>0</v>
      </c>
      <c r="BK211" s="32">
        <v>0</v>
      </c>
      <c r="BL211" s="32">
        <v>0</v>
      </c>
      <c r="BM211" s="32">
        <v>0</v>
      </c>
      <c r="BN211" s="32">
        <v>0</v>
      </c>
      <c r="BO211" s="32">
        <v>0</v>
      </c>
      <c r="BP211" s="32">
        <v>0</v>
      </c>
      <c r="BQ211" s="32">
        <v>0</v>
      </c>
      <c r="BR211" s="32">
        <v>0</v>
      </c>
      <c r="BS211" s="32">
        <v>0</v>
      </c>
      <c r="BT211" s="32">
        <v>0</v>
      </c>
      <c r="BU211" s="32">
        <v>0</v>
      </c>
      <c r="BV211" s="32">
        <v>0</v>
      </c>
      <c r="BW211" s="32">
        <v>0</v>
      </c>
      <c r="BX211" s="32">
        <v>0</v>
      </c>
      <c r="BY211" s="32">
        <v>0</v>
      </c>
      <c r="BZ211" s="32">
        <v>0</v>
      </c>
      <c r="CA211" s="32">
        <v>0</v>
      </c>
      <c r="CB211" s="32">
        <v>0</v>
      </c>
      <c r="CC211" s="32">
        <v>0</v>
      </c>
      <c r="CD211" s="32">
        <v>0</v>
      </c>
      <c r="CE211" s="32">
        <v>0</v>
      </c>
      <c r="CF211" s="32">
        <v>0</v>
      </c>
      <c r="CG211" s="33">
        <v>0</v>
      </c>
      <c r="CH211" s="34">
        <v>0</v>
      </c>
      <c r="CI211" s="28"/>
      <c r="CJ211" s="16"/>
      <c r="CK211" s="16"/>
    </row>
    <row r="212" spans="1:89" x14ac:dyDescent="0.25">
      <c r="A212" s="9" t="s">
        <v>31</v>
      </c>
      <c r="B212" s="9" t="s">
        <v>20</v>
      </c>
      <c r="C212" s="19">
        <v>0</v>
      </c>
      <c r="D212" s="19" t="s">
        <v>210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29">
        <v>0</v>
      </c>
      <c r="V212" s="29">
        <v>0</v>
      </c>
      <c r="W212" s="29">
        <v>0</v>
      </c>
      <c r="X212" s="29">
        <v>0</v>
      </c>
      <c r="Y212" s="29">
        <v>0</v>
      </c>
      <c r="Z212" s="29">
        <v>0</v>
      </c>
      <c r="AA212" s="29">
        <v>0</v>
      </c>
      <c r="AB212" s="29">
        <v>0</v>
      </c>
      <c r="AC212" s="29">
        <v>0</v>
      </c>
      <c r="AD212" s="29">
        <v>0</v>
      </c>
      <c r="AE212" s="29">
        <v>0</v>
      </c>
      <c r="AF212" s="29">
        <v>0</v>
      </c>
      <c r="AG212" s="29">
        <v>0</v>
      </c>
      <c r="AH212" s="29">
        <v>0</v>
      </c>
      <c r="AI212" s="29">
        <v>0</v>
      </c>
      <c r="AJ212" s="29">
        <v>0</v>
      </c>
      <c r="AK212" s="29">
        <v>0</v>
      </c>
      <c r="AL212" s="29">
        <v>0</v>
      </c>
      <c r="AM212" s="29">
        <v>0</v>
      </c>
      <c r="AN212" s="29">
        <v>0</v>
      </c>
      <c r="AO212" s="29">
        <v>0</v>
      </c>
      <c r="AP212" s="29">
        <v>0</v>
      </c>
      <c r="AQ212" s="29">
        <v>0</v>
      </c>
      <c r="AR212" s="29">
        <v>0</v>
      </c>
      <c r="AS212" s="29">
        <v>0</v>
      </c>
      <c r="AT212" s="29">
        <v>0</v>
      </c>
      <c r="AU212" s="29">
        <v>0</v>
      </c>
      <c r="AV212" s="29">
        <v>0</v>
      </c>
      <c r="AW212" s="29">
        <v>0</v>
      </c>
      <c r="AX212" s="29">
        <v>0</v>
      </c>
      <c r="AY212" s="29">
        <v>0</v>
      </c>
      <c r="AZ212" s="29">
        <v>0</v>
      </c>
      <c r="BA212" s="29">
        <v>0</v>
      </c>
      <c r="BB212" s="29">
        <v>0</v>
      </c>
      <c r="BC212" s="29">
        <v>0</v>
      </c>
      <c r="BD212" s="29">
        <v>0</v>
      </c>
      <c r="BE212" s="29">
        <v>0</v>
      </c>
      <c r="BF212" s="29">
        <v>0</v>
      </c>
      <c r="BG212" s="29">
        <v>0</v>
      </c>
      <c r="BH212" s="29">
        <v>0</v>
      </c>
      <c r="BI212" s="29">
        <v>0</v>
      </c>
      <c r="BJ212" s="29">
        <v>0</v>
      </c>
      <c r="BK212" s="29">
        <v>0</v>
      </c>
      <c r="BL212" s="29">
        <v>0</v>
      </c>
      <c r="BM212" s="29">
        <v>0</v>
      </c>
      <c r="BN212" s="29">
        <v>0</v>
      </c>
      <c r="BO212" s="29">
        <v>0</v>
      </c>
      <c r="BP212" s="29">
        <v>0</v>
      </c>
      <c r="BQ212" s="29">
        <v>0</v>
      </c>
      <c r="BR212" s="29">
        <v>0</v>
      </c>
      <c r="BS212" s="29">
        <v>0</v>
      </c>
      <c r="BT212" s="29">
        <v>0</v>
      </c>
      <c r="BU212" s="29">
        <v>0</v>
      </c>
      <c r="BV212" s="29">
        <v>0</v>
      </c>
      <c r="BW212" s="29">
        <v>0</v>
      </c>
      <c r="BX212" s="29">
        <v>0</v>
      </c>
      <c r="BY212" s="29">
        <v>0</v>
      </c>
      <c r="BZ212" s="29">
        <v>0</v>
      </c>
      <c r="CA212" s="29">
        <v>0</v>
      </c>
      <c r="CB212" s="29">
        <v>0</v>
      </c>
      <c r="CC212" s="29">
        <v>0</v>
      </c>
      <c r="CD212" s="29">
        <v>1</v>
      </c>
      <c r="CE212" s="29">
        <v>0</v>
      </c>
      <c r="CF212" s="29">
        <v>0</v>
      </c>
      <c r="CG212" s="11">
        <v>0</v>
      </c>
      <c r="CH212" s="30">
        <v>1</v>
      </c>
      <c r="CI212" s="28"/>
      <c r="CJ212" s="16"/>
      <c r="CK212" s="16"/>
    </row>
    <row r="213" spans="1:89" x14ac:dyDescent="0.25">
      <c r="A213" s="31"/>
      <c r="B213" s="31" t="s">
        <v>21</v>
      </c>
      <c r="C213" s="31">
        <v>0</v>
      </c>
      <c r="D213" s="31" t="s">
        <v>210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32">
        <v>0</v>
      </c>
      <c r="Z213" s="32">
        <v>0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32">
        <v>0</v>
      </c>
      <c r="AG213" s="32">
        <v>0</v>
      </c>
      <c r="AH213" s="32">
        <v>0</v>
      </c>
      <c r="AI213" s="32">
        <v>0</v>
      </c>
      <c r="AJ213" s="32">
        <v>0</v>
      </c>
      <c r="AK213" s="32">
        <v>0</v>
      </c>
      <c r="AL213" s="32">
        <v>0</v>
      </c>
      <c r="AM213" s="32">
        <v>0</v>
      </c>
      <c r="AN213" s="32">
        <v>0</v>
      </c>
      <c r="AO213" s="32">
        <v>0</v>
      </c>
      <c r="AP213" s="32">
        <v>0</v>
      </c>
      <c r="AQ213" s="32">
        <v>0</v>
      </c>
      <c r="AR213" s="32">
        <v>0</v>
      </c>
      <c r="AS213" s="32">
        <v>0</v>
      </c>
      <c r="AT213" s="32">
        <v>0</v>
      </c>
      <c r="AU213" s="32">
        <v>0</v>
      </c>
      <c r="AV213" s="32">
        <v>0</v>
      </c>
      <c r="AW213" s="32">
        <v>0</v>
      </c>
      <c r="AX213" s="32">
        <v>0</v>
      </c>
      <c r="AY213" s="32">
        <v>0</v>
      </c>
      <c r="AZ213" s="32">
        <v>0</v>
      </c>
      <c r="BA213" s="32">
        <v>0</v>
      </c>
      <c r="BB213" s="32">
        <v>0</v>
      </c>
      <c r="BC213" s="32">
        <v>0</v>
      </c>
      <c r="BD213" s="32">
        <v>0</v>
      </c>
      <c r="BE213" s="32">
        <v>0</v>
      </c>
      <c r="BF213" s="32">
        <v>0</v>
      </c>
      <c r="BG213" s="32">
        <v>0</v>
      </c>
      <c r="BH213" s="32">
        <v>0</v>
      </c>
      <c r="BI213" s="32">
        <v>0</v>
      </c>
      <c r="BJ213" s="32">
        <v>0</v>
      </c>
      <c r="BK213" s="32">
        <v>0</v>
      </c>
      <c r="BL213" s="32">
        <v>0</v>
      </c>
      <c r="BM213" s="32">
        <v>0</v>
      </c>
      <c r="BN213" s="32">
        <v>0</v>
      </c>
      <c r="BO213" s="32">
        <v>0</v>
      </c>
      <c r="BP213" s="32">
        <v>0</v>
      </c>
      <c r="BQ213" s="32">
        <v>0</v>
      </c>
      <c r="BR213" s="32">
        <v>0</v>
      </c>
      <c r="BS213" s="32">
        <v>0</v>
      </c>
      <c r="BT213" s="32">
        <v>0</v>
      </c>
      <c r="BU213" s="32">
        <v>0</v>
      </c>
      <c r="BV213" s="32">
        <v>0</v>
      </c>
      <c r="BW213" s="32">
        <v>0</v>
      </c>
      <c r="BX213" s="32">
        <v>0</v>
      </c>
      <c r="BY213" s="32">
        <v>0</v>
      </c>
      <c r="BZ213" s="32">
        <v>0</v>
      </c>
      <c r="CA213" s="32">
        <v>0</v>
      </c>
      <c r="CB213" s="32">
        <v>0</v>
      </c>
      <c r="CC213" s="32">
        <v>0</v>
      </c>
      <c r="CD213" s="32">
        <v>0</v>
      </c>
      <c r="CE213" s="32">
        <v>0</v>
      </c>
      <c r="CF213" s="32">
        <v>0</v>
      </c>
      <c r="CG213" s="33">
        <v>0</v>
      </c>
      <c r="CH213" s="34">
        <v>0</v>
      </c>
      <c r="CI213" s="28"/>
      <c r="CJ213" s="16"/>
      <c r="CK213" s="16"/>
    </row>
    <row r="214" spans="1:89" x14ac:dyDescent="0.25">
      <c r="A214" s="9" t="s">
        <v>11</v>
      </c>
      <c r="B214" s="9" t="s">
        <v>20</v>
      </c>
      <c r="C214" s="19">
        <v>0</v>
      </c>
      <c r="D214" s="19" t="s">
        <v>210</v>
      </c>
      <c r="E214" s="19">
        <v>1</v>
      </c>
      <c r="F214" s="19">
        <v>1</v>
      </c>
      <c r="G214" s="19">
        <v>0</v>
      </c>
      <c r="H214" s="19">
        <v>1</v>
      </c>
      <c r="I214" s="19">
        <v>0</v>
      </c>
      <c r="J214" s="19">
        <v>4</v>
      </c>
      <c r="K214" s="19">
        <v>4</v>
      </c>
      <c r="L214" s="19">
        <v>0</v>
      </c>
      <c r="M214" s="19">
        <v>1</v>
      </c>
      <c r="N214" s="19">
        <v>2</v>
      </c>
      <c r="O214" s="19">
        <v>1</v>
      </c>
      <c r="P214" s="19">
        <v>0</v>
      </c>
      <c r="Q214" s="19">
        <v>1</v>
      </c>
      <c r="R214" s="19">
        <v>3</v>
      </c>
      <c r="S214" s="19">
        <v>2</v>
      </c>
      <c r="T214" s="19">
        <v>0</v>
      </c>
      <c r="U214" s="29">
        <v>3</v>
      </c>
      <c r="V214" s="29">
        <v>0</v>
      </c>
      <c r="W214" s="29">
        <v>0</v>
      </c>
      <c r="X214" s="29">
        <v>0</v>
      </c>
      <c r="Y214" s="29">
        <v>0</v>
      </c>
      <c r="Z214" s="29">
        <v>0</v>
      </c>
      <c r="AA214" s="29">
        <v>0</v>
      </c>
      <c r="AB214" s="29">
        <v>3</v>
      </c>
      <c r="AC214" s="29">
        <v>2</v>
      </c>
      <c r="AD214" s="29">
        <v>0</v>
      </c>
      <c r="AE214" s="29">
        <v>5</v>
      </c>
      <c r="AF214" s="29">
        <v>0</v>
      </c>
      <c r="AG214" s="29">
        <v>2</v>
      </c>
      <c r="AH214" s="29">
        <v>1</v>
      </c>
      <c r="AI214" s="29">
        <v>1</v>
      </c>
      <c r="AJ214" s="29">
        <v>1</v>
      </c>
      <c r="AK214" s="29">
        <v>0</v>
      </c>
      <c r="AL214" s="29">
        <v>2</v>
      </c>
      <c r="AM214" s="29">
        <v>0</v>
      </c>
      <c r="AN214" s="29">
        <v>0</v>
      </c>
      <c r="AO214" s="29">
        <v>2</v>
      </c>
      <c r="AP214" s="29">
        <v>2</v>
      </c>
      <c r="AQ214" s="29">
        <v>0</v>
      </c>
      <c r="AR214" s="29">
        <v>6</v>
      </c>
      <c r="AS214" s="29">
        <v>7</v>
      </c>
      <c r="AT214" s="29">
        <v>0</v>
      </c>
      <c r="AU214" s="29">
        <v>1</v>
      </c>
      <c r="AV214" s="29">
        <v>0</v>
      </c>
      <c r="AW214" s="29">
        <v>0</v>
      </c>
      <c r="AX214" s="29">
        <v>1</v>
      </c>
      <c r="AY214" s="29">
        <v>3</v>
      </c>
      <c r="AZ214" s="29">
        <v>4</v>
      </c>
      <c r="BA214" s="29">
        <v>2</v>
      </c>
      <c r="BB214" s="29">
        <v>1</v>
      </c>
      <c r="BC214" s="29">
        <v>0</v>
      </c>
      <c r="BD214" s="29">
        <v>0</v>
      </c>
      <c r="BE214" s="29">
        <v>12</v>
      </c>
      <c r="BF214" s="29">
        <v>0</v>
      </c>
      <c r="BG214" s="29">
        <v>5</v>
      </c>
      <c r="BH214" s="29">
        <v>2</v>
      </c>
      <c r="BI214" s="29">
        <v>0</v>
      </c>
      <c r="BJ214" s="29">
        <v>113</v>
      </c>
      <c r="BK214" s="29">
        <v>2</v>
      </c>
      <c r="BL214" s="29">
        <v>0</v>
      </c>
      <c r="BM214" s="29">
        <v>0</v>
      </c>
      <c r="BN214" s="29">
        <v>2</v>
      </c>
      <c r="BO214" s="29">
        <v>0</v>
      </c>
      <c r="BP214" s="29">
        <v>1</v>
      </c>
      <c r="BQ214" s="29">
        <v>0</v>
      </c>
      <c r="BR214" s="29">
        <v>1</v>
      </c>
      <c r="BS214" s="29">
        <v>2</v>
      </c>
      <c r="BT214" s="29">
        <v>6</v>
      </c>
      <c r="BU214" s="29">
        <v>0</v>
      </c>
      <c r="BV214" s="29">
        <v>18</v>
      </c>
      <c r="BW214" s="29">
        <v>2</v>
      </c>
      <c r="BX214" s="29">
        <v>1</v>
      </c>
      <c r="BY214" s="29">
        <v>10</v>
      </c>
      <c r="BZ214" s="29">
        <v>0</v>
      </c>
      <c r="CA214" s="29">
        <v>5</v>
      </c>
      <c r="CB214" s="29">
        <v>15</v>
      </c>
      <c r="CC214" s="29">
        <v>7</v>
      </c>
      <c r="CD214" s="29">
        <v>0</v>
      </c>
      <c r="CE214" s="29">
        <v>0</v>
      </c>
      <c r="CF214" s="29">
        <v>2</v>
      </c>
      <c r="CG214" s="11">
        <v>0</v>
      </c>
      <c r="CH214" s="30">
        <v>276</v>
      </c>
      <c r="CI214" s="28"/>
      <c r="CJ214" s="16"/>
      <c r="CK214" s="16"/>
    </row>
    <row r="215" spans="1:89" x14ac:dyDescent="0.25">
      <c r="A215" s="31"/>
      <c r="B215" s="31" t="s">
        <v>21</v>
      </c>
      <c r="C215" s="31">
        <v>0</v>
      </c>
      <c r="D215" s="31" t="s">
        <v>210</v>
      </c>
      <c r="E215" s="31">
        <v>0</v>
      </c>
      <c r="F215" s="31">
        <v>0</v>
      </c>
      <c r="G215" s="31">
        <v>0</v>
      </c>
      <c r="H215" s="31">
        <v>6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1</v>
      </c>
      <c r="T215" s="32">
        <v>0</v>
      </c>
      <c r="U215" s="32">
        <v>0</v>
      </c>
      <c r="V215" s="32">
        <v>0</v>
      </c>
      <c r="W215" s="32">
        <v>0</v>
      </c>
      <c r="X215" s="32">
        <v>1</v>
      </c>
      <c r="Y215" s="32">
        <v>0</v>
      </c>
      <c r="Z215" s="32">
        <v>0</v>
      </c>
      <c r="AA215" s="32">
        <v>0</v>
      </c>
      <c r="AB215" s="32">
        <v>0</v>
      </c>
      <c r="AC215" s="32">
        <v>0</v>
      </c>
      <c r="AD215" s="32">
        <v>0</v>
      </c>
      <c r="AE215" s="32">
        <v>0</v>
      </c>
      <c r="AF215" s="32">
        <v>0</v>
      </c>
      <c r="AG215" s="32">
        <v>0</v>
      </c>
      <c r="AH215" s="32">
        <v>0</v>
      </c>
      <c r="AI215" s="32">
        <v>0</v>
      </c>
      <c r="AJ215" s="32">
        <v>0</v>
      </c>
      <c r="AK215" s="32">
        <v>0</v>
      </c>
      <c r="AL215" s="32">
        <v>0</v>
      </c>
      <c r="AM215" s="32">
        <v>0</v>
      </c>
      <c r="AN215" s="32">
        <v>0</v>
      </c>
      <c r="AO215" s="32">
        <v>4</v>
      </c>
      <c r="AP215" s="32">
        <v>2</v>
      </c>
      <c r="AQ215" s="32">
        <v>4</v>
      </c>
      <c r="AR215" s="32">
        <v>0</v>
      </c>
      <c r="AS215" s="32">
        <v>1</v>
      </c>
      <c r="AT215" s="32">
        <v>0</v>
      </c>
      <c r="AU215" s="32">
        <v>0</v>
      </c>
      <c r="AV215" s="32">
        <v>0</v>
      </c>
      <c r="AW215" s="32">
        <v>0</v>
      </c>
      <c r="AX215" s="32">
        <v>0</v>
      </c>
      <c r="AY215" s="32">
        <v>0</v>
      </c>
      <c r="AZ215" s="32">
        <v>0</v>
      </c>
      <c r="BA215" s="32">
        <v>0</v>
      </c>
      <c r="BB215" s="32">
        <v>0</v>
      </c>
      <c r="BC215" s="32">
        <v>0</v>
      </c>
      <c r="BD215" s="32">
        <v>1</v>
      </c>
      <c r="BE215" s="32">
        <v>1</v>
      </c>
      <c r="BF215" s="32">
        <v>0</v>
      </c>
      <c r="BG215" s="32">
        <v>0</v>
      </c>
      <c r="BH215" s="32">
        <v>0</v>
      </c>
      <c r="BI215" s="32">
        <v>0</v>
      </c>
      <c r="BJ215" s="32">
        <v>64</v>
      </c>
      <c r="BK215" s="32">
        <v>0</v>
      </c>
      <c r="BL215" s="32">
        <v>0</v>
      </c>
      <c r="BM215" s="32">
        <v>0</v>
      </c>
      <c r="BN215" s="32">
        <v>0</v>
      </c>
      <c r="BO215" s="32">
        <v>0</v>
      </c>
      <c r="BP215" s="32">
        <v>0</v>
      </c>
      <c r="BQ215" s="32">
        <v>0</v>
      </c>
      <c r="BR215" s="32">
        <v>0</v>
      </c>
      <c r="BS215" s="32">
        <v>0</v>
      </c>
      <c r="BT215" s="32">
        <v>63</v>
      </c>
      <c r="BU215" s="32">
        <v>0</v>
      </c>
      <c r="BV215" s="32">
        <v>0</v>
      </c>
      <c r="BW215" s="32">
        <v>0</v>
      </c>
      <c r="BX215" s="32">
        <v>0</v>
      </c>
      <c r="BY215" s="32">
        <v>0</v>
      </c>
      <c r="BZ215" s="32">
        <v>0</v>
      </c>
      <c r="CA215" s="32">
        <v>1</v>
      </c>
      <c r="CB215" s="32">
        <v>0</v>
      </c>
      <c r="CC215" s="32">
        <v>0</v>
      </c>
      <c r="CD215" s="32">
        <v>0</v>
      </c>
      <c r="CE215" s="32">
        <v>0</v>
      </c>
      <c r="CF215" s="32">
        <v>0</v>
      </c>
      <c r="CG215" s="33">
        <v>0</v>
      </c>
      <c r="CH215" s="34">
        <v>149</v>
      </c>
      <c r="CI215" s="28"/>
      <c r="CJ215" s="16"/>
      <c r="CK215" s="16"/>
    </row>
    <row r="216" spans="1:89" x14ac:dyDescent="0.25">
      <c r="A216" s="9" t="s">
        <v>196</v>
      </c>
      <c r="B216" s="9" t="s">
        <v>20</v>
      </c>
      <c r="C216" s="19">
        <v>0</v>
      </c>
      <c r="D216" s="19" t="s">
        <v>210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">
        <v>0</v>
      </c>
      <c r="AP216" s="19">
        <v>0</v>
      </c>
      <c r="AQ216" s="19">
        <v>0</v>
      </c>
      <c r="AR216" s="19">
        <v>0</v>
      </c>
      <c r="AS216" s="19">
        <v>0</v>
      </c>
      <c r="AT216" s="19">
        <v>0</v>
      </c>
      <c r="AU216" s="19">
        <v>0</v>
      </c>
      <c r="AV216" s="19">
        <v>0</v>
      </c>
      <c r="AW216" s="19">
        <v>0</v>
      </c>
      <c r="AX216" s="19">
        <v>0</v>
      </c>
      <c r="AY216" s="19">
        <v>0</v>
      </c>
      <c r="AZ216" s="19">
        <v>0</v>
      </c>
      <c r="BA216" s="19">
        <v>0</v>
      </c>
      <c r="BB216" s="19">
        <v>0</v>
      </c>
      <c r="BC216" s="19">
        <v>0</v>
      </c>
      <c r="BD216" s="19">
        <v>0</v>
      </c>
      <c r="BE216" s="19">
        <v>0</v>
      </c>
      <c r="BF216" s="19">
        <v>0</v>
      </c>
      <c r="BG216" s="19">
        <v>0</v>
      </c>
      <c r="BH216" s="19">
        <v>0</v>
      </c>
      <c r="BI216" s="19">
        <v>0</v>
      </c>
      <c r="BJ216" s="19">
        <v>0</v>
      </c>
      <c r="BK216" s="19">
        <v>0</v>
      </c>
      <c r="BL216" s="19">
        <v>0</v>
      </c>
      <c r="BM216" s="19">
        <v>0</v>
      </c>
      <c r="BN216" s="19">
        <v>0</v>
      </c>
      <c r="BO216" s="19">
        <v>0</v>
      </c>
      <c r="BP216" s="19">
        <v>0</v>
      </c>
      <c r="BQ216" s="19">
        <v>0</v>
      </c>
      <c r="BR216" s="19">
        <v>0</v>
      </c>
      <c r="BS216" s="19">
        <v>0</v>
      </c>
      <c r="BT216" s="19">
        <v>0</v>
      </c>
      <c r="BU216" s="19">
        <v>0</v>
      </c>
      <c r="BV216" s="19">
        <v>0</v>
      </c>
      <c r="BW216" s="19">
        <v>0</v>
      </c>
      <c r="BX216" s="19">
        <v>0</v>
      </c>
      <c r="BY216" s="19">
        <v>0</v>
      </c>
      <c r="BZ216" s="19">
        <v>0</v>
      </c>
      <c r="CA216" s="19">
        <v>0</v>
      </c>
      <c r="CB216" s="19">
        <v>0</v>
      </c>
      <c r="CC216" s="19">
        <v>0</v>
      </c>
      <c r="CD216" s="19">
        <v>0</v>
      </c>
      <c r="CE216" s="19">
        <v>0</v>
      </c>
      <c r="CF216" s="19">
        <v>0</v>
      </c>
      <c r="CG216" s="11">
        <v>0</v>
      </c>
      <c r="CH216" s="30">
        <v>0</v>
      </c>
      <c r="CI216" s="28"/>
      <c r="CJ216" s="16"/>
      <c r="CK216" s="16"/>
    </row>
    <row r="217" spans="1:89" x14ac:dyDescent="0.25">
      <c r="A217" s="31"/>
      <c r="B217" s="31" t="s">
        <v>21</v>
      </c>
      <c r="C217" s="31">
        <v>0</v>
      </c>
      <c r="D217" s="31" t="s">
        <v>210</v>
      </c>
      <c r="E217" s="31">
        <v>0</v>
      </c>
      <c r="F217" s="31">
        <v>0</v>
      </c>
      <c r="G217" s="31">
        <v>0</v>
      </c>
      <c r="H217" s="31">
        <v>1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0</v>
      </c>
      <c r="AC217" s="31">
        <v>0</v>
      </c>
      <c r="AD217" s="31">
        <v>0</v>
      </c>
      <c r="AE217" s="31">
        <v>0</v>
      </c>
      <c r="AF217" s="31">
        <v>0</v>
      </c>
      <c r="AG217" s="31">
        <v>0</v>
      </c>
      <c r="AH217" s="31">
        <v>0</v>
      </c>
      <c r="AI217" s="31">
        <v>0</v>
      </c>
      <c r="AJ217" s="31">
        <v>0</v>
      </c>
      <c r="AK217" s="31">
        <v>0</v>
      </c>
      <c r="AL217" s="31">
        <v>0</v>
      </c>
      <c r="AM217" s="31">
        <v>0</v>
      </c>
      <c r="AN217" s="31">
        <v>0</v>
      </c>
      <c r="AO217" s="31">
        <v>0</v>
      </c>
      <c r="AP217" s="31">
        <v>0</v>
      </c>
      <c r="AQ217" s="31">
        <v>0</v>
      </c>
      <c r="AR217" s="31">
        <v>0</v>
      </c>
      <c r="AS217" s="31">
        <v>0</v>
      </c>
      <c r="AT217" s="31">
        <v>0</v>
      </c>
      <c r="AU217" s="31">
        <v>0</v>
      </c>
      <c r="AV217" s="31">
        <v>0</v>
      </c>
      <c r="AW217" s="31">
        <v>0</v>
      </c>
      <c r="AX217" s="31">
        <v>0</v>
      </c>
      <c r="AY217" s="31">
        <v>0</v>
      </c>
      <c r="AZ217" s="31">
        <v>0</v>
      </c>
      <c r="BA217" s="31">
        <v>0</v>
      </c>
      <c r="BB217" s="31">
        <v>0</v>
      </c>
      <c r="BC217" s="31">
        <v>0</v>
      </c>
      <c r="BD217" s="31">
        <v>0</v>
      </c>
      <c r="BE217" s="31">
        <v>0</v>
      </c>
      <c r="BF217" s="31">
        <v>0</v>
      </c>
      <c r="BG217" s="31">
        <v>0</v>
      </c>
      <c r="BH217" s="31">
        <v>0</v>
      </c>
      <c r="BI217" s="31">
        <v>0</v>
      </c>
      <c r="BJ217" s="31">
        <v>5</v>
      </c>
      <c r="BK217" s="31">
        <v>0</v>
      </c>
      <c r="BL217" s="31">
        <v>0</v>
      </c>
      <c r="BM217" s="31">
        <v>0</v>
      </c>
      <c r="BN217" s="31">
        <v>0</v>
      </c>
      <c r="BO217" s="31">
        <v>0</v>
      </c>
      <c r="BP217" s="31">
        <v>0</v>
      </c>
      <c r="BQ217" s="31">
        <v>0</v>
      </c>
      <c r="BR217" s="31">
        <v>0</v>
      </c>
      <c r="BS217" s="31">
        <v>0</v>
      </c>
      <c r="BT217" s="31">
        <v>1</v>
      </c>
      <c r="BU217" s="31">
        <v>0</v>
      </c>
      <c r="BV217" s="31">
        <v>0</v>
      </c>
      <c r="BW217" s="31">
        <v>0</v>
      </c>
      <c r="BX217" s="31">
        <v>0</v>
      </c>
      <c r="BY217" s="31">
        <v>0</v>
      </c>
      <c r="BZ217" s="31">
        <v>0</v>
      </c>
      <c r="CA217" s="31">
        <v>0</v>
      </c>
      <c r="CB217" s="31">
        <v>0</v>
      </c>
      <c r="CC217" s="31">
        <v>0</v>
      </c>
      <c r="CD217" s="31">
        <v>0</v>
      </c>
      <c r="CE217" s="31">
        <v>0</v>
      </c>
      <c r="CF217" s="31">
        <v>0</v>
      </c>
      <c r="CG217" s="33">
        <v>0</v>
      </c>
      <c r="CH217" s="34">
        <v>7</v>
      </c>
      <c r="CI217" s="28"/>
      <c r="CJ217" s="16"/>
      <c r="CK217" s="16"/>
    </row>
    <row r="218" spans="1:89" x14ac:dyDescent="0.25">
      <c r="A218" s="9" t="s">
        <v>12</v>
      </c>
      <c r="B218" s="9" t="s">
        <v>20</v>
      </c>
      <c r="C218" s="19">
        <v>0</v>
      </c>
      <c r="D218" s="19" t="s">
        <v>210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2</v>
      </c>
      <c r="O218" s="19">
        <v>0</v>
      </c>
      <c r="P218" s="19">
        <v>0</v>
      </c>
      <c r="Q218" s="19">
        <v>1</v>
      </c>
      <c r="R218" s="19">
        <v>0</v>
      </c>
      <c r="S218" s="19">
        <v>0</v>
      </c>
      <c r="T218" s="1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29">
        <v>0</v>
      </c>
      <c r="AB218" s="29">
        <v>0</v>
      </c>
      <c r="AC218" s="29">
        <v>0</v>
      </c>
      <c r="AD218" s="29">
        <v>0</v>
      </c>
      <c r="AE218" s="29">
        <v>0</v>
      </c>
      <c r="AF218" s="29">
        <v>0</v>
      </c>
      <c r="AG218" s="29">
        <v>0</v>
      </c>
      <c r="AH218" s="29">
        <v>0</v>
      </c>
      <c r="AI218" s="29">
        <v>0</v>
      </c>
      <c r="AJ218" s="29">
        <v>0</v>
      </c>
      <c r="AK218" s="29">
        <v>0</v>
      </c>
      <c r="AL218" s="29">
        <v>1</v>
      </c>
      <c r="AM218" s="29">
        <v>0</v>
      </c>
      <c r="AN218" s="29">
        <v>0</v>
      </c>
      <c r="AO218" s="29">
        <v>0</v>
      </c>
      <c r="AP218" s="29">
        <v>0</v>
      </c>
      <c r="AQ218" s="29">
        <v>0</v>
      </c>
      <c r="AR218" s="29">
        <v>0</v>
      </c>
      <c r="AS218" s="29">
        <v>3</v>
      </c>
      <c r="AT218" s="29">
        <v>0</v>
      </c>
      <c r="AU218" s="29">
        <v>0</v>
      </c>
      <c r="AV218" s="29">
        <v>0</v>
      </c>
      <c r="AW218" s="29">
        <v>1</v>
      </c>
      <c r="AX218" s="29">
        <v>0</v>
      </c>
      <c r="AY218" s="29">
        <v>0</v>
      </c>
      <c r="AZ218" s="29">
        <v>0</v>
      </c>
      <c r="BA218" s="29">
        <v>0</v>
      </c>
      <c r="BB218" s="29">
        <v>0</v>
      </c>
      <c r="BC218" s="29">
        <v>1</v>
      </c>
      <c r="BD218" s="29">
        <v>0</v>
      </c>
      <c r="BE218" s="29">
        <v>0</v>
      </c>
      <c r="BF218" s="29">
        <v>0</v>
      </c>
      <c r="BG218" s="29">
        <v>1</v>
      </c>
      <c r="BH218" s="29">
        <v>0</v>
      </c>
      <c r="BI218" s="29">
        <v>0</v>
      </c>
      <c r="BJ218" s="29">
        <v>7</v>
      </c>
      <c r="BK218" s="29">
        <v>0</v>
      </c>
      <c r="BL218" s="29">
        <v>0</v>
      </c>
      <c r="BM218" s="29">
        <v>0</v>
      </c>
      <c r="BN218" s="29">
        <v>0</v>
      </c>
      <c r="BO218" s="29">
        <v>0</v>
      </c>
      <c r="BP218" s="29">
        <v>0</v>
      </c>
      <c r="BQ218" s="29">
        <v>0</v>
      </c>
      <c r="BR218" s="29">
        <v>0</v>
      </c>
      <c r="BS218" s="29">
        <v>0</v>
      </c>
      <c r="BT218" s="29">
        <v>4</v>
      </c>
      <c r="BU218" s="29">
        <v>1</v>
      </c>
      <c r="BV218" s="29">
        <v>1</v>
      </c>
      <c r="BW218" s="29">
        <v>0</v>
      </c>
      <c r="BX218" s="29">
        <v>0</v>
      </c>
      <c r="BY218" s="29">
        <v>2</v>
      </c>
      <c r="BZ218" s="29">
        <v>0</v>
      </c>
      <c r="CA218" s="29">
        <v>0</v>
      </c>
      <c r="CB218" s="29">
        <v>1</v>
      </c>
      <c r="CC218" s="29">
        <v>0</v>
      </c>
      <c r="CD218" s="29">
        <v>1</v>
      </c>
      <c r="CE218" s="29">
        <v>0</v>
      </c>
      <c r="CF218" s="29">
        <v>0</v>
      </c>
      <c r="CG218" s="11">
        <v>0</v>
      </c>
      <c r="CH218" s="30">
        <v>27</v>
      </c>
      <c r="CI218" s="28"/>
      <c r="CJ218" s="16"/>
      <c r="CK218" s="16"/>
    </row>
    <row r="219" spans="1:89" x14ac:dyDescent="0.25">
      <c r="A219" s="31"/>
      <c r="B219" s="31" t="s">
        <v>21</v>
      </c>
      <c r="C219" s="31">
        <v>0</v>
      </c>
      <c r="D219" s="31" t="s">
        <v>210</v>
      </c>
      <c r="E219" s="31">
        <v>0</v>
      </c>
      <c r="F219" s="31">
        <v>0</v>
      </c>
      <c r="G219" s="31">
        <v>0</v>
      </c>
      <c r="H219" s="31">
        <v>3</v>
      </c>
      <c r="I219" s="31">
        <v>0</v>
      </c>
      <c r="J219" s="31">
        <v>0</v>
      </c>
      <c r="K219" s="31">
        <v>0</v>
      </c>
      <c r="L219" s="31">
        <v>0</v>
      </c>
      <c r="M219" s="31">
        <v>1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2">
        <v>0</v>
      </c>
      <c r="AA219" s="32">
        <v>0</v>
      </c>
      <c r="AB219" s="32">
        <v>1</v>
      </c>
      <c r="AC219" s="32">
        <v>0</v>
      </c>
      <c r="AD219" s="32">
        <v>0</v>
      </c>
      <c r="AE219" s="32">
        <v>0</v>
      </c>
      <c r="AF219" s="32">
        <v>0</v>
      </c>
      <c r="AG219" s="32">
        <v>0</v>
      </c>
      <c r="AH219" s="32">
        <v>0</v>
      </c>
      <c r="AI219" s="32">
        <v>0</v>
      </c>
      <c r="AJ219" s="32">
        <v>0</v>
      </c>
      <c r="AK219" s="32">
        <v>0</v>
      </c>
      <c r="AL219" s="32">
        <v>0</v>
      </c>
      <c r="AM219" s="32">
        <v>0</v>
      </c>
      <c r="AN219" s="32">
        <v>0</v>
      </c>
      <c r="AO219" s="32">
        <v>0</v>
      </c>
      <c r="AP219" s="32">
        <v>0</v>
      </c>
      <c r="AQ219" s="32">
        <v>0</v>
      </c>
      <c r="AR219" s="32">
        <v>0</v>
      </c>
      <c r="AS219" s="32">
        <v>0</v>
      </c>
      <c r="AT219" s="32">
        <v>0</v>
      </c>
      <c r="AU219" s="32">
        <v>0</v>
      </c>
      <c r="AV219" s="32">
        <v>0</v>
      </c>
      <c r="AW219" s="32">
        <v>1</v>
      </c>
      <c r="AX219" s="32">
        <v>0</v>
      </c>
      <c r="AY219" s="32">
        <v>0</v>
      </c>
      <c r="AZ219" s="32">
        <v>0</v>
      </c>
      <c r="BA219" s="32">
        <v>0</v>
      </c>
      <c r="BB219" s="32">
        <v>0</v>
      </c>
      <c r="BC219" s="32">
        <v>0</v>
      </c>
      <c r="BD219" s="32">
        <v>0</v>
      </c>
      <c r="BE219" s="32">
        <v>0</v>
      </c>
      <c r="BF219" s="32">
        <v>0</v>
      </c>
      <c r="BG219" s="32">
        <v>0</v>
      </c>
      <c r="BH219" s="32">
        <v>0</v>
      </c>
      <c r="BI219" s="32">
        <v>0</v>
      </c>
      <c r="BJ219" s="32">
        <v>19</v>
      </c>
      <c r="BK219" s="32">
        <v>0</v>
      </c>
      <c r="BL219" s="32">
        <v>0</v>
      </c>
      <c r="BM219" s="32">
        <v>0</v>
      </c>
      <c r="BN219" s="32">
        <v>1</v>
      </c>
      <c r="BO219" s="32">
        <v>0</v>
      </c>
      <c r="BP219" s="32">
        <v>0</v>
      </c>
      <c r="BQ219" s="32">
        <v>0</v>
      </c>
      <c r="BR219" s="32">
        <v>0</v>
      </c>
      <c r="BS219" s="32">
        <v>0</v>
      </c>
      <c r="BT219" s="32">
        <v>12</v>
      </c>
      <c r="BU219" s="32">
        <v>0</v>
      </c>
      <c r="BV219" s="32">
        <v>0</v>
      </c>
      <c r="BW219" s="32">
        <v>0</v>
      </c>
      <c r="BX219" s="32">
        <v>0</v>
      </c>
      <c r="BY219" s="32">
        <v>0</v>
      </c>
      <c r="BZ219" s="32">
        <v>0</v>
      </c>
      <c r="CA219" s="32">
        <v>0</v>
      </c>
      <c r="CB219" s="32">
        <v>0</v>
      </c>
      <c r="CC219" s="32">
        <v>0</v>
      </c>
      <c r="CD219" s="32">
        <v>0</v>
      </c>
      <c r="CE219" s="32">
        <v>0</v>
      </c>
      <c r="CF219" s="32">
        <v>0</v>
      </c>
      <c r="CG219" s="33">
        <v>0</v>
      </c>
      <c r="CH219" s="34">
        <v>38</v>
      </c>
      <c r="CI219" s="28"/>
      <c r="CJ219" s="16"/>
      <c r="CK219" s="16"/>
    </row>
    <row r="220" spans="1:89" x14ac:dyDescent="0.25">
      <c r="A220" s="9" t="s">
        <v>15</v>
      </c>
      <c r="B220" s="9" t="s">
        <v>20</v>
      </c>
      <c r="C220" s="19">
        <v>0</v>
      </c>
      <c r="D220" s="19" t="s">
        <v>210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29">
        <v>0</v>
      </c>
      <c r="V220" s="29">
        <v>0</v>
      </c>
      <c r="W220" s="29">
        <v>0</v>
      </c>
      <c r="X220" s="29">
        <v>0</v>
      </c>
      <c r="Y220" s="29">
        <v>0</v>
      </c>
      <c r="Z220" s="29">
        <v>0</v>
      </c>
      <c r="AA220" s="29">
        <v>0</v>
      </c>
      <c r="AB220" s="29">
        <v>0</v>
      </c>
      <c r="AC220" s="29">
        <v>0</v>
      </c>
      <c r="AD220" s="29">
        <v>0</v>
      </c>
      <c r="AE220" s="29">
        <v>0</v>
      </c>
      <c r="AF220" s="29">
        <v>0</v>
      </c>
      <c r="AG220" s="29">
        <v>0</v>
      </c>
      <c r="AH220" s="29">
        <v>0</v>
      </c>
      <c r="AI220" s="29">
        <v>0</v>
      </c>
      <c r="AJ220" s="29">
        <v>0</v>
      </c>
      <c r="AK220" s="29">
        <v>0</v>
      </c>
      <c r="AL220" s="29">
        <v>0</v>
      </c>
      <c r="AM220" s="29">
        <v>0</v>
      </c>
      <c r="AN220" s="29">
        <v>0</v>
      </c>
      <c r="AO220" s="29">
        <v>0</v>
      </c>
      <c r="AP220" s="29">
        <v>0</v>
      </c>
      <c r="AQ220" s="29">
        <v>0</v>
      </c>
      <c r="AR220" s="29">
        <v>1</v>
      </c>
      <c r="AS220" s="29">
        <v>0</v>
      </c>
      <c r="AT220" s="29">
        <v>0</v>
      </c>
      <c r="AU220" s="29">
        <v>0</v>
      </c>
      <c r="AV220" s="29">
        <v>0</v>
      </c>
      <c r="AW220" s="29">
        <v>0</v>
      </c>
      <c r="AX220" s="29">
        <v>0</v>
      </c>
      <c r="AY220" s="29">
        <v>1</v>
      </c>
      <c r="AZ220" s="29">
        <v>0</v>
      </c>
      <c r="BA220" s="29">
        <v>0</v>
      </c>
      <c r="BB220" s="29">
        <v>0</v>
      </c>
      <c r="BC220" s="29">
        <v>0</v>
      </c>
      <c r="BD220" s="29">
        <v>0</v>
      </c>
      <c r="BE220" s="29">
        <v>0</v>
      </c>
      <c r="BF220" s="29">
        <v>0</v>
      </c>
      <c r="BG220" s="29">
        <v>0</v>
      </c>
      <c r="BH220" s="29">
        <v>0</v>
      </c>
      <c r="BI220" s="29">
        <v>0</v>
      </c>
      <c r="BJ220" s="29">
        <v>2</v>
      </c>
      <c r="BK220" s="29">
        <v>2</v>
      </c>
      <c r="BL220" s="29">
        <v>0</v>
      </c>
      <c r="BM220" s="29">
        <v>0</v>
      </c>
      <c r="BN220" s="29">
        <v>0</v>
      </c>
      <c r="BO220" s="29">
        <v>0</v>
      </c>
      <c r="BP220" s="29">
        <v>0</v>
      </c>
      <c r="BQ220" s="29">
        <v>0</v>
      </c>
      <c r="BR220" s="29">
        <v>0</v>
      </c>
      <c r="BS220" s="29">
        <v>1</v>
      </c>
      <c r="BT220" s="29">
        <v>0</v>
      </c>
      <c r="BU220" s="29">
        <v>0</v>
      </c>
      <c r="BV220" s="29">
        <v>0</v>
      </c>
      <c r="BW220" s="29">
        <v>0</v>
      </c>
      <c r="BX220" s="29">
        <v>0</v>
      </c>
      <c r="BY220" s="29">
        <v>1</v>
      </c>
      <c r="BZ220" s="29">
        <v>0</v>
      </c>
      <c r="CA220" s="29">
        <v>1</v>
      </c>
      <c r="CB220" s="29">
        <v>1</v>
      </c>
      <c r="CC220" s="29">
        <v>0</v>
      </c>
      <c r="CD220" s="29">
        <v>2</v>
      </c>
      <c r="CE220" s="29">
        <v>0</v>
      </c>
      <c r="CF220" s="29">
        <v>0</v>
      </c>
      <c r="CG220" s="11">
        <v>0</v>
      </c>
      <c r="CH220" s="30">
        <v>12</v>
      </c>
      <c r="CI220" s="28"/>
      <c r="CJ220" s="16"/>
      <c r="CK220" s="16"/>
    </row>
    <row r="221" spans="1:89" x14ac:dyDescent="0.25">
      <c r="A221" s="31"/>
      <c r="B221" s="31" t="s">
        <v>21</v>
      </c>
      <c r="C221" s="31">
        <v>0</v>
      </c>
      <c r="D221" s="31" t="s">
        <v>210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32">
        <v>0</v>
      </c>
      <c r="Z221" s="32">
        <v>0</v>
      </c>
      <c r="AA221" s="32">
        <v>0</v>
      </c>
      <c r="AB221" s="32">
        <v>0</v>
      </c>
      <c r="AC221" s="32">
        <v>0</v>
      </c>
      <c r="AD221" s="32">
        <v>0</v>
      </c>
      <c r="AE221" s="32">
        <v>0</v>
      </c>
      <c r="AF221" s="32">
        <v>0</v>
      </c>
      <c r="AG221" s="32">
        <v>0</v>
      </c>
      <c r="AH221" s="32">
        <v>0</v>
      </c>
      <c r="AI221" s="32">
        <v>0</v>
      </c>
      <c r="AJ221" s="32">
        <v>0</v>
      </c>
      <c r="AK221" s="32">
        <v>0</v>
      </c>
      <c r="AL221" s="32">
        <v>0</v>
      </c>
      <c r="AM221" s="32">
        <v>0</v>
      </c>
      <c r="AN221" s="32">
        <v>0</v>
      </c>
      <c r="AO221" s="32">
        <v>0</v>
      </c>
      <c r="AP221" s="32">
        <v>0</v>
      </c>
      <c r="AQ221" s="32">
        <v>0</v>
      </c>
      <c r="AR221" s="32">
        <v>0</v>
      </c>
      <c r="AS221" s="32">
        <v>0</v>
      </c>
      <c r="AT221" s="32">
        <v>0</v>
      </c>
      <c r="AU221" s="32">
        <v>0</v>
      </c>
      <c r="AV221" s="32">
        <v>0</v>
      </c>
      <c r="AW221" s="32">
        <v>0</v>
      </c>
      <c r="AX221" s="32">
        <v>0</v>
      </c>
      <c r="AY221" s="32">
        <v>0</v>
      </c>
      <c r="AZ221" s="32">
        <v>0</v>
      </c>
      <c r="BA221" s="32">
        <v>0</v>
      </c>
      <c r="BB221" s="32">
        <v>0</v>
      </c>
      <c r="BC221" s="32">
        <v>0</v>
      </c>
      <c r="BD221" s="32">
        <v>0</v>
      </c>
      <c r="BE221" s="32">
        <v>0</v>
      </c>
      <c r="BF221" s="32">
        <v>0</v>
      </c>
      <c r="BG221" s="32">
        <v>0</v>
      </c>
      <c r="BH221" s="32">
        <v>0</v>
      </c>
      <c r="BI221" s="32">
        <v>0</v>
      </c>
      <c r="BJ221" s="32">
        <v>5</v>
      </c>
      <c r="BK221" s="32">
        <v>0</v>
      </c>
      <c r="BL221" s="32">
        <v>0</v>
      </c>
      <c r="BM221" s="32">
        <v>0</v>
      </c>
      <c r="BN221" s="32">
        <v>0</v>
      </c>
      <c r="BO221" s="32">
        <v>0</v>
      </c>
      <c r="BP221" s="32">
        <v>0</v>
      </c>
      <c r="BQ221" s="32">
        <v>0</v>
      </c>
      <c r="BR221" s="32">
        <v>0</v>
      </c>
      <c r="BS221" s="32">
        <v>0</v>
      </c>
      <c r="BT221" s="32">
        <v>7</v>
      </c>
      <c r="BU221" s="32">
        <v>0</v>
      </c>
      <c r="BV221" s="32">
        <v>0</v>
      </c>
      <c r="BW221" s="32">
        <v>0</v>
      </c>
      <c r="BX221" s="32">
        <v>0</v>
      </c>
      <c r="BY221" s="32">
        <v>0</v>
      </c>
      <c r="BZ221" s="32">
        <v>0</v>
      </c>
      <c r="CA221" s="32">
        <v>0</v>
      </c>
      <c r="CB221" s="32">
        <v>0</v>
      </c>
      <c r="CC221" s="32">
        <v>0</v>
      </c>
      <c r="CD221" s="32">
        <v>0</v>
      </c>
      <c r="CE221" s="32">
        <v>0</v>
      </c>
      <c r="CF221" s="32">
        <v>0</v>
      </c>
      <c r="CG221" s="33">
        <v>0</v>
      </c>
      <c r="CH221" s="34">
        <v>12</v>
      </c>
      <c r="CI221" s="28"/>
      <c r="CJ221" s="16"/>
      <c r="CK221" s="16"/>
    </row>
    <row r="222" spans="1:89" x14ac:dyDescent="0.25">
      <c r="A222" s="9" t="s">
        <v>14</v>
      </c>
      <c r="B222" s="9" t="s">
        <v>20</v>
      </c>
      <c r="C222" s="19">
        <v>0</v>
      </c>
      <c r="D222" s="19" t="s">
        <v>210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3</v>
      </c>
      <c r="S222" s="19">
        <v>0</v>
      </c>
      <c r="T222" s="19">
        <v>0</v>
      </c>
      <c r="U222" s="29">
        <v>1</v>
      </c>
      <c r="V222" s="29">
        <v>0</v>
      </c>
      <c r="W222" s="29">
        <v>0</v>
      </c>
      <c r="X222" s="29">
        <v>0</v>
      </c>
      <c r="Y222" s="29">
        <v>0</v>
      </c>
      <c r="Z222" s="29">
        <v>0</v>
      </c>
      <c r="AA222" s="29">
        <v>0</v>
      </c>
      <c r="AB222" s="29">
        <v>0</v>
      </c>
      <c r="AC222" s="29">
        <v>0</v>
      </c>
      <c r="AD222" s="29">
        <v>0</v>
      </c>
      <c r="AE222" s="29">
        <v>0</v>
      </c>
      <c r="AF222" s="29">
        <v>0</v>
      </c>
      <c r="AG222" s="29">
        <v>0</v>
      </c>
      <c r="AH222" s="29">
        <v>0</v>
      </c>
      <c r="AI222" s="29">
        <v>0</v>
      </c>
      <c r="AJ222" s="29">
        <v>0</v>
      </c>
      <c r="AK222" s="29">
        <v>0</v>
      </c>
      <c r="AL222" s="29">
        <v>0</v>
      </c>
      <c r="AM222" s="29">
        <v>0</v>
      </c>
      <c r="AN222" s="29">
        <v>0</v>
      </c>
      <c r="AO222" s="29">
        <v>0</v>
      </c>
      <c r="AP222" s="29">
        <v>0</v>
      </c>
      <c r="AQ222" s="29">
        <v>0</v>
      </c>
      <c r="AR222" s="29">
        <v>0</v>
      </c>
      <c r="AS222" s="29">
        <v>0</v>
      </c>
      <c r="AT222" s="29">
        <v>0</v>
      </c>
      <c r="AU222" s="29">
        <v>0</v>
      </c>
      <c r="AV222" s="29">
        <v>0</v>
      </c>
      <c r="AW222" s="29">
        <v>0</v>
      </c>
      <c r="AX222" s="29">
        <v>0</v>
      </c>
      <c r="AY222" s="29">
        <v>0</v>
      </c>
      <c r="AZ222" s="29">
        <v>0</v>
      </c>
      <c r="BA222" s="29">
        <v>0</v>
      </c>
      <c r="BB222" s="29">
        <v>0</v>
      </c>
      <c r="BC222" s="29">
        <v>0</v>
      </c>
      <c r="BD222" s="29">
        <v>0</v>
      </c>
      <c r="BE222" s="29">
        <v>0</v>
      </c>
      <c r="BF222" s="29">
        <v>0</v>
      </c>
      <c r="BG222" s="29">
        <v>0</v>
      </c>
      <c r="BH222" s="29">
        <v>0</v>
      </c>
      <c r="BI222" s="29">
        <v>0</v>
      </c>
      <c r="BJ222" s="29">
        <v>5</v>
      </c>
      <c r="BK222" s="29">
        <v>0</v>
      </c>
      <c r="BL222" s="29">
        <v>0</v>
      </c>
      <c r="BM222" s="29">
        <v>0</v>
      </c>
      <c r="BN222" s="29">
        <v>0</v>
      </c>
      <c r="BO222" s="29">
        <v>1</v>
      </c>
      <c r="BP222" s="29">
        <v>0</v>
      </c>
      <c r="BQ222" s="29">
        <v>0</v>
      </c>
      <c r="BR222" s="29">
        <v>0</v>
      </c>
      <c r="BS222" s="29">
        <v>0</v>
      </c>
      <c r="BT222" s="29">
        <v>0</v>
      </c>
      <c r="BU222" s="29">
        <v>0</v>
      </c>
      <c r="BV222" s="29">
        <v>0</v>
      </c>
      <c r="BW222" s="29">
        <v>0</v>
      </c>
      <c r="BX222" s="29">
        <v>0</v>
      </c>
      <c r="BY222" s="29">
        <v>0</v>
      </c>
      <c r="BZ222" s="29">
        <v>0</v>
      </c>
      <c r="CA222" s="29">
        <v>0</v>
      </c>
      <c r="CB222" s="29">
        <v>0</v>
      </c>
      <c r="CC222" s="29">
        <v>0</v>
      </c>
      <c r="CD222" s="29">
        <v>0</v>
      </c>
      <c r="CE222" s="29">
        <v>0</v>
      </c>
      <c r="CF222" s="29">
        <v>0</v>
      </c>
      <c r="CG222" s="11">
        <v>0</v>
      </c>
      <c r="CH222" s="30">
        <v>10</v>
      </c>
      <c r="CI222" s="28"/>
      <c r="CJ222" s="16"/>
      <c r="CK222" s="16"/>
    </row>
    <row r="223" spans="1:89" x14ac:dyDescent="0.25">
      <c r="A223" s="31"/>
      <c r="B223" s="31" t="s">
        <v>21</v>
      </c>
      <c r="C223" s="31">
        <v>0</v>
      </c>
      <c r="D223" s="31" t="s">
        <v>210</v>
      </c>
      <c r="E223" s="31">
        <v>0</v>
      </c>
      <c r="F223" s="31">
        <v>0</v>
      </c>
      <c r="G223" s="31">
        <v>0</v>
      </c>
      <c r="H223" s="31">
        <v>2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32">
        <v>0</v>
      </c>
      <c r="AC223" s="32">
        <v>0</v>
      </c>
      <c r="AD223" s="32">
        <v>0</v>
      </c>
      <c r="AE223" s="32">
        <v>0</v>
      </c>
      <c r="AF223" s="32">
        <v>0</v>
      </c>
      <c r="AG223" s="32">
        <v>0</v>
      </c>
      <c r="AH223" s="32">
        <v>0</v>
      </c>
      <c r="AI223" s="32">
        <v>0</v>
      </c>
      <c r="AJ223" s="32">
        <v>0</v>
      </c>
      <c r="AK223" s="32">
        <v>0</v>
      </c>
      <c r="AL223" s="32">
        <v>0</v>
      </c>
      <c r="AM223" s="32">
        <v>0</v>
      </c>
      <c r="AN223" s="32">
        <v>0</v>
      </c>
      <c r="AO223" s="32">
        <v>0</v>
      </c>
      <c r="AP223" s="32">
        <v>0</v>
      </c>
      <c r="AQ223" s="32">
        <v>1</v>
      </c>
      <c r="AR223" s="32">
        <v>0</v>
      </c>
      <c r="AS223" s="32">
        <v>0</v>
      </c>
      <c r="AT223" s="32">
        <v>0</v>
      </c>
      <c r="AU223" s="32">
        <v>0</v>
      </c>
      <c r="AV223" s="32">
        <v>0</v>
      </c>
      <c r="AW223" s="32">
        <v>0</v>
      </c>
      <c r="AX223" s="32">
        <v>0</v>
      </c>
      <c r="AY223" s="32">
        <v>0</v>
      </c>
      <c r="AZ223" s="32">
        <v>0</v>
      </c>
      <c r="BA223" s="32">
        <v>0</v>
      </c>
      <c r="BB223" s="32">
        <v>0</v>
      </c>
      <c r="BC223" s="32">
        <v>0</v>
      </c>
      <c r="BD223" s="32">
        <v>0</v>
      </c>
      <c r="BE223" s="32">
        <v>0</v>
      </c>
      <c r="BF223" s="32">
        <v>0</v>
      </c>
      <c r="BG223" s="32">
        <v>0</v>
      </c>
      <c r="BH223" s="32">
        <v>0</v>
      </c>
      <c r="BI223" s="32">
        <v>0</v>
      </c>
      <c r="BJ223" s="32">
        <v>3</v>
      </c>
      <c r="BK223" s="32">
        <v>0</v>
      </c>
      <c r="BL223" s="32">
        <v>0</v>
      </c>
      <c r="BM223" s="32">
        <v>0</v>
      </c>
      <c r="BN223" s="32">
        <v>0</v>
      </c>
      <c r="BO223" s="32">
        <v>0</v>
      </c>
      <c r="BP223" s="32">
        <v>0</v>
      </c>
      <c r="BQ223" s="32">
        <v>0</v>
      </c>
      <c r="BR223" s="32">
        <v>0</v>
      </c>
      <c r="BS223" s="32">
        <v>0</v>
      </c>
      <c r="BT223" s="32">
        <v>7</v>
      </c>
      <c r="BU223" s="32">
        <v>0</v>
      </c>
      <c r="BV223" s="32">
        <v>0</v>
      </c>
      <c r="BW223" s="32">
        <v>0</v>
      </c>
      <c r="BX223" s="32">
        <v>0</v>
      </c>
      <c r="BY223" s="32">
        <v>0</v>
      </c>
      <c r="BZ223" s="32">
        <v>0</v>
      </c>
      <c r="CA223" s="32">
        <v>0</v>
      </c>
      <c r="CB223" s="32">
        <v>1</v>
      </c>
      <c r="CC223" s="32">
        <v>0</v>
      </c>
      <c r="CD223" s="32">
        <v>0</v>
      </c>
      <c r="CE223" s="32">
        <v>0</v>
      </c>
      <c r="CF223" s="32">
        <v>0</v>
      </c>
      <c r="CG223" s="33">
        <v>0</v>
      </c>
      <c r="CH223" s="34">
        <v>14</v>
      </c>
      <c r="CI223" s="28"/>
      <c r="CJ223" s="16"/>
      <c r="CK223" s="16"/>
    </row>
    <row r="224" spans="1:89" x14ac:dyDescent="0.25">
      <c r="A224" s="9" t="s">
        <v>34</v>
      </c>
      <c r="B224" s="9" t="s">
        <v>20</v>
      </c>
      <c r="C224" s="19">
        <v>0</v>
      </c>
      <c r="D224" s="19" t="s">
        <v>210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1</v>
      </c>
      <c r="K224" s="19">
        <v>0</v>
      </c>
      <c r="L224" s="19">
        <v>0</v>
      </c>
      <c r="M224" s="19">
        <v>0</v>
      </c>
      <c r="N224" s="19">
        <v>1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29">
        <v>0</v>
      </c>
      <c r="V224" s="29">
        <v>0</v>
      </c>
      <c r="W224" s="29">
        <v>0</v>
      </c>
      <c r="X224" s="29">
        <v>0</v>
      </c>
      <c r="Y224" s="29">
        <v>0</v>
      </c>
      <c r="Z224" s="29">
        <v>0</v>
      </c>
      <c r="AA224" s="29">
        <v>0</v>
      </c>
      <c r="AB224" s="29">
        <v>0</v>
      </c>
      <c r="AC224" s="29">
        <v>0</v>
      </c>
      <c r="AD224" s="29">
        <v>0</v>
      </c>
      <c r="AE224" s="29">
        <v>1</v>
      </c>
      <c r="AF224" s="29">
        <v>0</v>
      </c>
      <c r="AG224" s="29">
        <v>0</v>
      </c>
      <c r="AH224" s="29">
        <v>0</v>
      </c>
      <c r="AI224" s="29">
        <v>0</v>
      </c>
      <c r="AJ224" s="29">
        <v>0</v>
      </c>
      <c r="AK224" s="29">
        <v>0</v>
      </c>
      <c r="AL224" s="29">
        <v>0</v>
      </c>
      <c r="AM224" s="29">
        <v>0</v>
      </c>
      <c r="AN224" s="29">
        <v>0</v>
      </c>
      <c r="AO224" s="29">
        <v>1</v>
      </c>
      <c r="AP224" s="29">
        <v>1</v>
      </c>
      <c r="AQ224" s="29">
        <v>0</v>
      </c>
      <c r="AR224" s="29">
        <v>0</v>
      </c>
      <c r="AS224" s="29">
        <v>0</v>
      </c>
      <c r="AT224" s="29">
        <v>0</v>
      </c>
      <c r="AU224" s="29">
        <v>1</v>
      </c>
      <c r="AV224" s="29">
        <v>0</v>
      </c>
      <c r="AW224" s="29">
        <v>0</v>
      </c>
      <c r="AX224" s="29">
        <v>0</v>
      </c>
      <c r="AY224" s="29">
        <v>0</v>
      </c>
      <c r="AZ224" s="29">
        <v>0</v>
      </c>
      <c r="BA224" s="29">
        <v>0</v>
      </c>
      <c r="BB224" s="29">
        <v>0</v>
      </c>
      <c r="BC224" s="29">
        <v>0</v>
      </c>
      <c r="BD224" s="29">
        <v>0</v>
      </c>
      <c r="BE224" s="29">
        <v>0</v>
      </c>
      <c r="BF224" s="29">
        <v>0</v>
      </c>
      <c r="BG224" s="29">
        <v>0</v>
      </c>
      <c r="BH224" s="29">
        <v>0</v>
      </c>
      <c r="BI224" s="29">
        <v>0</v>
      </c>
      <c r="BJ224" s="29">
        <v>5</v>
      </c>
      <c r="BK224" s="29">
        <v>0</v>
      </c>
      <c r="BL224" s="29">
        <v>0</v>
      </c>
      <c r="BM224" s="29">
        <v>0</v>
      </c>
      <c r="BN224" s="29">
        <v>0</v>
      </c>
      <c r="BO224" s="29">
        <v>0</v>
      </c>
      <c r="BP224" s="29">
        <v>0</v>
      </c>
      <c r="BQ224" s="29">
        <v>0</v>
      </c>
      <c r="BR224" s="29">
        <v>1</v>
      </c>
      <c r="BS224" s="29">
        <v>0</v>
      </c>
      <c r="BT224" s="29">
        <v>1</v>
      </c>
      <c r="BU224" s="29">
        <v>0</v>
      </c>
      <c r="BV224" s="29">
        <v>1</v>
      </c>
      <c r="BW224" s="29">
        <v>0</v>
      </c>
      <c r="BX224" s="29">
        <v>0</v>
      </c>
      <c r="BY224" s="29">
        <v>0</v>
      </c>
      <c r="BZ224" s="29">
        <v>0</v>
      </c>
      <c r="CA224" s="29">
        <v>0</v>
      </c>
      <c r="CB224" s="29">
        <v>0</v>
      </c>
      <c r="CC224" s="29">
        <v>0</v>
      </c>
      <c r="CD224" s="29">
        <v>0</v>
      </c>
      <c r="CE224" s="29">
        <v>0</v>
      </c>
      <c r="CF224" s="29">
        <v>0</v>
      </c>
      <c r="CG224" s="11">
        <v>1</v>
      </c>
      <c r="CH224" s="30">
        <v>15</v>
      </c>
      <c r="CI224" s="28"/>
      <c r="CJ224" s="16"/>
      <c r="CK224" s="16"/>
    </row>
    <row r="225" spans="1:89" x14ac:dyDescent="0.25">
      <c r="A225" s="31"/>
      <c r="B225" s="31" t="s">
        <v>21</v>
      </c>
      <c r="C225" s="31">
        <v>0</v>
      </c>
      <c r="D225" s="31" t="s">
        <v>210</v>
      </c>
      <c r="E225" s="31">
        <v>0</v>
      </c>
      <c r="F225" s="31">
        <v>0</v>
      </c>
      <c r="G225" s="31">
        <v>0</v>
      </c>
      <c r="H225" s="31">
        <v>2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32">
        <v>0</v>
      </c>
      <c r="Z225" s="32">
        <v>0</v>
      </c>
      <c r="AA225" s="32">
        <v>0</v>
      </c>
      <c r="AB225" s="32">
        <v>0</v>
      </c>
      <c r="AC225" s="32">
        <v>0</v>
      </c>
      <c r="AD225" s="32">
        <v>0</v>
      </c>
      <c r="AE225" s="32">
        <v>0</v>
      </c>
      <c r="AF225" s="32">
        <v>0</v>
      </c>
      <c r="AG225" s="32">
        <v>0</v>
      </c>
      <c r="AH225" s="32">
        <v>0</v>
      </c>
      <c r="AI225" s="32">
        <v>0</v>
      </c>
      <c r="AJ225" s="32">
        <v>0</v>
      </c>
      <c r="AK225" s="32">
        <v>0</v>
      </c>
      <c r="AL225" s="32">
        <v>0</v>
      </c>
      <c r="AM225" s="32">
        <v>0</v>
      </c>
      <c r="AN225" s="32">
        <v>0</v>
      </c>
      <c r="AO225" s="32">
        <v>1</v>
      </c>
      <c r="AP225" s="32">
        <v>0</v>
      </c>
      <c r="AQ225" s="32">
        <v>0</v>
      </c>
      <c r="AR225" s="32">
        <v>0</v>
      </c>
      <c r="AS225" s="32">
        <v>0</v>
      </c>
      <c r="AT225" s="32">
        <v>0</v>
      </c>
      <c r="AU225" s="32">
        <v>0</v>
      </c>
      <c r="AV225" s="32">
        <v>0</v>
      </c>
      <c r="AW225" s="32">
        <v>0</v>
      </c>
      <c r="AX225" s="32">
        <v>0</v>
      </c>
      <c r="AY225" s="32">
        <v>0</v>
      </c>
      <c r="AZ225" s="32">
        <v>0</v>
      </c>
      <c r="BA225" s="32">
        <v>0</v>
      </c>
      <c r="BB225" s="32">
        <v>0</v>
      </c>
      <c r="BC225" s="32">
        <v>0</v>
      </c>
      <c r="BD225" s="32">
        <v>0</v>
      </c>
      <c r="BE225" s="32">
        <v>0</v>
      </c>
      <c r="BF225" s="32">
        <v>0</v>
      </c>
      <c r="BG225" s="32">
        <v>0</v>
      </c>
      <c r="BH225" s="32">
        <v>0</v>
      </c>
      <c r="BI225" s="32">
        <v>0</v>
      </c>
      <c r="BJ225" s="32">
        <v>5</v>
      </c>
      <c r="BK225" s="32">
        <v>0</v>
      </c>
      <c r="BL225" s="32">
        <v>0</v>
      </c>
      <c r="BM225" s="32">
        <v>0</v>
      </c>
      <c r="BN225" s="32">
        <v>0</v>
      </c>
      <c r="BO225" s="32">
        <v>0</v>
      </c>
      <c r="BP225" s="32">
        <v>0</v>
      </c>
      <c r="BQ225" s="32">
        <v>0</v>
      </c>
      <c r="BR225" s="32">
        <v>0</v>
      </c>
      <c r="BS225" s="32">
        <v>0</v>
      </c>
      <c r="BT225" s="32">
        <v>13</v>
      </c>
      <c r="BU225" s="32">
        <v>0</v>
      </c>
      <c r="BV225" s="32">
        <v>0</v>
      </c>
      <c r="BW225" s="32">
        <v>0</v>
      </c>
      <c r="BX225" s="32">
        <v>0</v>
      </c>
      <c r="BY225" s="32">
        <v>0</v>
      </c>
      <c r="BZ225" s="32">
        <v>0</v>
      </c>
      <c r="CA225" s="32">
        <v>0</v>
      </c>
      <c r="CB225" s="32">
        <v>0</v>
      </c>
      <c r="CC225" s="32">
        <v>0</v>
      </c>
      <c r="CD225" s="32">
        <v>0</v>
      </c>
      <c r="CE225" s="32">
        <v>0</v>
      </c>
      <c r="CF225" s="32">
        <v>0</v>
      </c>
      <c r="CG225" s="33">
        <v>0</v>
      </c>
      <c r="CH225" s="34">
        <v>21</v>
      </c>
      <c r="CI225" s="28"/>
      <c r="CJ225" s="16"/>
      <c r="CK225" s="16"/>
    </row>
    <row r="226" spans="1:89" x14ac:dyDescent="0.25">
      <c r="A226" s="9" t="s">
        <v>33</v>
      </c>
      <c r="B226" s="9" t="s">
        <v>20</v>
      </c>
      <c r="C226" s="19">
        <v>0</v>
      </c>
      <c r="D226" s="19" t="s">
        <v>210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0</v>
      </c>
      <c r="AA226" s="29">
        <v>0</v>
      </c>
      <c r="AB226" s="29">
        <v>0</v>
      </c>
      <c r="AC226" s="29">
        <v>0</v>
      </c>
      <c r="AD226" s="29">
        <v>0</v>
      </c>
      <c r="AE226" s="29">
        <v>0</v>
      </c>
      <c r="AF226" s="29">
        <v>0</v>
      </c>
      <c r="AG226" s="29">
        <v>0</v>
      </c>
      <c r="AH226" s="29">
        <v>0</v>
      </c>
      <c r="AI226" s="29">
        <v>0</v>
      </c>
      <c r="AJ226" s="29">
        <v>0</v>
      </c>
      <c r="AK226" s="29">
        <v>0</v>
      </c>
      <c r="AL226" s="29">
        <v>0</v>
      </c>
      <c r="AM226" s="29">
        <v>0</v>
      </c>
      <c r="AN226" s="29">
        <v>0</v>
      </c>
      <c r="AO226" s="29">
        <v>0</v>
      </c>
      <c r="AP226" s="29">
        <v>0</v>
      </c>
      <c r="AQ226" s="29">
        <v>0</v>
      </c>
      <c r="AR226" s="29">
        <v>0</v>
      </c>
      <c r="AS226" s="29">
        <v>0</v>
      </c>
      <c r="AT226" s="29">
        <v>0</v>
      </c>
      <c r="AU226" s="29">
        <v>0</v>
      </c>
      <c r="AV226" s="29">
        <v>0</v>
      </c>
      <c r="AW226" s="29">
        <v>0</v>
      </c>
      <c r="AX226" s="29">
        <v>0</v>
      </c>
      <c r="AY226" s="29">
        <v>0</v>
      </c>
      <c r="AZ226" s="29">
        <v>0</v>
      </c>
      <c r="BA226" s="29">
        <v>0</v>
      </c>
      <c r="BB226" s="29">
        <v>0</v>
      </c>
      <c r="BC226" s="29">
        <v>0</v>
      </c>
      <c r="BD226" s="29">
        <v>0</v>
      </c>
      <c r="BE226" s="29">
        <v>0</v>
      </c>
      <c r="BF226" s="29">
        <v>0</v>
      </c>
      <c r="BG226" s="29">
        <v>0</v>
      </c>
      <c r="BH226" s="29">
        <v>0</v>
      </c>
      <c r="BI226" s="29">
        <v>0</v>
      </c>
      <c r="BJ226" s="29">
        <v>0</v>
      </c>
      <c r="BK226" s="29">
        <v>0</v>
      </c>
      <c r="BL226" s="29">
        <v>0</v>
      </c>
      <c r="BM226" s="29">
        <v>0</v>
      </c>
      <c r="BN226" s="29">
        <v>0</v>
      </c>
      <c r="BO226" s="29">
        <v>0</v>
      </c>
      <c r="BP226" s="29">
        <v>0</v>
      </c>
      <c r="BQ226" s="29">
        <v>0</v>
      </c>
      <c r="BR226" s="29">
        <v>0</v>
      </c>
      <c r="BS226" s="29">
        <v>0</v>
      </c>
      <c r="BT226" s="29">
        <v>0</v>
      </c>
      <c r="BU226" s="29">
        <v>0</v>
      </c>
      <c r="BV226" s="29">
        <v>0</v>
      </c>
      <c r="BW226" s="29">
        <v>0</v>
      </c>
      <c r="BX226" s="29">
        <v>0</v>
      </c>
      <c r="BY226" s="29">
        <v>0</v>
      </c>
      <c r="BZ226" s="29">
        <v>0</v>
      </c>
      <c r="CA226" s="29">
        <v>0</v>
      </c>
      <c r="CB226" s="29">
        <v>0</v>
      </c>
      <c r="CC226" s="29">
        <v>0</v>
      </c>
      <c r="CD226" s="29">
        <v>0</v>
      </c>
      <c r="CE226" s="29">
        <v>0</v>
      </c>
      <c r="CF226" s="29">
        <v>0</v>
      </c>
      <c r="CG226" s="11">
        <v>0</v>
      </c>
      <c r="CH226" s="30">
        <v>0</v>
      </c>
      <c r="CI226" s="28"/>
      <c r="CJ226" s="16"/>
      <c r="CK226" s="16"/>
    </row>
    <row r="227" spans="1:89" x14ac:dyDescent="0.25">
      <c r="A227" s="31"/>
      <c r="B227" s="31" t="s">
        <v>21</v>
      </c>
      <c r="C227" s="31">
        <v>0</v>
      </c>
      <c r="D227" s="31" t="s">
        <v>210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32">
        <v>0</v>
      </c>
      <c r="Z227" s="32">
        <v>0</v>
      </c>
      <c r="AA227" s="32">
        <v>0</v>
      </c>
      <c r="AB227" s="32">
        <v>0</v>
      </c>
      <c r="AC227" s="32">
        <v>0</v>
      </c>
      <c r="AD227" s="32">
        <v>0</v>
      </c>
      <c r="AE227" s="32">
        <v>0</v>
      </c>
      <c r="AF227" s="32">
        <v>0</v>
      </c>
      <c r="AG227" s="32">
        <v>0</v>
      </c>
      <c r="AH227" s="32">
        <v>0</v>
      </c>
      <c r="AI227" s="32">
        <v>0</v>
      </c>
      <c r="AJ227" s="32">
        <v>0</v>
      </c>
      <c r="AK227" s="32">
        <v>0</v>
      </c>
      <c r="AL227" s="32">
        <v>0</v>
      </c>
      <c r="AM227" s="32">
        <v>0</v>
      </c>
      <c r="AN227" s="32">
        <v>0</v>
      </c>
      <c r="AO227" s="32">
        <v>0</v>
      </c>
      <c r="AP227" s="32">
        <v>0</v>
      </c>
      <c r="AQ227" s="32">
        <v>0</v>
      </c>
      <c r="AR227" s="32">
        <v>0</v>
      </c>
      <c r="AS227" s="32">
        <v>0</v>
      </c>
      <c r="AT227" s="32">
        <v>0</v>
      </c>
      <c r="AU227" s="32">
        <v>0</v>
      </c>
      <c r="AV227" s="32">
        <v>0</v>
      </c>
      <c r="AW227" s="32">
        <v>0</v>
      </c>
      <c r="AX227" s="32">
        <v>0</v>
      </c>
      <c r="AY227" s="32">
        <v>0</v>
      </c>
      <c r="AZ227" s="32">
        <v>0</v>
      </c>
      <c r="BA227" s="32">
        <v>0</v>
      </c>
      <c r="BB227" s="32">
        <v>0</v>
      </c>
      <c r="BC227" s="32">
        <v>0</v>
      </c>
      <c r="BD227" s="32">
        <v>0</v>
      </c>
      <c r="BE227" s="32">
        <v>0</v>
      </c>
      <c r="BF227" s="32">
        <v>0</v>
      </c>
      <c r="BG227" s="32">
        <v>0</v>
      </c>
      <c r="BH227" s="32">
        <v>0</v>
      </c>
      <c r="BI227" s="32">
        <v>0</v>
      </c>
      <c r="BJ227" s="32">
        <v>0</v>
      </c>
      <c r="BK227" s="32">
        <v>0</v>
      </c>
      <c r="BL227" s="32">
        <v>0</v>
      </c>
      <c r="BM227" s="32">
        <v>0</v>
      </c>
      <c r="BN227" s="32">
        <v>0</v>
      </c>
      <c r="BO227" s="32">
        <v>0</v>
      </c>
      <c r="BP227" s="32">
        <v>0</v>
      </c>
      <c r="BQ227" s="32">
        <v>0</v>
      </c>
      <c r="BR227" s="32">
        <v>0</v>
      </c>
      <c r="BS227" s="32">
        <v>0</v>
      </c>
      <c r="BT227" s="32">
        <v>0</v>
      </c>
      <c r="BU227" s="32">
        <v>0</v>
      </c>
      <c r="BV227" s="32">
        <v>0</v>
      </c>
      <c r="BW227" s="32">
        <v>0</v>
      </c>
      <c r="BX227" s="32">
        <v>0</v>
      </c>
      <c r="BY227" s="32">
        <v>0</v>
      </c>
      <c r="BZ227" s="32">
        <v>0</v>
      </c>
      <c r="CA227" s="32">
        <v>0</v>
      </c>
      <c r="CB227" s="32">
        <v>0</v>
      </c>
      <c r="CC227" s="32">
        <v>0</v>
      </c>
      <c r="CD227" s="32">
        <v>0</v>
      </c>
      <c r="CE227" s="32">
        <v>0</v>
      </c>
      <c r="CF227" s="32">
        <v>0</v>
      </c>
      <c r="CG227" s="33">
        <v>0</v>
      </c>
      <c r="CH227" s="34">
        <v>0</v>
      </c>
      <c r="CI227" s="28"/>
      <c r="CJ227" s="16"/>
      <c r="CK227" s="16"/>
    </row>
    <row r="228" spans="1:89" x14ac:dyDescent="0.25">
      <c r="A228" s="9" t="s">
        <v>35</v>
      </c>
      <c r="B228" s="9" t="s">
        <v>20</v>
      </c>
      <c r="C228" s="19">
        <v>0</v>
      </c>
      <c r="D228" s="19" t="s">
        <v>210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29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29">
        <v>0</v>
      </c>
      <c r="AB228" s="29">
        <v>0</v>
      </c>
      <c r="AC228" s="29">
        <v>0</v>
      </c>
      <c r="AD228" s="29">
        <v>0</v>
      </c>
      <c r="AE228" s="29">
        <v>0</v>
      </c>
      <c r="AF228" s="29">
        <v>0</v>
      </c>
      <c r="AG228" s="29">
        <v>0</v>
      </c>
      <c r="AH228" s="29">
        <v>0</v>
      </c>
      <c r="AI228" s="29">
        <v>0</v>
      </c>
      <c r="AJ228" s="29">
        <v>0</v>
      </c>
      <c r="AK228" s="29">
        <v>0</v>
      </c>
      <c r="AL228" s="29">
        <v>0</v>
      </c>
      <c r="AM228" s="29">
        <v>0</v>
      </c>
      <c r="AN228" s="29">
        <v>0</v>
      </c>
      <c r="AO228" s="29">
        <v>0</v>
      </c>
      <c r="AP228" s="29">
        <v>0</v>
      </c>
      <c r="AQ228" s="29">
        <v>0</v>
      </c>
      <c r="AR228" s="29">
        <v>0</v>
      </c>
      <c r="AS228" s="29">
        <v>0</v>
      </c>
      <c r="AT228" s="29">
        <v>0</v>
      </c>
      <c r="AU228" s="29">
        <v>0</v>
      </c>
      <c r="AV228" s="29">
        <v>0</v>
      </c>
      <c r="AW228" s="29">
        <v>0</v>
      </c>
      <c r="AX228" s="29">
        <v>0</v>
      </c>
      <c r="AY228" s="29">
        <v>0</v>
      </c>
      <c r="AZ228" s="29">
        <v>0</v>
      </c>
      <c r="BA228" s="29">
        <v>0</v>
      </c>
      <c r="BB228" s="29">
        <v>0</v>
      </c>
      <c r="BC228" s="29">
        <v>0</v>
      </c>
      <c r="BD228" s="29">
        <v>0</v>
      </c>
      <c r="BE228" s="29">
        <v>0</v>
      </c>
      <c r="BF228" s="29">
        <v>0</v>
      </c>
      <c r="BG228" s="29">
        <v>0</v>
      </c>
      <c r="BH228" s="29">
        <v>0</v>
      </c>
      <c r="BI228" s="29">
        <v>0</v>
      </c>
      <c r="BJ228" s="29">
        <v>0</v>
      </c>
      <c r="BK228" s="29">
        <v>0</v>
      </c>
      <c r="BL228" s="29">
        <v>0</v>
      </c>
      <c r="BM228" s="29">
        <v>0</v>
      </c>
      <c r="BN228" s="29">
        <v>0</v>
      </c>
      <c r="BO228" s="29">
        <v>0</v>
      </c>
      <c r="BP228" s="29">
        <v>0</v>
      </c>
      <c r="BQ228" s="29">
        <v>0</v>
      </c>
      <c r="BR228" s="29">
        <v>0</v>
      </c>
      <c r="BS228" s="29">
        <v>0</v>
      </c>
      <c r="BT228" s="29">
        <v>0</v>
      </c>
      <c r="BU228" s="29">
        <v>0</v>
      </c>
      <c r="BV228" s="29">
        <v>0</v>
      </c>
      <c r="BW228" s="29">
        <v>0</v>
      </c>
      <c r="BX228" s="29">
        <v>0</v>
      </c>
      <c r="BY228" s="29">
        <v>0</v>
      </c>
      <c r="BZ228" s="29">
        <v>0</v>
      </c>
      <c r="CA228" s="29">
        <v>0</v>
      </c>
      <c r="CB228" s="29">
        <v>0</v>
      </c>
      <c r="CC228" s="29">
        <v>0</v>
      </c>
      <c r="CD228" s="29">
        <v>7</v>
      </c>
      <c r="CE228" s="29">
        <v>0</v>
      </c>
      <c r="CF228" s="29">
        <v>0</v>
      </c>
      <c r="CG228" s="11">
        <v>0</v>
      </c>
      <c r="CH228" s="30">
        <v>7</v>
      </c>
      <c r="CI228" s="28"/>
      <c r="CJ228" s="16"/>
      <c r="CK228" s="16"/>
    </row>
    <row r="229" spans="1:89" x14ac:dyDescent="0.25">
      <c r="A229" s="31"/>
      <c r="B229" s="31" t="s">
        <v>21</v>
      </c>
      <c r="C229" s="31">
        <v>0</v>
      </c>
      <c r="D229" s="31" t="s">
        <v>210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32">
        <v>0</v>
      </c>
      <c r="Z229" s="32">
        <v>0</v>
      </c>
      <c r="AA229" s="32">
        <v>0</v>
      </c>
      <c r="AB229" s="32">
        <v>0</v>
      </c>
      <c r="AC229" s="32">
        <v>0</v>
      </c>
      <c r="AD229" s="32">
        <v>0</v>
      </c>
      <c r="AE229" s="32">
        <v>0</v>
      </c>
      <c r="AF229" s="32">
        <v>0</v>
      </c>
      <c r="AG229" s="32">
        <v>0</v>
      </c>
      <c r="AH229" s="32">
        <v>0</v>
      </c>
      <c r="AI229" s="32">
        <v>0</v>
      </c>
      <c r="AJ229" s="32">
        <v>0</v>
      </c>
      <c r="AK229" s="32">
        <v>0</v>
      </c>
      <c r="AL229" s="32">
        <v>0</v>
      </c>
      <c r="AM229" s="32">
        <v>0</v>
      </c>
      <c r="AN229" s="32">
        <v>0</v>
      </c>
      <c r="AO229" s="32">
        <v>0</v>
      </c>
      <c r="AP229" s="32">
        <v>0</v>
      </c>
      <c r="AQ229" s="32">
        <v>0</v>
      </c>
      <c r="AR229" s="32">
        <v>0</v>
      </c>
      <c r="AS229" s="32">
        <v>0</v>
      </c>
      <c r="AT229" s="32">
        <v>0</v>
      </c>
      <c r="AU229" s="32">
        <v>0</v>
      </c>
      <c r="AV229" s="32">
        <v>0</v>
      </c>
      <c r="AW229" s="32">
        <v>0</v>
      </c>
      <c r="AX229" s="32">
        <v>0</v>
      </c>
      <c r="AY229" s="32">
        <v>0</v>
      </c>
      <c r="AZ229" s="32">
        <v>0</v>
      </c>
      <c r="BA229" s="32">
        <v>0</v>
      </c>
      <c r="BB229" s="32">
        <v>0</v>
      </c>
      <c r="BC229" s="32">
        <v>0</v>
      </c>
      <c r="BD229" s="32">
        <v>0</v>
      </c>
      <c r="BE229" s="32">
        <v>0</v>
      </c>
      <c r="BF229" s="32">
        <v>0</v>
      </c>
      <c r="BG229" s="32">
        <v>0</v>
      </c>
      <c r="BH229" s="32">
        <v>0</v>
      </c>
      <c r="BI229" s="32">
        <v>0</v>
      </c>
      <c r="BJ229" s="32">
        <v>0</v>
      </c>
      <c r="BK229" s="32">
        <v>0</v>
      </c>
      <c r="BL229" s="32">
        <v>0</v>
      </c>
      <c r="BM229" s="32">
        <v>0</v>
      </c>
      <c r="BN229" s="32">
        <v>0</v>
      </c>
      <c r="BO229" s="32">
        <v>0</v>
      </c>
      <c r="BP229" s="32">
        <v>0</v>
      </c>
      <c r="BQ229" s="32">
        <v>0</v>
      </c>
      <c r="BR229" s="32">
        <v>0</v>
      </c>
      <c r="BS229" s="32">
        <v>0</v>
      </c>
      <c r="BT229" s="32">
        <v>0</v>
      </c>
      <c r="BU229" s="32">
        <v>0</v>
      </c>
      <c r="BV229" s="32">
        <v>0</v>
      </c>
      <c r="BW229" s="32">
        <v>0</v>
      </c>
      <c r="BX229" s="32">
        <v>0</v>
      </c>
      <c r="BY229" s="32">
        <v>0</v>
      </c>
      <c r="BZ229" s="32">
        <v>0</v>
      </c>
      <c r="CA229" s="32">
        <v>0</v>
      </c>
      <c r="CB229" s="32">
        <v>0</v>
      </c>
      <c r="CC229" s="32">
        <v>0</v>
      </c>
      <c r="CD229" s="32">
        <v>0</v>
      </c>
      <c r="CE229" s="32">
        <v>0</v>
      </c>
      <c r="CF229" s="32">
        <v>0</v>
      </c>
      <c r="CG229" s="33">
        <v>0</v>
      </c>
      <c r="CH229" s="34">
        <v>0</v>
      </c>
      <c r="CI229" s="28"/>
      <c r="CJ229" s="16"/>
      <c r="CK229" s="16"/>
    </row>
    <row r="230" spans="1:89" x14ac:dyDescent="0.25">
      <c r="A230" s="9" t="s">
        <v>36</v>
      </c>
      <c r="B230" s="9" t="s">
        <v>20</v>
      </c>
      <c r="C230" s="19">
        <v>0</v>
      </c>
      <c r="D230" s="19" t="s">
        <v>210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29">
        <v>0</v>
      </c>
      <c r="AB230" s="29">
        <v>0</v>
      </c>
      <c r="AC230" s="29">
        <v>0</v>
      </c>
      <c r="AD230" s="29">
        <v>0</v>
      </c>
      <c r="AE230" s="29">
        <v>0</v>
      </c>
      <c r="AF230" s="29">
        <v>0</v>
      </c>
      <c r="AG230" s="29">
        <v>0</v>
      </c>
      <c r="AH230" s="29">
        <v>0</v>
      </c>
      <c r="AI230" s="29">
        <v>0</v>
      </c>
      <c r="AJ230" s="29">
        <v>0</v>
      </c>
      <c r="AK230" s="29">
        <v>0</v>
      </c>
      <c r="AL230" s="29">
        <v>0</v>
      </c>
      <c r="AM230" s="29">
        <v>0</v>
      </c>
      <c r="AN230" s="29">
        <v>0</v>
      </c>
      <c r="AO230" s="29">
        <v>0</v>
      </c>
      <c r="AP230" s="29">
        <v>0</v>
      </c>
      <c r="AQ230" s="29">
        <v>0</v>
      </c>
      <c r="AR230" s="29">
        <v>0</v>
      </c>
      <c r="AS230" s="29">
        <v>0</v>
      </c>
      <c r="AT230" s="29">
        <v>0</v>
      </c>
      <c r="AU230" s="29">
        <v>0</v>
      </c>
      <c r="AV230" s="29">
        <v>0</v>
      </c>
      <c r="AW230" s="29">
        <v>0</v>
      </c>
      <c r="AX230" s="29">
        <v>0</v>
      </c>
      <c r="AY230" s="29">
        <v>0</v>
      </c>
      <c r="AZ230" s="29">
        <v>0</v>
      </c>
      <c r="BA230" s="29">
        <v>0</v>
      </c>
      <c r="BB230" s="29">
        <v>0</v>
      </c>
      <c r="BC230" s="29">
        <v>0</v>
      </c>
      <c r="BD230" s="29">
        <v>0</v>
      </c>
      <c r="BE230" s="29">
        <v>0</v>
      </c>
      <c r="BF230" s="29">
        <v>0</v>
      </c>
      <c r="BG230" s="29">
        <v>0</v>
      </c>
      <c r="BH230" s="29">
        <v>0</v>
      </c>
      <c r="BI230" s="29">
        <v>0</v>
      </c>
      <c r="BJ230" s="29">
        <v>0</v>
      </c>
      <c r="BK230" s="29">
        <v>0</v>
      </c>
      <c r="BL230" s="29">
        <v>0</v>
      </c>
      <c r="BM230" s="29">
        <v>0</v>
      </c>
      <c r="BN230" s="29">
        <v>0</v>
      </c>
      <c r="BO230" s="29">
        <v>0</v>
      </c>
      <c r="BP230" s="29">
        <v>0</v>
      </c>
      <c r="BQ230" s="29">
        <v>0</v>
      </c>
      <c r="BR230" s="29">
        <v>0</v>
      </c>
      <c r="BS230" s="29">
        <v>0</v>
      </c>
      <c r="BT230" s="29">
        <v>0</v>
      </c>
      <c r="BU230" s="29">
        <v>0</v>
      </c>
      <c r="BV230" s="29">
        <v>0</v>
      </c>
      <c r="BW230" s="29">
        <v>0</v>
      </c>
      <c r="BX230" s="29">
        <v>0</v>
      </c>
      <c r="BY230" s="29">
        <v>0</v>
      </c>
      <c r="BZ230" s="29">
        <v>0</v>
      </c>
      <c r="CA230" s="29">
        <v>0</v>
      </c>
      <c r="CB230" s="29">
        <v>0</v>
      </c>
      <c r="CC230" s="29">
        <v>0</v>
      </c>
      <c r="CD230" s="29">
        <v>0</v>
      </c>
      <c r="CE230" s="29">
        <v>0</v>
      </c>
      <c r="CF230" s="29">
        <v>0</v>
      </c>
      <c r="CG230" s="11">
        <v>0</v>
      </c>
      <c r="CH230" s="30">
        <v>0</v>
      </c>
      <c r="CI230" s="28"/>
      <c r="CJ230" s="16"/>
      <c r="CK230" s="16"/>
    </row>
    <row r="231" spans="1:89" x14ac:dyDescent="0.25">
      <c r="A231" s="31"/>
      <c r="B231" s="31" t="s">
        <v>21</v>
      </c>
      <c r="C231" s="31">
        <v>0</v>
      </c>
      <c r="D231" s="31" t="s">
        <v>210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32">
        <v>0</v>
      </c>
      <c r="AC231" s="32">
        <v>0</v>
      </c>
      <c r="AD231" s="32">
        <v>0</v>
      </c>
      <c r="AE231" s="32">
        <v>0</v>
      </c>
      <c r="AF231" s="32">
        <v>0</v>
      </c>
      <c r="AG231" s="32">
        <v>0</v>
      </c>
      <c r="AH231" s="32">
        <v>0</v>
      </c>
      <c r="AI231" s="32">
        <v>0</v>
      </c>
      <c r="AJ231" s="32">
        <v>0</v>
      </c>
      <c r="AK231" s="32">
        <v>0</v>
      </c>
      <c r="AL231" s="32">
        <v>0</v>
      </c>
      <c r="AM231" s="32">
        <v>0</v>
      </c>
      <c r="AN231" s="32">
        <v>0</v>
      </c>
      <c r="AO231" s="32">
        <v>0</v>
      </c>
      <c r="AP231" s="32">
        <v>0</v>
      </c>
      <c r="AQ231" s="32">
        <v>0</v>
      </c>
      <c r="AR231" s="32">
        <v>0</v>
      </c>
      <c r="AS231" s="32">
        <v>0</v>
      </c>
      <c r="AT231" s="32">
        <v>0</v>
      </c>
      <c r="AU231" s="32">
        <v>0</v>
      </c>
      <c r="AV231" s="32">
        <v>0</v>
      </c>
      <c r="AW231" s="32">
        <v>0</v>
      </c>
      <c r="AX231" s="32">
        <v>0</v>
      </c>
      <c r="AY231" s="32">
        <v>0</v>
      </c>
      <c r="AZ231" s="32">
        <v>0</v>
      </c>
      <c r="BA231" s="32">
        <v>0</v>
      </c>
      <c r="BB231" s="32">
        <v>0</v>
      </c>
      <c r="BC231" s="32">
        <v>0</v>
      </c>
      <c r="BD231" s="32">
        <v>0</v>
      </c>
      <c r="BE231" s="32">
        <v>0</v>
      </c>
      <c r="BF231" s="32">
        <v>0</v>
      </c>
      <c r="BG231" s="32">
        <v>0</v>
      </c>
      <c r="BH231" s="32">
        <v>0</v>
      </c>
      <c r="BI231" s="32">
        <v>0</v>
      </c>
      <c r="BJ231" s="32">
        <v>0</v>
      </c>
      <c r="BK231" s="32">
        <v>0</v>
      </c>
      <c r="BL231" s="32">
        <v>0</v>
      </c>
      <c r="BM231" s="32">
        <v>0</v>
      </c>
      <c r="BN231" s="32">
        <v>0</v>
      </c>
      <c r="BO231" s="32">
        <v>0</v>
      </c>
      <c r="BP231" s="32">
        <v>0</v>
      </c>
      <c r="BQ231" s="32">
        <v>0</v>
      </c>
      <c r="BR231" s="32">
        <v>0</v>
      </c>
      <c r="BS231" s="32">
        <v>0</v>
      </c>
      <c r="BT231" s="32">
        <v>0</v>
      </c>
      <c r="BU231" s="32">
        <v>0</v>
      </c>
      <c r="BV231" s="32">
        <v>0</v>
      </c>
      <c r="BW231" s="32">
        <v>0</v>
      </c>
      <c r="BX231" s="32">
        <v>0</v>
      </c>
      <c r="BY231" s="32">
        <v>0</v>
      </c>
      <c r="BZ231" s="32">
        <v>0</v>
      </c>
      <c r="CA231" s="32">
        <v>0</v>
      </c>
      <c r="CB231" s="32">
        <v>0</v>
      </c>
      <c r="CC231" s="32">
        <v>0</v>
      </c>
      <c r="CD231" s="32">
        <v>0</v>
      </c>
      <c r="CE231" s="32">
        <v>0</v>
      </c>
      <c r="CF231" s="32">
        <v>0</v>
      </c>
      <c r="CG231" s="33">
        <v>0</v>
      </c>
      <c r="CH231" s="34">
        <v>0</v>
      </c>
      <c r="CI231" s="28"/>
      <c r="CJ231" s="16"/>
      <c r="CK231" s="16"/>
    </row>
    <row r="232" spans="1:89" x14ac:dyDescent="0.25">
      <c r="A232" s="9" t="s">
        <v>37</v>
      </c>
      <c r="B232" s="9" t="s">
        <v>20</v>
      </c>
      <c r="C232" s="19">
        <v>0</v>
      </c>
      <c r="D232" s="19" t="s">
        <v>210</v>
      </c>
      <c r="E232" s="19">
        <v>0</v>
      </c>
      <c r="F232" s="19">
        <v>0</v>
      </c>
      <c r="G232" s="19">
        <v>0</v>
      </c>
      <c r="H232" s="19">
        <v>2</v>
      </c>
      <c r="I232" s="19">
        <v>1</v>
      </c>
      <c r="J232" s="19">
        <v>1</v>
      </c>
      <c r="K232" s="19">
        <v>1</v>
      </c>
      <c r="L232" s="19">
        <v>0</v>
      </c>
      <c r="M232" s="19">
        <v>5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19">
        <v>1</v>
      </c>
      <c r="T232" s="19">
        <v>0</v>
      </c>
      <c r="U232" s="29">
        <v>1</v>
      </c>
      <c r="V232" s="29">
        <v>0</v>
      </c>
      <c r="W232" s="29">
        <v>0</v>
      </c>
      <c r="X232" s="29">
        <v>0</v>
      </c>
      <c r="Y232" s="29">
        <v>0</v>
      </c>
      <c r="Z232" s="29">
        <v>0</v>
      </c>
      <c r="AA232" s="29">
        <v>1</v>
      </c>
      <c r="AB232" s="29">
        <v>0</v>
      </c>
      <c r="AC232" s="29">
        <v>0</v>
      </c>
      <c r="AD232" s="29">
        <v>1</v>
      </c>
      <c r="AE232" s="29">
        <v>2</v>
      </c>
      <c r="AF232" s="29">
        <v>0</v>
      </c>
      <c r="AG232" s="29">
        <v>0</v>
      </c>
      <c r="AH232" s="29">
        <v>0</v>
      </c>
      <c r="AI232" s="29">
        <v>0</v>
      </c>
      <c r="AJ232" s="29">
        <v>0</v>
      </c>
      <c r="AK232" s="29">
        <v>0</v>
      </c>
      <c r="AL232" s="29">
        <v>1</v>
      </c>
      <c r="AM232" s="29">
        <v>1</v>
      </c>
      <c r="AN232" s="29">
        <v>0</v>
      </c>
      <c r="AO232" s="29">
        <v>3</v>
      </c>
      <c r="AP232" s="29">
        <v>2</v>
      </c>
      <c r="AQ232" s="29">
        <v>0</v>
      </c>
      <c r="AR232" s="29">
        <v>3</v>
      </c>
      <c r="AS232" s="29">
        <v>1</v>
      </c>
      <c r="AT232" s="29">
        <v>0</v>
      </c>
      <c r="AU232" s="29">
        <v>1</v>
      </c>
      <c r="AV232" s="29">
        <v>0</v>
      </c>
      <c r="AW232" s="29">
        <v>2</v>
      </c>
      <c r="AX232" s="29">
        <v>0</v>
      </c>
      <c r="AY232" s="29">
        <v>0</v>
      </c>
      <c r="AZ232" s="29">
        <v>0</v>
      </c>
      <c r="BA232" s="29">
        <v>0</v>
      </c>
      <c r="BB232" s="29">
        <v>0</v>
      </c>
      <c r="BC232" s="29">
        <v>0</v>
      </c>
      <c r="BD232" s="29">
        <v>0</v>
      </c>
      <c r="BE232" s="29">
        <v>4</v>
      </c>
      <c r="BF232" s="29">
        <v>0</v>
      </c>
      <c r="BG232" s="29">
        <v>4</v>
      </c>
      <c r="BH232" s="29">
        <v>0</v>
      </c>
      <c r="BI232" s="29">
        <v>0</v>
      </c>
      <c r="BJ232" s="29">
        <v>51</v>
      </c>
      <c r="BK232" s="29">
        <v>0</v>
      </c>
      <c r="BL232" s="29">
        <v>0</v>
      </c>
      <c r="BM232" s="29">
        <v>0</v>
      </c>
      <c r="BN232" s="29">
        <v>1</v>
      </c>
      <c r="BO232" s="29">
        <v>0</v>
      </c>
      <c r="BP232" s="29">
        <v>0</v>
      </c>
      <c r="BQ232" s="29">
        <v>0</v>
      </c>
      <c r="BR232" s="29">
        <v>1</v>
      </c>
      <c r="BS232" s="29">
        <v>0</v>
      </c>
      <c r="BT232" s="29">
        <v>8</v>
      </c>
      <c r="BU232" s="29">
        <v>0</v>
      </c>
      <c r="BV232" s="29">
        <v>3</v>
      </c>
      <c r="BW232" s="29">
        <v>0</v>
      </c>
      <c r="BX232" s="29">
        <v>0</v>
      </c>
      <c r="BY232" s="29">
        <v>2</v>
      </c>
      <c r="BZ232" s="29">
        <v>0</v>
      </c>
      <c r="CA232" s="29">
        <v>2</v>
      </c>
      <c r="CB232" s="29">
        <v>2</v>
      </c>
      <c r="CC232" s="29">
        <v>6</v>
      </c>
      <c r="CD232" s="29">
        <v>0</v>
      </c>
      <c r="CE232" s="29">
        <v>0</v>
      </c>
      <c r="CF232" s="29">
        <v>0</v>
      </c>
      <c r="CG232" s="11">
        <v>0</v>
      </c>
      <c r="CH232" s="30">
        <v>114</v>
      </c>
      <c r="CI232" s="28"/>
      <c r="CJ232" s="16"/>
      <c r="CK232" s="16"/>
    </row>
    <row r="233" spans="1:89" x14ac:dyDescent="0.25">
      <c r="A233" s="31"/>
      <c r="B233" s="31" t="s">
        <v>21</v>
      </c>
      <c r="C233" s="31">
        <v>0</v>
      </c>
      <c r="D233" s="31" t="s">
        <v>210</v>
      </c>
      <c r="E233" s="31">
        <v>0</v>
      </c>
      <c r="F233" s="31">
        <v>0</v>
      </c>
      <c r="G233" s="31">
        <v>0</v>
      </c>
      <c r="H233" s="31">
        <v>3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32">
        <v>0</v>
      </c>
      <c r="Z233" s="32">
        <v>0</v>
      </c>
      <c r="AA233" s="32">
        <v>0</v>
      </c>
      <c r="AB233" s="32">
        <v>1</v>
      </c>
      <c r="AC233" s="32">
        <v>0</v>
      </c>
      <c r="AD233" s="32">
        <v>0</v>
      </c>
      <c r="AE233" s="32">
        <v>0</v>
      </c>
      <c r="AF233" s="32">
        <v>0</v>
      </c>
      <c r="AG233" s="32">
        <v>0</v>
      </c>
      <c r="AH233" s="32">
        <v>0</v>
      </c>
      <c r="AI233" s="32">
        <v>0</v>
      </c>
      <c r="AJ233" s="32">
        <v>0</v>
      </c>
      <c r="AK233" s="32">
        <v>0</v>
      </c>
      <c r="AL233" s="32">
        <v>0</v>
      </c>
      <c r="AM233" s="32">
        <v>0</v>
      </c>
      <c r="AN233" s="32">
        <v>0</v>
      </c>
      <c r="AO233" s="32">
        <v>2</v>
      </c>
      <c r="AP233" s="32">
        <v>0</v>
      </c>
      <c r="AQ233" s="32">
        <v>0</v>
      </c>
      <c r="AR233" s="32">
        <v>0</v>
      </c>
      <c r="AS233" s="32">
        <v>0</v>
      </c>
      <c r="AT233" s="32">
        <v>0</v>
      </c>
      <c r="AU233" s="32">
        <v>0</v>
      </c>
      <c r="AV233" s="32">
        <v>0</v>
      </c>
      <c r="AW233" s="32">
        <v>0</v>
      </c>
      <c r="AX233" s="32">
        <v>0</v>
      </c>
      <c r="AY233" s="32">
        <v>0</v>
      </c>
      <c r="AZ233" s="32">
        <v>0</v>
      </c>
      <c r="BA233" s="32">
        <v>0</v>
      </c>
      <c r="BB233" s="32">
        <v>0</v>
      </c>
      <c r="BC233" s="32">
        <v>0</v>
      </c>
      <c r="BD233" s="32">
        <v>0</v>
      </c>
      <c r="BE233" s="32">
        <v>1</v>
      </c>
      <c r="BF233" s="32">
        <v>0</v>
      </c>
      <c r="BG233" s="32">
        <v>0</v>
      </c>
      <c r="BH233" s="32">
        <v>0</v>
      </c>
      <c r="BI233" s="32">
        <v>0</v>
      </c>
      <c r="BJ233" s="32">
        <v>13</v>
      </c>
      <c r="BK233" s="32">
        <v>0</v>
      </c>
      <c r="BL233" s="32">
        <v>0</v>
      </c>
      <c r="BM233" s="32">
        <v>0</v>
      </c>
      <c r="BN233" s="32">
        <v>0</v>
      </c>
      <c r="BO233" s="32">
        <v>0</v>
      </c>
      <c r="BP233" s="32">
        <v>1</v>
      </c>
      <c r="BQ233" s="32">
        <v>0</v>
      </c>
      <c r="BR233" s="32">
        <v>0</v>
      </c>
      <c r="BS233" s="32">
        <v>0</v>
      </c>
      <c r="BT233" s="32">
        <v>14</v>
      </c>
      <c r="BU233" s="32">
        <v>0</v>
      </c>
      <c r="BV233" s="32">
        <v>0</v>
      </c>
      <c r="BW233" s="32">
        <v>0</v>
      </c>
      <c r="BX233" s="32">
        <v>0</v>
      </c>
      <c r="BY233" s="32">
        <v>0</v>
      </c>
      <c r="BZ233" s="32">
        <v>0</v>
      </c>
      <c r="CA233" s="32">
        <v>0</v>
      </c>
      <c r="CB233" s="32">
        <v>0</v>
      </c>
      <c r="CC233" s="32">
        <v>0</v>
      </c>
      <c r="CD233" s="32">
        <v>0</v>
      </c>
      <c r="CE233" s="32">
        <v>0</v>
      </c>
      <c r="CF233" s="32">
        <v>1</v>
      </c>
      <c r="CG233" s="33">
        <v>0</v>
      </c>
      <c r="CH233" s="34">
        <v>36</v>
      </c>
      <c r="CI233" s="28"/>
      <c r="CJ233" s="16"/>
      <c r="CK233" s="16"/>
    </row>
    <row r="234" spans="1:89" x14ac:dyDescent="0.25">
      <c r="A234" s="9" t="s">
        <v>16</v>
      </c>
      <c r="B234" s="9" t="s">
        <v>20</v>
      </c>
      <c r="C234" s="19">
        <v>0</v>
      </c>
      <c r="D234" s="19" t="s">
        <v>210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29">
        <v>0</v>
      </c>
      <c r="AE234" s="29">
        <v>0</v>
      </c>
      <c r="AF234" s="29">
        <v>0</v>
      </c>
      <c r="AG234" s="29">
        <v>0</v>
      </c>
      <c r="AH234" s="29">
        <v>0</v>
      </c>
      <c r="AI234" s="29">
        <v>0</v>
      </c>
      <c r="AJ234" s="29">
        <v>0</v>
      </c>
      <c r="AK234" s="29">
        <v>0</v>
      </c>
      <c r="AL234" s="29">
        <v>0</v>
      </c>
      <c r="AM234" s="29">
        <v>0</v>
      </c>
      <c r="AN234" s="29">
        <v>0</v>
      </c>
      <c r="AO234" s="29">
        <v>0</v>
      </c>
      <c r="AP234" s="29">
        <v>0</v>
      </c>
      <c r="AQ234" s="29">
        <v>0</v>
      </c>
      <c r="AR234" s="29">
        <v>0</v>
      </c>
      <c r="AS234" s="29">
        <v>0</v>
      </c>
      <c r="AT234" s="29">
        <v>0</v>
      </c>
      <c r="AU234" s="29">
        <v>0</v>
      </c>
      <c r="AV234" s="29">
        <v>0</v>
      </c>
      <c r="AW234" s="29">
        <v>0</v>
      </c>
      <c r="AX234" s="29">
        <v>0</v>
      </c>
      <c r="AY234" s="29">
        <v>0</v>
      </c>
      <c r="AZ234" s="29">
        <v>0</v>
      </c>
      <c r="BA234" s="29">
        <v>0</v>
      </c>
      <c r="BB234" s="29">
        <v>0</v>
      </c>
      <c r="BC234" s="29">
        <v>0</v>
      </c>
      <c r="BD234" s="29">
        <v>0</v>
      </c>
      <c r="BE234" s="29">
        <v>1</v>
      </c>
      <c r="BF234" s="29">
        <v>0</v>
      </c>
      <c r="BG234" s="29">
        <v>0</v>
      </c>
      <c r="BH234" s="29">
        <v>0</v>
      </c>
      <c r="BI234" s="29">
        <v>0</v>
      </c>
      <c r="BJ234" s="29">
        <v>0</v>
      </c>
      <c r="BK234" s="29">
        <v>0</v>
      </c>
      <c r="BL234" s="29">
        <v>0</v>
      </c>
      <c r="BM234" s="29">
        <v>0</v>
      </c>
      <c r="BN234" s="29">
        <v>0</v>
      </c>
      <c r="BO234" s="29">
        <v>1</v>
      </c>
      <c r="BP234" s="29">
        <v>0</v>
      </c>
      <c r="BQ234" s="29">
        <v>0</v>
      </c>
      <c r="BR234" s="29">
        <v>0</v>
      </c>
      <c r="BS234" s="29">
        <v>0</v>
      </c>
      <c r="BT234" s="29">
        <v>0</v>
      </c>
      <c r="BU234" s="29">
        <v>0</v>
      </c>
      <c r="BV234" s="29">
        <v>0</v>
      </c>
      <c r="BW234" s="29">
        <v>0</v>
      </c>
      <c r="BX234" s="29">
        <v>0</v>
      </c>
      <c r="BY234" s="29">
        <v>0</v>
      </c>
      <c r="BZ234" s="29">
        <v>0</v>
      </c>
      <c r="CA234" s="29">
        <v>0</v>
      </c>
      <c r="CB234" s="29">
        <v>0</v>
      </c>
      <c r="CC234" s="29">
        <v>0</v>
      </c>
      <c r="CD234" s="29">
        <v>0</v>
      </c>
      <c r="CE234" s="29">
        <v>0</v>
      </c>
      <c r="CF234" s="29">
        <v>0</v>
      </c>
      <c r="CG234" s="11">
        <v>0</v>
      </c>
      <c r="CH234" s="30">
        <v>2</v>
      </c>
      <c r="CI234" s="28"/>
      <c r="CJ234" s="16"/>
      <c r="CK234" s="16"/>
    </row>
    <row r="235" spans="1:89" x14ac:dyDescent="0.25">
      <c r="A235" s="31"/>
      <c r="B235" s="31" t="s">
        <v>21</v>
      </c>
      <c r="C235" s="31">
        <v>0</v>
      </c>
      <c r="D235" s="31" t="s">
        <v>210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1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32">
        <v>0</v>
      </c>
      <c r="Z235" s="32">
        <v>0</v>
      </c>
      <c r="AA235" s="32">
        <v>0</v>
      </c>
      <c r="AB235" s="32">
        <v>0</v>
      </c>
      <c r="AC235" s="32">
        <v>0</v>
      </c>
      <c r="AD235" s="32">
        <v>0</v>
      </c>
      <c r="AE235" s="32">
        <v>0</v>
      </c>
      <c r="AF235" s="32">
        <v>0</v>
      </c>
      <c r="AG235" s="32">
        <v>0</v>
      </c>
      <c r="AH235" s="32">
        <v>0</v>
      </c>
      <c r="AI235" s="32">
        <v>0</v>
      </c>
      <c r="AJ235" s="32">
        <v>0</v>
      </c>
      <c r="AK235" s="32">
        <v>0</v>
      </c>
      <c r="AL235" s="32">
        <v>0</v>
      </c>
      <c r="AM235" s="32">
        <v>0</v>
      </c>
      <c r="AN235" s="32">
        <v>0</v>
      </c>
      <c r="AO235" s="32">
        <v>0</v>
      </c>
      <c r="AP235" s="32">
        <v>0</v>
      </c>
      <c r="AQ235" s="32">
        <v>0</v>
      </c>
      <c r="AR235" s="32">
        <v>0</v>
      </c>
      <c r="AS235" s="32">
        <v>0</v>
      </c>
      <c r="AT235" s="32">
        <v>0</v>
      </c>
      <c r="AU235" s="32">
        <v>0</v>
      </c>
      <c r="AV235" s="32">
        <v>0</v>
      </c>
      <c r="AW235" s="32">
        <v>0</v>
      </c>
      <c r="AX235" s="32">
        <v>0</v>
      </c>
      <c r="AY235" s="32">
        <v>0</v>
      </c>
      <c r="AZ235" s="32">
        <v>0</v>
      </c>
      <c r="BA235" s="32">
        <v>0</v>
      </c>
      <c r="BB235" s="32">
        <v>0</v>
      </c>
      <c r="BC235" s="32">
        <v>0</v>
      </c>
      <c r="BD235" s="32">
        <v>0</v>
      </c>
      <c r="BE235" s="32">
        <v>2</v>
      </c>
      <c r="BF235" s="32">
        <v>0</v>
      </c>
      <c r="BG235" s="32">
        <v>0</v>
      </c>
      <c r="BH235" s="32">
        <v>0</v>
      </c>
      <c r="BI235" s="32">
        <v>0</v>
      </c>
      <c r="BJ235" s="32">
        <v>0</v>
      </c>
      <c r="BK235" s="32">
        <v>0</v>
      </c>
      <c r="BL235" s="32">
        <v>0</v>
      </c>
      <c r="BM235" s="32">
        <v>0</v>
      </c>
      <c r="BN235" s="32">
        <v>0</v>
      </c>
      <c r="BO235" s="32">
        <v>0</v>
      </c>
      <c r="BP235" s="32">
        <v>0</v>
      </c>
      <c r="BQ235" s="32">
        <v>0</v>
      </c>
      <c r="BR235" s="32">
        <v>0</v>
      </c>
      <c r="BS235" s="32">
        <v>0</v>
      </c>
      <c r="BT235" s="32">
        <v>2</v>
      </c>
      <c r="BU235" s="32">
        <v>0</v>
      </c>
      <c r="BV235" s="32">
        <v>0</v>
      </c>
      <c r="BW235" s="32">
        <v>0</v>
      </c>
      <c r="BX235" s="32">
        <v>0</v>
      </c>
      <c r="BY235" s="32">
        <v>1</v>
      </c>
      <c r="BZ235" s="32">
        <v>0</v>
      </c>
      <c r="CA235" s="32">
        <v>0</v>
      </c>
      <c r="CB235" s="32">
        <v>0</v>
      </c>
      <c r="CC235" s="32">
        <v>0</v>
      </c>
      <c r="CD235" s="32">
        <v>0</v>
      </c>
      <c r="CE235" s="32">
        <v>0</v>
      </c>
      <c r="CF235" s="32">
        <v>0</v>
      </c>
      <c r="CG235" s="33">
        <v>0</v>
      </c>
      <c r="CH235" s="34">
        <v>6</v>
      </c>
      <c r="CI235" s="28"/>
      <c r="CJ235" s="16"/>
      <c r="CK235" s="16"/>
    </row>
    <row r="236" spans="1:89" x14ac:dyDescent="0.25">
      <c r="A236" s="9" t="s">
        <v>38</v>
      </c>
      <c r="B236" s="9" t="s">
        <v>20</v>
      </c>
      <c r="C236" s="19">
        <v>0</v>
      </c>
      <c r="D236" s="19" t="s">
        <v>210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29">
        <v>0</v>
      </c>
      <c r="AA236" s="29">
        <v>0</v>
      </c>
      <c r="AB236" s="29">
        <v>0</v>
      </c>
      <c r="AC236" s="29">
        <v>0</v>
      </c>
      <c r="AD236" s="29">
        <v>0</v>
      </c>
      <c r="AE236" s="29">
        <v>0</v>
      </c>
      <c r="AF236" s="29">
        <v>0</v>
      </c>
      <c r="AG236" s="29">
        <v>0</v>
      </c>
      <c r="AH236" s="29">
        <v>0</v>
      </c>
      <c r="AI236" s="29">
        <v>0</v>
      </c>
      <c r="AJ236" s="29">
        <v>0</v>
      </c>
      <c r="AK236" s="29">
        <v>0</v>
      </c>
      <c r="AL236" s="29">
        <v>0</v>
      </c>
      <c r="AM236" s="29">
        <v>0</v>
      </c>
      <c r="AN236" s="29">
        <v>0</v>
      </c>
      <c r="AO236" s="29">
        <v>0</v>
      </c>
      <c r="AP236" s="29">
        <v>0</v>
      </c>
      <c r="AQ236" s="29">
        <v>0</v>
      </c>
      <c r="AR236" s="29">
        <v>0</v>
      </c>
      <c r="AS236" s="29">
        <v>0</v>
      </c>
      <c r="AT236" s="29">
        <v>0</v>
      </c>
      <c r="AU236" s="29">
        <v>0</v>
      </c>
      <c r="AV236" s="29">
        <v>0</v>
      </c>
      <c r="AW236" s="29">
        <v>0</v>
      </c>
      <c r="AX236" s="29">
        <v>0</v>
      </c>
      <c r="AY236" s="29">
        <v>0</v>
      </c>
      <c r="AZ236" s="29">
        <v>0</v>
      </c>
      <c r="BA236" s="29">
        <v>0</v>
      </c>
      <c r="BB236" s="29">
        <v>0</v>
      </c>
      <c r="BC236" s="29">
        <v>0</v>
      </c>
      <c r="BD236" s="29">
        <v>0</v>
      </c>
      <c r="BE236" s="29">
        <v>0</v>
      </c>
      <c r="BF236" s="29">
        <v>0</v>
      </c>
      <c r="BG236" s="29">
        <v>0</v>
      </c>
      <c r="BH236" s="29">
        <v>0</v>
      </c>
      <c r="BI236" s="29">
        <v>0</v>
      </c>
      <c r="BJ236" s="29">
        <v>0</v>
      </c>
      <c r="BK236" s="29">
        <v>0</v>
      </c>
      <c r="BL236" s="29">
        <v>0</v>
      </c>
      <c r="BM236" s="29">
        <v>0</v>
      </c>
      <c r="BN236" s="29">
        <v>0</v>
      </c>
      <c r="BO236" s="29">
        <v>0</v>
      </c>
      <c r="BP236" s="29">
        <v>0</v>
      </c>
      <c r="BQ236" s="29">
        <v>0</v>
      </c>
      <c r="BR236" s="29">
        <v>0</v>
      </c>
      <c r="BS236" s="29">
        <v>0</v>
      </c>
      <c r="BT236" s="29">
        <v>0</v>
      </c>
      <c r="BU236" s="29">
        <v>0</v>
      </c>
      <c r="BV236" s="29">
        <v>0</v>
      </c>
      <c r="BW236" s="29">
        <v>0</v>
      </c>
      <c r="BX236" s="29">
        <v>0</v>
      </c>
      <c r="BY236" s="29">
        <v>0</v>
      </c>
      <c r="BZ236" s="29">
        <v>0</v>
      </c>
      <c r="CA236" s="29">
        <v>0</v>
      </c>
      <c r="CB236" s="29">
        <v>0</v>
      </c>
      <c r="CC236" s="29">
        <v>0</v>
      </c>
      <c r="CD236" s="29">
        <v>0</v>
      </c>
      <c r="CE236" s="29">
        <v>0</v>
      </c>
      <c r="CF236" s="29">
        <v>0</v>
      </c>
      <c r="CG236" s="11">
        <v>0</v>
      </c>
      <c r="CH236" s="30">
        <v>0</v>
      </c>
      <c r="CI236" s="28"/>
      <c r="CJ236" s="16"/>
      <c r="CK236" s="16"/>
    </row>
    <row r="237" spans="1:89" x14ac:dyDescent="0.25">
      <c r="A237" s="31"/>
      <c r="B237" s="31" t="s">
        <v>21</v>
      </c>
      <c r="C237" s="31">
        <v>0</v>
      </c>
      <c r="D237" s="31" t="s">
        <v>210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32">
        <v>0</v>
      </c>
      <c r="Z237" s="32">
        <v>0</v>
      </c>
      <c r="AA237" s="32">
        <v>0</v>
      </c>
      <c r="AB237" s="32">
        <v>0</v>
      </c>
      <c r="AC237" s="32">
        <v>0</v>
      </c>
      <c r="AD237" s="32">
        <v>0</v>
      </c>
      <c r="AE237" s="32">
        <v>0</v>
      </c>
      <c r="AF237" s="32">
        <v>0</v>
      </c>
      <c r="AG237" s="32">
        <v>0</v>
      </c>
      <c r="AH237" s="32">
        <v>0</v>
      </c>
      <c r="AI237" s="32">
        <v>0</v>
      </c>
      <c r="AJ237" s="32">
        <v>0</v>
      </c>
      <c r="AK237" s="32">
        <v>0</v>
      </c>
      <c r="AL237" s="32">
        <v>0</v>
      </c>
      <c r="AM237" s="32">
        <v>0</v>
      </c>
      <c r="AN237" s="32">
        <v>0</v>
      </c>
      <c r="AO237" s="32">
        <v>0</v>
      </c>
      <c r="AP237" s="32">
        <v>0</v>
      </c>
      <c r="AQ237" s="32">
        <v>0</v>
      </c>
      <c r="AR237" s="32">
        <v>0</v>
      </c>
      <c r="AS237" s="32">
        <v>0</v>
      </c>
      <c r="AT237" s="32">
        <v>0</v>
      </c>
      <c r="AU237" s="32">
        <v>0</v>
      </c>
      <c r="AV237" s="32">
        <v>0</v>
      </c>
      <c r="AW237" s="32">
        <v>0</v>
      </c>
      <c r="AX237" s="32">
        <v>0</v>
      </c>
      <c r="AY237" s="32">
        <v>0</v>
      </c>
      <c r="AZ237" s="32">
        <v>0</v>
      </c>
      <c r="BA237" s="32">
        <v>0</v>
      </c>
      <c r="BB237" s="32">
        <v>0</v>
      </c>
      <c r="BC237" s="32">
        <v>0</v>
      </c>
      <c r="BD237" s="32">
        <v>0</v>
      </c>
      <c r="BE237" s="32">
        <v>0</v>
      </c>
      <c r="BF237" s="32">
        <v>0</v>
      </c>
      <c r="BG237" s="32">
        <v>0</v>
      </c>
      <c r="BH237" s="32">
        <v>0</v>
      </c>
      <c r="BI237" s="32">
        <v>0</v>
      </c>
      <c r="BJ237" s="32">
        <v>0</v>
      </c>
      <c r="BK237" s="32">
        <v>0</v>
      </c>
      <c r="BL237" s="32">
        <v>0</v>
      </c>
      <c r="BM237" s="32">
        <v>0</v>
      </c>
      <c r="BN237" s="32">
        <v>0</v>
      </c>
      <c r="BO237" s="32">
        <v>0</v>
      </c>
      <c r="BP237" s="32">
        <v>0</v>
      </c>
      <c r="BQ237" s="32">
        <v>0</v>
      </c>
      <c r="BR237" s="32">
        <v>0</v>
      </c>
      <c r="BS237" s="32">
        <v>0</v>
      </c>
      <c r="BT237" s="32">
        <v>0</v>
      </c>
      <c r="BU237" s="32">
        <v>0</v>
      </c>
      <c r="BV237" s="32">
        <v>0</v>
      </c>
      <c r="BW237" s="32">
        <v>0</v>
      </c>
      <c r="BX237" s="32">
        <v>0</v>
      </c>
      <c r="BY237" s="32">
        <v>0</v>
      </c>
      <c r="BZ237" s="32">
        <v>0</v>
      </c>
      <c r="CA237" s="32">
        <v>0</v>
      </c>
      <c r="CB237" s="32">
        <v>0</v>
      </c>
      <c r="CC237" s="32">
        <v>0</v>
      </c>
      <c r="CD237" s="32">
        <v>0</v>
      </c>
      <c r="CE237" s="32">
        <v>0</v>
      </c>
      <c r="CF237" s="32">
        <v>0</v>
      </c>
      <c r="CG237" s="33">
        <v>0</v>
      </c>
      <c r="CH237" s="34">
        <v>0</v>
      </c>
      <c r="CI237" s="28"/>
      <c r="CJ237" s="16"/>
      <c r="CK237" s="16"/>
    </row>
    <row r="238" spans="1:89" x14ac:dyDescent="0.25">
      <c r="A238" s="9" t="s">
        <v>39</v>
      </c>
      <c r="B238" s="9" t="s">
        <v>20</v>
      </c>
      <c r="C238" s="19">
        <v>0</v>
      </c>
      <c r="D238" s="19" t="s">
        <v>210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29">
        <v>0</v>
      </c>
      <c r="V238" s="29">
        <v>0</v>
      </c>
      <c r="W238" s="29">
        <v>0</v>
      </c>
      <c r="X238" s="29">
        <v>0</v>
      </c>
      <c r="Y238" s="29">
        <v>0</v>
      </c>
      <c r="Z238" s="29">
        <v>0</v>
      </c>
      <c r="AA238" s="29">
        <v>0</v>
      </c>
      <c r="AB238" s="29">
        <v>0</v>
      </c>
      <c r="AC238" s="29">
        <v>0</v>
      </c>
      <c r="AD238" s="29">
        <v>0</v>
      </c>
      <c r="AE238" s="29">
        <v>0</v>
      </c>
      <c r="AF238" s="29">
        <v>0</v>
      </c>
      <c r="AG238" s="29">
        <v>0</v>
      </c>
      <c r="AH238" s="29">
        <v>0</v>
      </c>
      <c r="AI238" s="29">
        <v>0</v>
      </c>
      <c r="AJ238" s="29">
        <v>0</v>
      </c>
      <c r="AK238" s="29">
        <v>0</v>
      </c>
      <c r="AL238" s="29">
        <v>0</v>
      </c>
      <c r="AM238" s="29">
        <v>0</v>
      </c>
      <c r="AN238" s="29">
        <v>0</v>
      </c>
      <c r="AO238" s="29">
        <v>0</v>
      </c>
      <c r="AP238" s="29">
        <v>0</v>
      </c>
      <c r="AQ238" s="29">
        <v>0</v>
      </c>
      <c r="AR238" s="29">
        <v>0</v>
      </c>
      <c r="AS238" s="29">
        <v>0</v>
      </c>
      <c r="AT238" s="29">
        <v>0</v>
      </c>
      <c r="AU238" s="29">
        <v>0</v>
      </c>
      <c r="AV238" s="29">
        <v>0</v>
      </c>
      <c r="AW238" s="29">
        <v>0</v>
      </c>
      <c r="AX238" s="29">
        <v>0</v>
      </c>
      <c r="AY238" s="29">
        <v>0</v>
      </c>
      <c r="AZ238" s="29">
        <v>0</v>
      </c>
      <c r="BA238" s="29">
        <v>0</v>
      </c>
      <c r="BB238" s="29">
        <v>0</v>
      </c>
      <c r="BC238" s="29">
        <v>0</v>
      </c>
      <c r="BD238" s="29">
        <v>0</v>
      </c>
      <c r="BE238" s="29">
        <v>0</v>
      </c>
      <c r="BF238" s="29">
        <v>0</v>
      </c>
      <c r="BG238" s="29">
        <v>0</v>
      </c>
      <c r="BH238" s="29">
        <v>0</v>
      </c>
      <c r="BI238" s="29">
        <v>0</v>
      </c>
      <c r="BJ238" s="29">
        <v>0</v>
      </c>
      <c r="BK238" s="29">
        <v>0</v>
      </c>
      <c r="BL238" s="29">
        <v>0</v>
      </c>
      <c r="BM238" s="29">
        <v>0</v>
      </c>
      <c r="BN238" s="29">
        <v>0</v>
      </c>
      <c r="BO238" s="29">
        <v>0</v>
      </c>
      <c r="BP238" s="29">
        <v>0</v>
      </c>
      <c r="BQ238" s="29">
        <v>0</v>
      </c>
      <c r="BR238" s="29">
        <v>0</v>
      </c>
      <c r="BS238" s="29">
        <v>0</v>
      </c>
      <c r="BT238" s="29">
        <v>0</v>
      </c>
      <c r="BU238" s="29">
        <v>0</v>
      </c>
      <c r="BV238" s="29">
        <v>0</v>
      </c>
      <c r="BW238" s="29">
        <v>0</v>
      </c>
      <c r="BX238" s="29">
        <v>0</v>
      </c>
      <c r="BY238" s="29">
        <v>0</v>
      </c>
      <c r="BZ238" s="29">
        <v>0</v>
      </c>
      <c r="CA238" s="29">
        <v>0</v>
      </c>
      <c r="CB238" s="29">
        <v>0</v>
      </c>
      <c r="CC238" s="29">
        <v>0</v>
      </c>
      <c r="CD238" s="29">
        <v>0</v>
      </c>
      <c r="CE238" s="29">
        <v>0</v>
      </c>
      <c r="CF238" s="29">
        <v>0</v>
      </c>
      <c r="CG238" s="11">
        <v>0</v>
      </c>
      <c r="CH238" s="30">
        <v>0</v>
      </c>
      <c r="CI238" s="28"/>
      <c r="CJ238" s="16"/>
      <c r="CK238" s="16"/>
    </row>
    <row r="239" spans="1:89" x14ac:dyDescent="0.25">
      <c r="A239" s="31"/>
      <c r="B239" s="31" t="s">
        <v>21</v>
      </c>
      <c r="C239" s="31">
        <v>0</v>
      </c>
      <c r="D239" s="31" t="s">
        <v>210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32">
        <v>0</v>
      </c>
      <c r="Z239" s="32">
        <v>0</v>
      </c>
      <c r="AA239" s="32">
        <v>0</v>
      </c>
      <c r="AB239" s="32">
        <v>0</v>
      </c>
      <c r="AC239" s="32">
        <v>0</v>
      </c>
      <c r="AD239" s="32">
        <v>0</v>
      </c>
      <c r="AE239" s="32">
        <v>0</v>
      </c>
      <c r="AF239" s="32">
        <v>0</v>
      </c>
      <c r="AG239" s="32">
        <v>0</v>
      </c>
      <c r="AH239" s="32">
        <v>0</v>
      </c>
      <c r="AI239" s="32">
        <v>0</v>
      </c>
      <c r="AJ239" s="32">
        <v>0</v>
      </c>
      <c r="AK239" s="32">
        <v>0</v>
      </c>
      <c r="AL239" s="32">
        <v>0</v>
      </c>
      <c r="AM239" s="32">
        <v>0</v>
      </c>
      <c r="AN239" s="32">
        <v>0</v>
      </c>
      <c r="AO239" s="32">
        <v>0</v>
      </c>
      <c r="AP239" s="32">
        <v>0</v>
      </c>
      <c r="AQ239" s="32">
        <v>0</v>
      </c>
      <c r="AR239" s="32">
        <v>0</v>
      </c>
      <c r="AS239" s="32">
        <v>0</v>
      </c>
      <c r="AT239" s="32">
        <v>0</v>
      </c>
      <c r="AU239" s="32">
        <v>0</v>
      </c>
      <c r="AV239" s="32">
        <v>0</v>
      </c>
      <c r="AW239" s="32">
        <v>0</v>
      </c>
      <c r="AX239" s="32">
        <v>0</v>
      </c>
      <c r="AY239" s="32">
        <v>0</v>
      </c>
      <c r="AZ239" s="32">
        <v>0</v>
      </c>
      <c r="BA239" s="32">
        <v>0</v>
      </c>
      <c r="BB239" s="32">
        <v>0</v>
      </c>
      <c r="BC239" s="32">
        <v>0</v>
      </c>
      <c r="BD239" s="32">
        <v>0</v>
      </c>
      <c r="BE239" s="32">
        <v>0</v>
      </c>
      <c r="BF239" s="32">
        <v>0</v>
      </c>
      <c r="BG239" s="32">
        <v>0</v>
      </c>
      <c r="BH239" s="32">
        <v>0</v>
      </c>
      <c r="BI239" s="32">
        <v>0</v>
      </c>
      <c r="BJ239" s="32">
        <v>0</v>
      </c>
      <c r="BK239" s="32">
        <v>0</v>
      </c>
      <c r="BL239" s="32">
        <v>0</v>
      </c>
      <c r="BM239" s="32">
        <v>0</v>
      </c>
      <c r="BN239" s="32">
        <v>0</v>
      </c>
      <c r="BO239" s="32">
        <v>0</v>
      </c>
      <c r="BP239" s="32">
        <v>0</v>
      </c>
      <c r="BQ239" s="32">
        <v>0</v>
      </c>
      <c r="BR239" s="32">
        <v>0</v>
      </c>
      <c r="BS239" s="32">
        <v>0</v>
      </c>
      <c r="BT239" s="32">
        <v>0</v>
      </c>
      <c r="BU239" s="32">
        <v>0</v>
      </c>
      <c r="BV239" s="32">
        <v>0</v>
      </c>
      <c r="BW239" s="32">
        <v>0</v>
      </c>
      <c r="BX239" s="32">
        <v>0</v>
      </c>
      <c r="BY239" s="32">
        <v>0</v>
      </c>
      <c r="BZ239" s="32">
        <v>0</v>
      </c>
      <c r="CA239" s="32">
        <v>0</v>
      </c>
      <c r="CB239" s="32">
        <v>0</v>
      </c>
      <c r="CC239" s="32">
        <v>0</v>
      </c>
      <c r="CD239" s="32">
        <v>0</v>
      </c>
      <c r="CE239" s="32">
        <v>0</v>
      </c>
      <c r="CF239" s="32">
        <v>0</v>
      </c>
      <c r="CG239" s="33">
        <v>0</v>
      </c>
      <c r="CH239" s="34">
        <v>0</v>
      </c>
      <c r="CI239" s="28"/>
      <c r="CJ239" s="16"/>
      <c r="CK239" s="16"/>
    </row>
    <row r="240" spans="1:89" x14ac:dyDescent="0.25">
      <c r="A240" s="9" t="s">
        <v>178</v>
      </c>
      <c r="B240" s="9" t="s">
        <v>20</v>
      </c>
      <c r="C240" s="19">
        <v>0</v>
      </c>
      <c r="D240" s="19" t="s">
        <v>210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1</v>
      </c>
      <c r="T240" s="1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0</v>
      </c>
      <c r="AA240" s="29">
        <v>0</v>
      </c>
      <c r="AB240" s="29">
        <v>0</v>
      </c>
      <c r="AC240" s="29">
        <v>1</v>
      </c>
      <c r="AD240" s="29">
        <v>0</v>
      </c>
      <c r="AE240" s="29">
        <v>0</v>
      </c>
      <c r="AF240" s="29">
        <v>0</v>
      </c>
      <c r="AG240" s="29">
        <v>0</v>
      </c>
      <c r="AH240" s="29">
        <v>0</v>
      </c>
      <c r="AI240" s="29">
        <v>0</v>
      </c>
      <c r="AJ240" s="29">
        <v>0</v>
      </c>
      <c r="AK240" s="29">
        <v>0</v>
      </c>
      <c r="AL240" s="29">
        <v>0</v>
      </c>
      <c r="AM240" s="29">
        <v>0</v>
      </c>
      <c r="AN240" s="29">
        <v>0</v>
      </c>
      <c r="AO240" s="29">
        <v>0</v>
      </c>
      <c r="AP240" s="29">
        <v>0</v>
      </c>
      <c r="AQ240" s="29">
        <v>0</v>
      </c>
      <c r="AR240" s="29">
        <v>0</v>
      </c>
      <c r="AS240" s="29">
        <v>1</v>
      </c>
      <c r="AT240" s="29">
        <v>0</v>
      </c>
      <c r="AU240" s="29">
        <v>0</v>
      </c>
      <c r="AV240" s="29">
        <v>0</v>
      </c>
      <c r="AW240" s="29">
        <v>0</v>
      </c>
      <c r="AX240" s="29">
        <v>0</v>
      </c>
      <c r="AY240" s="29">
        <v>0</v>
      </c>
      <c r="AZ240" s="29">
        <v>0</v>
      </c>
      <c r="BA240" s="29">
        <v>0</v>
      </c>
      <c r="BB240" s="29">
        <v>0</v>
      </c>
      <c r="BC240" s="29">
        <v>0</v>
      </c>
      <c r="BD240" s="29">
        <v>0</v>
      </c>
      <c r="BE240" s="29">
        <v>0</v>
      </c>
      <c r="BF240" s="29">
        <v>0</v>
      </c>
      <c r="BG240" s="29">
        <v>1</v>
      </c>
      <c r="BH240" s="29">
        <v>0</v>
      </c>
      <c r="BI240" s="29">
        <v>0</v>
      </c>
      <c r="BJ240" s="29">
        <v>2</v>
      </c>
      <c r="BK240" s="29">
        <v>0</v>
      </c>
      <c r="BL240" s="29">
        <v>2</v>
      </c>
      <c r="BM240" s="29">
        <v>0</v>
      </c>
      <c r="BN240" s="29">
        <v>1</v>
      </c>
      <c r="BO240" s="29">
        <v>0</v>
      </c>
      <c r="BP240" s="29">
        <v>0</v>
      </c>
      <c r="BQ240" s="29">
        <v>0</v>
      </c>
      <c r="BR240" s="29">
        <v>0</v>
      </c>
      <c r="BS240" s="29">
        <v>0</v>
      </c>
      <c r="BT240" s="29">
        <v>0</v>
      </c>
      <c r="BU240" s="29">
        <v>0</v>
      </c>
      <c r="BV240" s="29">
        <v>1</v>
      </c>
      <c r="BW240" s="29">
        <v>0</v>
      </c>
      <c r="BX240" s="29">
        <v>0</v>
      </c>
      <c r="BY240" s="29">
        <v>0</v>
      </c>
      <c r="BZ240" s="29">
        <v>0</v>
      </c>
      <c r="CA240" s="29">
        <v>0</v>
      </c>
      <c r="CB240" s="29">
        <v>3</v>
      </c>
      <c r="CC240" s="29">
        <v>1</v>
      </c>
      <c r="CD240" s="29">
        <v>0</v>
      </c>
      <c r="CE240" s="29">
        <v>0</v>
      </c>
      <c r="CF240" s="29">
        <v>1</v>
      </c>
      <c r="CG240" s="11">
        <v>0</v>
      </c>
      <c r="CH240" s="30">
        <v>15</v>
      </c>
      <c r="CI240" s="28"/>
      <c r="CJ240" s="16"/>
      <c r="CK240" s="16"/>
    </row>
    <row r="241" spans="1:89" x14ac:dyDescent="0.25">
      <c r="A241" s="31"/>
      <c r="B241" s="31" t="s">
        <v>21</v>
      </c>
      <c r="C241" s="31">
        <v>0</v>
      </c>
      <c r="D241" s="31" t="s">
        <v>210</v>
      </c>
      <c r="E241" s="31">
        <v>0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1</v>
      </c>
      <c r="R241" s="31">
        <v>0</v>
      </c>
      <c r="S241" s="31">
        <v>1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32">
        <v>0</v>
      </c>
      <c r="Z241" s="32">
        <v>0</v>
      </c>
      <c r="AA241" s="32">
        <v>0</v>
      </c>
      <c r="AB241" s="32">
        <v>1</v>
      </c>
      <c r="AC241" s="32">
        <v>1</v>
      </c>
      <c r="AD241" s="32">
        <v>1</v>
      </c>
      <c r="AE241" s="32">
        <v>0</v>
      </c>
      <c r="AF241" s="32">
        <v>0</v>
      </c>
      <c r="AG241" s="32">
        <v>0</v>
      </c>
      <c r="AH241" s="32">
        <v>0</v>
      </c>
      <c r="AI241" s="32">
        <v>0</v>
      </c>
      <c r="AJ241" s="32">
        <v>0</v>
      </c>
      <c r="AK241" s="32">
        <v>0</v>
      </c>
      <c r="AL241" s="32">
        <v>0</v>
      </c>
      <c r="AM241" s="32">
        <v>0</v>
      </c>
      <c r="AN241" s="32">
        <v>0</v>
      </c>
      <c r="AO241" s="32">
        <v>1</v>
      </c>
      <c r="AP241" s="32">
        <v>1</v>
      </c>
      <c r="AQ241" s="32">
        <v>1</v>
      </c>
      <c r="AR241" s="32">
        <v>3</v>
      </c>
      <c r="AS241" s="32">
        <v>0</v>
      </c>
      <c r="AT241" s="32">
        <v>0</v>
      </c>
      <c r="AU241" s="32">
        <v>0</v>
      </c>
      <c r="AV241" s="32">
        <v>0</v>
      </c>
      <c r="AW241" s="32">
        <v>0</v>
      </c>
      <c r="AX241" s="32">
        <v>0</v>
      </c>
      <c r="AY241" s="32">
        <v>1</v>
      </c>
      <c r="AZ241" s="32">
        <v>0</v>
      </c>
      <c r="BA241" s="32">
        <v>0</v>
      </c>
      <c r="BB241" s="32">
        <v>0</v>
      </c>
      <c r="BC241" s="32">
        <v>0</v>
      </c>
      <c r="BD241" s="32">
        <v>1</v>
      </c>
      <c r="BE241" s="32">
        <v>13</v>
      </c>
      <c r="BF241" s="32">
        <v>0</v>
      </c>
      <c r="BG241" s="32">
        <v>0</v>
      </c>
      <c r="BH241" s="32">
        <v>0</v>
      </c>
      <c r="BI241" s="32">
        <v>0</v>
      </c>
      <c r="BJ241" s="32">
        <v>15</v>
      </c>
      <c r="BK241" s="32">
        <v>0</v>
      </c>
      <c r="BL241" s="32">
        <v>0</v>
      </c>
      <c r="BM241" s="32">
        <v>0</v>
      </c>
      <c r="BN241" s="32">
        <v>0</v>
      </c>
      <c r="BO241" s="32">
        <v>0</v>
      </c>
      <c r="BP241" s="32">
        <v>0</v>
      </c>
      <c r="BQ241" s="32">
        <v>0</v>
      </c>
      <c r="BR241" s="32">
        <v>0</v>
      </c>
      <c r="BS241" s="32">
        <v>0</v>
      </c>
      <c r="BT241" s="32">
        <v>6</v>
      </c>
      <c r="BU241" s="32">
        <v>0</v>
      </c>
      <c r="BV241" s="32">
        <v>5</v>
      </c>
      <c r="BW241" s="32">
        <v>0</v>
      </c>
      <c r="BX241" s="32">
        <v>0</v>
      </c>
      <c r="BY241" s="32">
        <v>5</v>
      </c>
      <c r="BZ241" s="32">
        <v>0</v>
      </c>
      <c r="CA241" s="32">
        <v>0</v>
      </c>
      <c r="CB241" s="32">
        <v>1</v>
      </c>
      <c r="CC241" s="32">
        <v>0</v>
      </c>
      <c r="CD241" s="32">
        <v>0</v>
      </c>
      <c r="CE241" s="32">
        <v>2</v>
      </c>
      <c r="CF241" s="32">
        <v>0</v>
      </c>
      <c r="CG241" s="33">
        <v>0</v>
      </c>
      <c r="CH241" s="34">
        <v>60</v>
      </c>
      <c r="CI241" s="28"/>
      <c r="CJ241" s="16"/>
      <c r="CK241" s="16"/>
    </row>
    <row r="242" spans="1:89" x14ac:dyDescent="0.25">
      <c r="A242" s="9" t="s">
        <v>179</v>
      </c>
      <c r="B242" s="9" t="s">
        <v>20</v>
      </c>
      <c r="C242" s="19">
        <v>0</v>
      </c>
      <c r="D242" s="19" t="s">
        <v>210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  <c r="Q242" s="19">
        <v>1</v>
      </c>
      <c r="R242" s="19">
        <v>0</v>
      </c>
      <c r="S242" s="19">
        <v>0</v>
      </c>
      <c r="T242" s="19">
        <v>0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29">
        <v>0</v>
      </c>
      <c r="AA242" s="29">
        <v>0</v>
      </c>
      <c r="AB242" s="29">
        <v>0</v>
      </c>
      <c r="AC242" s="29">
        <v>0</v>
      </c>
      <c r="AD242" s="29">
        <v>0</v>
      </c>
      <c r="AE242" s="29">
        <v>0</v>
      </c>
      <c r="AF242" s="29">
        <v>0</v>
      </c>
      <c r="AG242" s="29">
        <v>0</v>
      </c>
      <c r="AH242" s="29">
        <v>0</v>
      </c>
      <c r="AI242" s="29">
        <v>0</v>
      </c>
      <c r="AJ242" s="29">
        <v>0</v>
      </c>
      <c r="AK242" s="29">
        <v>0</v>
      </c>
      <c r="AL242" s="29">
        <v>0</v>
      </c>
      <c r="AM242" s="29">
        <v>0</v>
      </c>
      <c r="AN242" s="29">
        <v>0</v>
      </c>
      <c r="AO242" s="29">
        <v>0</v>
      </c>
      <c r="AP242" s="29">
        <v>0</v>
      </c>
      <c r="AQ242" s="29">
        <v>0</v>
      </c>
      <c r="AR242" s="29">
        <v>0</v>
      </c>
      <c r="AS242" s="29">
        <v>0</v>
      </c>
      <c r="AT242" s="29">
        <v>0</v>
      </c>
      <c r="AU242" s="29">
        <v>0</v>
      </c>
      <c r="AV242" s="29">
        <v>0</v>
      </c>
      <c r="AW242" s="29">
        <v>0</v>
      </c>
      <c r="AX242" s="29">
        <v>0</v>
      </c>
      <c r="AY242" s="29">
        <v>0</v>
      </c>
      <c r="AZ242" s="29">
        <v>0</v>
      </c>
      <c r="BA242" s="29">
        <v>0</v>
      </c>
      <c r="BB242" s="29">
        <v>0</v>
      </c>
      <c r="BC242" s="29">
        <v>0</v>
      </c>
      <c r="BD242" s="29">
        <v>0</v>
      </c>
      <c r="BE242" s="29">
        <v>1</v>
      </c>
      <c r="BF242" s="29">
        <v>0</v>
      </c>
      <c r="BG242" s="29">
        <v>0</v>
      </c>
      <c r="BH242" s="29">
        <v>0</v>
      </c>
      <c r="BI242" s="29">
        <v>0</v>
      </c>
      <c r="BJ242" s="29">
        <v>0</v>
      </c>
      <c r="BK242" s="29">
        <v>0</v>
      </c>
      <c r="BL242" s="29">
        <v>0</v>
      </c>
      <c r="BM242" s="29">
        <v>0</v>
      </c>
      <c r="BN242" s="29">
        <v>0</v>
      </c>
      <c r="BO242" s="29">
        <v>0</v>
      </c>
      <c r="BP242" s="29">
        <v>0</v>
      </c>
      <c r="BQ242" s="29">
        <v>0</v>
      </c>
      <c r="BR242" s="29">
        <v>0</v>
      </c>
      <c r="BS242" s="29">
        <v>1</v>
      </c>
      <c r="BT242" s="29">
        <v>0</v>
      </c>
      <c r="BU242" s="29">
        <v>0</v>
      </c>
      <c r="BV242" s="29">
        <v>0</v>
      </c>
      <c r="BW242" s="29">
        <v>0</v>
      </c>
      <c r="BX242" s="29">
        <v>0</v>
      </c>
      <c r="BY242" s="29">
        <v>2</v>
      </c>
      <c r="BZ242" s="29">
        <v>0</v>
      </c>
      <c r="CA242" s="29">
        <v>0</v>
      </c>
      <c r="CB242" s="29">
        <v>0</v>
      </c>
      <c r="CC242" s="29">
        <v>0</v>
      </c>
      <c r="CD242" s="29">
        <v>0</v>
      </c>
      <c r="CE242" s="29">
        <v>0</v>
      </c>
      <c r="CF242" s="29">
        <v>0</v>
      </c>
      <c r="CG242" s="11">
        <v>0</v>
      </c>
      <c r="CH242" s="30">
        <v>5</v>
      </c>
      <c r="CI242" s="28"/>
      <c r="CJ242" s="16"/>
      <c r="CK242" s="16"/>
    </row>
    <row r="243" spans="1:89" x14ac:dyDescent="0.25">
      <c r="A243" s="31"/>
      <c r="B243" s="31" t="s">
        <v>21</v>
      </c>
      <c r="C243" s="31">
        <v>0</v>
      </c>
      <c r="D243" s="31" t="s">
        <v>210</v>
      </c>
      <c r="E243" s="31">
        <v>0</v>
      </c>
      <c r="F243" s="31">
        <v>0</v>
      </c>
      <c r="G243" s="31">
        <v>0</v>
      </c>
      <c r="H243" s="31">
        <v>2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32">
        <v>0</v>
      </c>
      <c r="Z243" s="32">
        <v>0</v>
      </c>
      <c r="AA243" s="32">
        <v>0</v>
      </c>
      <c r="AB243" s="32">
        <v>0</v>
      </c>
      <c r="AC243" s="32">
        <v>0</v>
      </c>
      <c r="AD243" s="32">
        <v>0</v>
      </c>
      <c r="AE243" s="32">
        <v>1</v>
      </c>
      <c r="AF243" s="32">
        <v>0</v>
      </c>
      <c r="AG243" s="32">
        <v>0</v>
      </c>
      <c r="AH243" s="32">
        <v>0</v>
      </c>
      <c r="AI243" s="32">
        <v>0</v>
      </c>
      <c r="AJ243" s="32">
        <v>0</v>
      </c>
      <c r="AK243" s="32">
        <v>0</v>
      </c>
      <c r="AL243" s="32">
        <v>0</v>
      </c>
      <c r="AM243" s="32">
        <v>0</v>
      </c>
      <c r="AN243" s="32">
        <v>0</v>
      </c>
      <c r="AO243" s="32">
        <v>0</v>
      </c>
      <c r="AP243" s="32">
        <v>0</v>
      </c>
      <c r="AQ243" s="32">
        <v>0</v>
      </c>
      <c r="AR243" s="32">
        <v>0</v>
      </c>
      <c r="AS243" s="32">
        <v>0</v>
      </c>
      <c r="AT243" s="32">
        <v>0</v>
      </c>
      <c r="AU243" s="32">
        <v>1</v>
      </c>
      <c r="AV243" s="32">
        <v>0</v>
      </c>
      <c r="AW243" s="32">
        <v>0</v>
      </c>
      <c r="AX243" s="32">
        <v>0</v>
      </c>
      <c r="AY243" s="32">
        <v>0</v>
      </c>
      <c r="AZ243" s="32">
        <v>0</v>
      </c>
      <c r="BA243" s="32">
        <v>0</v>
      </c>
      <c r="BB243" s="32">
        <v>0</v>
      </c>
      <c r="BC243" s="32">
        <v>0</v>
      </c>
      <c r="BD243" s="32">
        <v>0</v>
      </c>
      <c r="BE243" s="32">
        <v>2</v>
      </c>
      <c r="BF243" s="32">
        <v>0</v>
      </c>
      <c r="BG243" s="32">
        <v>0</v>
      </c>
      <c r="BH243" s="32">
        <v>1</v>
      </c>
      <c r="BI243" s="32">
        <v>0</v>
      </c>
      <c r="BJ243" s="32">
        <v>2</v>
      </c>
      <c r="BK243" s="32">
        <v>0</v>
      </c>
      <c r="BL243" s="32">
        <v>0</v>
      </c>
      <c r="BM243" s="32">
        <v>0</v>
      </c>
      <c r="BN243" s="32">
        <v>0</v>
      </c>
      <c r="BO243" s="32">
        <v>0</v>
      </c>
      <c r="BP243" s="32">
        <v>0</v>
      </c>
      <c r="BQ243" s="32">
        <v>0</v>
      </c>
      <c r="BR243" s="32">
        <v>0</v>
      </c>
      <c r="BS243" s="32">
        <v>0</v>
      </c>
      <c r="BT243" s="32">
        <v>1</v>
      </c>
      <c r="BU243" s="32">
        <v>0</v>
      </c>
      <c r="BV243" s="32">
        <v>0</v>
      </c>
      <c r="BW243" s="32">
        <v>0</v>
      </c>
      <c r="BX243" s="32">
        <v>0</v>
      </c>
      <c r="BY243" s="32">
        <v>0</v>
      </c>
      <c r="BZ243" s="32">
        <v>0</v>
      </c>
      <c r="CA243" s="32">
        <v>0</v>
      </c>
      <c r="CB243" s="32">
        <v>1</v>
      </c>
      <c r="CC243" s="32">
        <v>1</v>
      </c>
      <c r="CD243" s="32">
        <v>0</v>
      </c>
      <c r="CE243" s="32">
        <v>0</v>
      </c>
      <c r="CF243" s="32">
        <v>0</v>
      </c>
      <c r="CG243" s="33">
        <v>0</v>
      </c>
      <c r="CH243" s="34">
        <v>12</v>
      </c>
      <c r="CI243" s="28"/>
      <c r="CJ243" s="16"/>
      <c r="CK243" s="16"/>
    </row>
    <row r="244" spans="1:89" x14ac:dyDescent="0.25">
      <c r="A244" s="9" t="s">
        <v>180</v>
      </c>
      <c r="B244" s="9" t="s">
        <v>20</v>
      </c>
      <c r="C244" s="19">
        <v>0</v>
      </c>
      <c r="D244" s="19" t="s">
        <v>210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29">
        <v>0</v>
      </c>
      <c r="V244" s="29">
        <v>0</v>
      </c>
      <c r="W244" s="29">
        <v>0</v>
      </c>
      <c r="X244" s="29">
        <v>0</v>
      </c>
      <c r="Y244" s="29">
        <v>0</v>
      </c>
      <c r="Z244" s="29">
        <v>0</v>
      </c>
      <c r="AA244" s="29">
        <v>0</v>
      </c>
      <c r="AB244" s="29">
        <v>0</v>
      </c>
      <c r="AC244" s="29">
        <v>0</v>
      </c>
      <c r="AD244" s="29">
        <v>0</v>
      </c>
      <c r="AE244" s="29">
        <v>0</v>
      </c>
      <c r="AF244" s="29">
        <v>0</v>
      </c>
      <c r="AG244" s="29">
        <v>0</v>
      </c>
      <c r="AH244" s="29">
        <v>0</v>
      </c>
      <c r="AI244" s="29">
        <v>0</v>
      </c>
      <c r="AJ244" s="29">
        <v>0</v>
      </c>
      <c r="AK244" s="29">
        <v>0</v>
      </c>
      <c r="AL244" s="29">
        <v>0</v>
      </c>
      <c r="AM244" s="29">
        <v>0</v>
      </c>
      <c r="AN244" s="29">
        <v>0</v>
      </c>
      <c r="AO244" s="29">
        <v>0</v>
      </c>
      <c r="AP244" s="29">
        <v>0</v>
      </c>
      <c r="AQ244" s="29">
        <v>0</v>
      </c>
      <c r="AR244" s="29">
        <v>0</v>
      </c>
      <c r="AS244" s="29">
        <v>0</v>
      </c>
      <c r="AT244" s="29">
        <v>0</v>
      </c>
      <c r="AU244" s="29">
        <v>0</v>
      </c>
      <c r="AV244" s="29">
        <v>0</v>
      </c>
      <c r="AW244" s="29">
        <v>0</v>
      </c>
      <c r="AX244" s="29">
        <v>0</v>
      </c>
      <c r="AY244" s="29">
        <v>0</v>
      </c>
      <c r="AZ244" s="29">
        <v>0</v>
      </c>
      <c r="BA244" s="29">
        <v>0</v>
      </c>
      <c r="BB244" s="29">
        <v>0</v>
      </c>
      <c r="BC244" s="29">
        <v>0</v>
      </c>
      <c r="BD244" s="29">
        <v>0</v>
      </c>
      <c r="BE244" s="29">
        <v>0</v>
      </c>
      <c r="BF244" s="29">
        <v>0</v>
      </c>
      <c r="BG244" s="29">
        <v>0</v>
      </c>
      <c r="BH244" s="29">
        <v>0</v>
      </c>
      <c r="BI244" s="29">
        <v>0</v>
      </c>
      <c r="BJ244" s="29">
        <v>0</v>
      </c>
      <c r="BK244" s="29">
        <v>0</v>
      </c>
      <c r="BL244" s="29">
        <v>0</v>
      </c>
      <c r="BM244" s="29">
        <v>0</v>
      </c>
      <c r="BN244" s="29">
        <v>0</v>
      </c>
      <c r="BO244" s="29">
        <v>2</v>
      </c>
      <c r="BP244" s="29">
        <v>0</v>
      </c>
      <c r="BQ244" s="29">
        <v>0</v>
      </c>
      <c r="BR244" s="29">
        <v>0</v>
      </c>
      <c r="BS244" s="29">
        <v>0</v>
      </c>
      <c r="BT244" s="29">
        <v>0</v>
      </c>
      <c r="BU244" s="29">
        <v>6</v>
      </c>
      <c r="BV244" s="29">
        <v>0</v>
      </c>
      <c r="BW244" s="29">
        <v>0</v>
      </c>
      <c r="BX244" s="29">
        <v>0</v>
      </c>
      <c r="BY244" s="29">
        <v>0</v>
      </c>
      <c r="BZ244" s="29">
        <v>0</v>
      </c>
      <c r="CA244" s="29">
        <v>0</v>
      </c>
      <c r="CB244" s="29">
        <v>0</v>
      </c>
      <c r="CC244" s="29">
        <v>0</v>
      </c>
      <c r="CD244" s="29">
        <v>0</v>
      </c>
      <c r="CE244" s="29">
        <v>0</v>
      </c>
      <c r="CF244" s="29">
        <v>0</v>
      </c>
      <c r="CG244" s="11">
        <v>0</v>
      </c>
      <c r="CH244" s="30">
        <v>8</v>
      </c>
      <c r="CI244" s="28"/>
      <c r="CJ244" s="16"/>
      <c r="CK244" s="16"/>
    </row>
    <row r="245" spans="1:89" x14ac:dyDescent="0.25">
      <c r="A245" s="31"/>
      <c r="B245" s="31" t="s">
        <v>21</v>
      </c>
      <c r="C245" s="31">
        <v>0</v>
      </c>
      <c r="D245" s="31" t="s">
        <v>210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0</v>
      </c>
      <c r="AC245" s="32">
        <v>0</v>
      </c>
      <c r="AD245" s="32">
        <v>0</v>
      </c>
      <c r="AE245" s="32">
        <v>0</v>
      </c>
      <c r="AF245" s="32">
        <v>0</v>
      </c>
      <c r="AG245" s="32">
        <v>0</v>
      </c>
      <c r="AH245" s="32">
        <v>0</v>
      </c>
      <c r="AI245" s="32">
        <v>0</v>
      </c>
      <c r="AJ245" s="32">
        <v>0</v>
      </c>
      <c r="AK245" s="32">
        <v>0</v>
      </c>
      <c r="AL245" s="32">
        <v>0</v>
      </c>
      <c r="AM245" s="32">
        <v>0</v>
      </c>
      <c r="AN245" s="32">
        <v>0</v>
      </c>
      <c r="AO245" s="32">
        <v>0</v>
      </c>
      <c r="AP245" s="32">
        <v>0</v>
      </c>
      <c r="AQ245" s="32">
        <v>0</v>
      </c>
      <c r="AR245" s="32">
        <v>0</v>
      </c>
      <c r="AS245" s="32">
        <v>0</v>
      </c>
      <c r="AT245" s="32">
        <v>0</v>
      </c>
      <c r="AU245" s="32">
        <v>0</v>
      </c>
      <c r="AV245" s="32">
        <v>0</v>
      </c>
      <c r="AW245" s="32">
        <v>0</v>
      </c>
      <c r="AX245" s="32">
        <v>0</v>
      </c>
      <c r="AY245" s="32">
        <v>0</v>
      </c>
      <c r="AZ245" s="32">
        <v>0</v>
      </c>
      <c r="BA245" s="32">
        <v>0</v>
      </c>
      <c r="BB245" s="32">
        <v>0</v>
      </c>
      <c r="BC245" s="32">
        <v>0</v>
      </c>
      <c r="BD245" s="32">
        <v>0</v>
      </c>
      <c r="BE245" s="32">
        <v>0</v>
      </c>
      <c r="BF245" s="32">
        <v>0</v>
      </c>
      <c r="BG245" s="32">
        <v>0</v>
      </c>
      <c r="BH245" s="32">
        <v>0</v>
      </c>
      <c r="BI245" s="32">
        <v>0</v>
      </c>
      <c r="BJ245" s="32">
        <v>0</v>
      </c>
      <c r="BK245" s="32">
        <v>0</v>
      </c>
      <c r="BL245" s="32">
        <v>0</v>
      </c>
      <c r="BM245" s="32">
        <v>0</v>
      </c>
      <c r="BN245" s="32">
        <v>0</v>
      </c>
      <c r="BO245" s="32">
        <v>0</v>
      </c>
      <c r="BP245" s="32">
        <v>0</v>
      </c>
      <c r="BQ245" s="32">
        <v>0</v>
      </c>
      <c r="BR245" s="32">
        <v>0</v>
      </c>
      <c r="BS245" s="32">
        <v>0</v>
      </c>
      <c r="BT245" s="32">
        <v>0</v>
      </c>
      <c r="BU245" s="32">
        <v>0</v>
      </c>
      <c r="BV245" s="32">
        <v>0</v>
      </c>
      <c r="BW245" s="32">
        <v>0</v>
      </c>
      <c r="BX245" s="32">
        <v>0</v>
      </c>
      <c r="BY245" s="32">
        <v>0</v>
      </c>
      <c r="BZ245" s="32">
        <v>0</v>
      </c>
      <c r="CA245" s="32">
        <v>0</v>
      </c>
      <c r="CB245" s="32">
        <v>0</v>
      </c>
      <c r="CC245" s="32">
        <v>0</v>
      </c>
      <c r="CD245" s="32">
        <v>0</v>
      </c>
      <c r="CE245" s="32">
        <v>0</v>
      </c>
      <c r="CF245" s="32">
        <v>0</v>
      </c>
      <c r="CG245" s="33">
        <v>0</v>
      </c>
      <c r="CH245" s="34">
        <v>0</v>
      </c>
      <c r="CI245" s="28"/>
      <c r="CJ245" s="16"/>
      <c r="CK245" s="16"/>
    </row>
    <row r="246" spans="1:89" x14ac:dyDescent="0.25">
      <c r="A246" s="9" t="s">
        <v>181</v>
      </c>
      <c r="B246" s="9" t="s">
        <v>20</v>
      </c>
      <c r="C246" s="19">
        <v>0</v>
      </c>
      <c r="D246" s="19" t="s">
        <v>210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29">
        <v>0</v>
      </c>
      <c r="V246" s="29">
        <v>0</v>
      </c>
      <c r="W246" s="29">
        <v>0</v>
      </c>
      <c r="X246" s="29">
        <v>0</v>
      </c>
      <c r="Y246" s="29">
        <v>0</v>
      </c>
      <c r="Z246" s="29">
        <v>0</v>
      </c>
      <c r="AA246" s="29">
        <v>0</v>
      </c>
      <c r="AB246" s="29">
        <v>0</v>
      </c>
      <c r="AC246" s="29">
        <v>0</v>
      </c>
      <c r="AD246" s="29">
        <v>0</v>
      </c>
      <c r="AE246" s="29">
        <v>0</v>
      </c>
      <c r="AF246" s="29">
        <v>0</v>
      </c>
      <c r="AG246" s="29">
        <v>0</v>
      </c>
      <c r="AH246" s="29">
        <v>0</v>
      </c>
      <c r="AI246" s="29">
        <v>0</v>
      </c>
      <c r="AJ246" s="29">
        <v>0</v>
      </c>
      <c r="AK246" s="29">
        <v>0</v>
      </c>
      <c r="AL246" s="29">
        <v>0</v>
      </c>
      <c r="AM246" s="29">
        <v>0</v>
      </c>
      <c r="AN246" s="29">
        <v>0</v>
      </c>
      <c r="AO246" s="29">
        <v>0</v>
      </c>
      <c r="AP246" s="29">
        <v>0</v>
      </c>
      <c r="AQ246" s="29">
        <v>0</v>
      </c>
      <c r="AR246" s="29">
        <v>0</v>
      </c>
      <c r="AS246" s="29">
        <v>0</v>
      </c>
      <c r="AT246" s="29">
        <v>0</v>
      </c>
      <c r="AU246" s="29">
        <v>0</v>
      </c>
      <c r="AV246" s="29">
        <v>0</v>
      </c>
      <c r="AW246" s="29">
        <v>0</v>
      </c>
      <c r="AX246" s="29">
        <v>0</v>
      </c>
      <c r="AY246" s="29">
        <v>0</v>
      </c>
      <c r="AZ246" s="29">
        <v>0</v>
      </c>
      <c r="BA246" s="29">
        <v>0</v>
      </c>
      <c r="BB246" s="29">
        <v>0</v>
      </c>
      <c r="BC246" s="29">
        <v>0</v>
      </c>
      <c r="BD246" s="29">
        <v>0</v>
      </c>
      <c r="BE246" s="29">
        <v>0</v>
      </c>
      <c r="BF246" s="29">
        <v>0</v>
      </c>
      <c r="BG246" s="29">
        <v>0</v>
      </c>
      <c r="BH246" s="29">
        <v>0</v>
      </c>
      <c r="BI246" s="29">
        <v>0</v>
      </c>
      <c r="BJ246" s="29">
        <v>0</v>
      </c>
      <c r="BK246" s="29">
        <v>0</v>
      </c>
      <c r="BL246" s="29">
        <v>0</v>
      </c>
      <c r="BM246" s="29">
        <v>0</v>
      </c>
      <c r="BN246" s="29">
        <v>0</v>
      </c>
      <c r="BO246" s="29">
        <v>0</v>
      </c>
      <c r="BP246" s="29">
        <v>0</v>
      </c>
      <c r="BQ246" s="29">
        <v>0</v>
      </c>
      <c r="BR246" s="29">
        <v>0</v>
      </c>
      <c r="BS246" s="29">
        <v>0</v>
      </c>
      <c r="BT246" s="29">
        <v>0</v>
      </c>
      <c r="BU246" s="29">
        <v>0</v>
      </c>
      <c r="BV246" s="29">
        <v>0</v>
      </c>
      <c r="BW246" s="29">
        <v>0</v>
      </c>
      <c r="BX246" s="29">
        <v>0</v>
      </c>
      <c r="BY246" s="29">
        <v>0</v>
      </c>
      <c r="BZ246" s="29">
        <v>0</v>
      </c>
      <c r="CA246" s="29">
        <v>0</v>
      </c>
      <c r="CB246" s="29">
        <v>0</v>
      </c>
      <c r="CC246" s="29">
        <v>0</v>
      </c>
      <c r="CD246" s="29">
        <v>0</v>
      </c>
      <c r="CE246" s="29">
        <v>0</v>
      </c>
      <c r="CF246" s="29">
        <v>0</v>
      </c>
      <c r="CG246" s="11">
        <v>0</v>
      </c>
      <c r="CH246" s="30">
        <v>0</v>
      </c>
      <c r="CI246" s="28"/>
      <c r="CJ246" s="16"/>
      <c r="CK246" s="16"/>
    </row>
    <row r="247" spans="1:89" x14ac:dyDescent="0.25">
      <c r="A247" s="31"/>
      <c r="B247" s="31" t="s">
        <v>21</v>
      </c>
      <c r="C247" s="31">
        <v>0</v>
      </c>
      <c r="D247" s="31" t="s">
        <v>210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32">
        <v>0</v>
      </c>
      <c r="Z247" s="32">
        <v>0</v>
      </c>
      <c r="AA247" s="32">
        <v>0</v>
      </c>
      <c r="AB247" s="32">
        <v>0</v>
      </c>
      <c r="AC247" s="32">
        <v>0</v>
      </c>
      <c r="AD247" s="32">
        <v>0</v>
      </c>
      <c r="AE247" s="32">
        <v>0</v>
      </c>
      <c r="AF247" s="32">
        <v>0</v>
      </c>
      <c r="AG247" s="32">
        <v>0</v>
      </c>
      <c r="AH247" s="32">
        <v>0</v>
      </c>
      <c r="AI247" s="32">
        <v>0</v>
      </c>
      <c r="AJ247" s="32">
        <v>0</v>
      </c>
      <c r="AK247" s="32">
        <v>0</v>
      </c>
      <c r="AL247" s="32">
        <v>0</v>
      </c>
      <c r="AM247" s="32">
        <v>0</v>
      </c>
      <c r="AN247" s="32">
        <v>0</v>
      </c>
      <c r="AO247" s="32">
        <v>0</v>
      </c>
      <c r="AP247" s="32">
        <v>0</v>
      </c>
      <c r="AQ247" s="32">
        <v>0</v>
      </c>
      <c r="AR247" s="32">
        <v>0</v>
      </c>
      <c r="AS247" s="32">
        <v>0</v>
      </c>
      <c r="AT247" s="32">
        <v>0</v>
      </c>
      <c r="AU247" s="32">
        <v>0</v>
      </c>
      <c r="AV247" s="32">
        <v>0</v>
      </c>
      <c r="AW247" s="32">
        <v>0</v>
      </c>
      <c r="AX247" s="32">
        <v>0</v>
      </c>
      <c r="AY247" s="32">
        <v>0</v>
      </c>
      <c r="AZ247" s="32">
        <v>0</v>
      </c>
      <c r="BA247" s="32">
        <v>0</v>
      </c>
      <c r="BB247" s="32">
        <v>0</v>
      </c>
      <c r="BC247" s="32">
        <v>0</v>
      </c>
      <c r="BD247" s="32">
        <v>0</v>
      </c>
      <c r="BE247" s="32">
        <v>1</v>
      </c>
      <c r="BF247" s="32">
        <v>0</v>
      </c>
      <c r="BG247" s="32">
        <v>0</v>
      </c>
      <c r="BH247" s="32">
        <v>0</v>
      </c>
      <c r="BI247" s="32">
        <v>0</v>
      </c>
      <c r="BJ247" s="32">
        <v>0</v>
      </c>
      <c r="BK247" s="32">
        <v>0</v>
      </c>
      <c r="BL247" s="32">
        <v>0</v>
      </c>
      <c r="BM247" s="32">
        <v>0</v>
      </c>
      <c r="BN247" s="32">
        <v>0</v>
      </c>
      <c r="BO247" s="32">
        <v>0</v>
      </c>
      <c r="BP247" s="32">
        <v>0</v>
      </c>
      <c r="BQ247" s="32">
        <v>0</v>
      </c>
      <c r="BR247" s="32">
        <v>0</v>
      </c>
      <c r="BS247" s="32">
        <v>0</v>
      </c>
      <c r="BT247" s="32">
        <v>0</v>
      </c>
      <c r="BU247" s="32">
        <v>0</v>
      </c>
      <c r="BV247" s="32">
        <v>1</v>
      </c>
      <c r="BW247" s="32">
        <v>0</v>
      </c>
      <c r="BX247" s="32">
        <v>0</v>
      </c>
      <c r="BY247" s="32">
        <v>0</v>
      </c>
      <c r="BZ247" s="32">
        <v>0</v>
      </c>
      <c r="CA247" s="32">
        <v>0</v>
      </c>
      <c r="CB247" s="32">
        <v>0</v>
      </c>
      <c r="CC247" s="32">
        <v>0</v>
      </c>
      <c r="CD247" s="32">
        <v>0</v>
      </c>
      <c r="CE247" s="32">
        <v>0</v>
      </c>
      <c r="CF247" s="32">
        <v>0</v>
      </c>
      <c r="CG247" s="33">
        <v>0</v>
      </c>
      <c r="CH247" s="34">
        <v>2</v>
      </c>
      <c r="CI247" s="28"/>
      <c r="CJ247" s="16"/>
      <c r="CK247" s="16"/>
    </row>
    <row r="248" spans="1:89" x14ac:dyDescent="0.25">
      <c r="A248" s="9" t="s">
        <v>182</v>
      </c>
      <c r="B248" s="9" t="s">
        <v>20</v>
      </c>
      <c r="C248" s="19">
        <v>0</v>
      </c>
      <c r="D248" s="19" t="s">
        <v>210</v>
      </c>
      <c r="E248" s="19">
        <v>0</v>
      </c>
      <c r="F248" s="19">
        <v>0</v>
      </c>
      <c r="G248" s="19">
        <v>2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29">
        <v>0</v>
      </c>
      <c r="V248" s="29">
        <v>0</v>
      </c>
      <c r="W248" s="29">
        <v>0</v>
      </c>
      <c r="X248" s="29">
        <v>0</v>
      </c>
      <c r="Y248" s="29">
        <v>0</v>
      </c>
      <c r="Z248" s="29">
        <v>0</v>
      </c>
      <c r="AA248" s="29">
        <v>0</v>
      </c>
      <c r="AB248" s="29">
        <v>0</v>
      </c>
      <c r="AC248" s="29">
        <v>0</v>
      </c>
      <c r="AD248" s="29">
        <v>0</v>
      </c>
      <c r="AE248" s="29">
        <v>0</v>
      </c>
      <c r="AF248" s="29">
        <v>0</v>
      </c>
      <c r="AG248" s="29">
        <v>0</v>
      </c>
      <c r="AH248" s="29">
        <v>0</v>
      </c>
      <c r="AI248" s="29">
        <v>0</v>
      </c>
      <c r="AJ248" s="29">
        <v>0</v>
      </c>
      <c r="AK248" s="29">
        <v>0</v>
      </c>
      <c r="AL248" s="29">
        <v>0</v>
      </c>
      <c r="AM248" s="29">
        <v>0</v>
      </c>
      <c r="AN248" s="29">
        <v>0</v>
      </c>
      <c r="AO248" s="29">
        <v>0</v>
      </c>
      <c r="AP248" s="29">
        <v>0</v>
      </c>
      <c r="AQ248" s="29">
        <v>0</v>
      </c>
      <c r="AR248" s="29">
        <v>0</v>
      </c>
      <c r="AS248" s="29">
        <v>0</v>
      </c>
      <c r="AT248" s="29">
        <v>0</v>
      </c>
      <c r="AU248" s="29">
        <v>0</v>
      </c>
      <c r="AV248" s="29">
        <v>0</v>
      </c>
      <c r="AW248" s="29">
        <v>0</v>
      </c>
      <c r="AX248" s="29">
        <v>0</v>
      </c>
      <c r="AY248" s="29">
        <v>0</v>
      </c>
      <c r="AZ248" s="29">
        <v>0</v>
      </c>
      <c r="BA248" s="29">
        <v>0</v>
      </c>
      <c r="BB248" s="29">
        <v>0</v>
      </c>
      <c r="BC248" s="29">
        <v>0</v>
      </c>
      <c r="BD248" s="29">
        <v>0</v>
      </c>
      <c r="BE248" s="29">
        <v>0</v>
      </c>
      <c r="BF248" s="29">
        <v>0</v>
      </c>
      <c r="BG248" s="29">
        <v>0</v>
      </c>
      <c r="BH248" s="29">
        <v>0</v>
      </c>
      <c r="BI248" s="29">
        <v>0</v>
      </c>
      <c r="BJ248" s="29">
        <v>0</v>
      </c>
      <c r="BK248" s="29">
        <v>0</v>
      </c>
      <c r="BL248" s="29">
        <v>0</v>
      </c>
      <c r="BM248" s="29">
        <v>0</v>
      </c>
      <c r="BN248" s="29">
        <v>0</v>
      </c>
      <c r="BO248" s="29">
        <v>0</v>
      </c>
      <c r="BP248" s="29">
        <v>0</v>
      </c>
      <c r="BQ248" s="29">
        <v>0</v>
      </c>
      <c r="BR248" s="29">
        <v>0</v>
      </c>
      <c r="BS248" s="29">
        <v>0</v>
      </c>
      <c r="BT248" s="29">
        <v>0</v>
      </c>
      <c r="BU248" s="29">
        <v>1</v>
      </c>
      <c r="BV248" s="29">
        <v>0</v>
      </c>
      <c r="BW248" s="29">
        <v>0</v>
      </c>
      <c r="BX248" s="29">
        <v>0</v>
      </c>
      <c r="BY248" s="29">
        <v>0</v>
      </c>
      <c r="BZ248" s="29">
        <v>0</v>
      </c>
      <c r="CA248" s="29">
        <v>0</v>
      </c>
      <c r="CB248" s="29">
        <v>0</v>
      </c>
      <c r="CC248" s="29">
        <v>0</v>
      </c>
      <c r="CD248" s="29">
        <v>0</v>
      </c>
      <c r="CE248" s="29">
        <v>0</v>
      </c>
      <c r="CF248" s="29">
        <v>0</v>
      </c>
      <c r="CG248" s="11">
        <v>0</v>
      </c>
      <c r="CH248" s="30">
        <v>3</v>
      </c>
      <c r="CI248" s="28"/>
      <c r="CJ248" s="16"/>
      <c r="CK248" s="16"/>
    </row>
    <row r="249" spans="1:89" x14ac:dyDescent="0.25">
      <c r="A249" s="31"/>
      <c r="B249" s="31" t="s">
        <v>21</v>
      </c>
      <c r="C249" s="31">
        <v>0</v>
      </c>
      <c r="D249" s="31" t="s">
        <v>210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32">
        <v>0</v>
      </c>
      <c r="Z249" s="32">
        <v>0</v>
      </c>
      <c r="AA249" s="32">
        <v>0</v>
      </c>
      <c r="AB249" s="32">
        <v>0</v>
      </c>
      <c r="AC249" s="32">
        <v>0</v>
      </c>
      <c r="AD249" s="32">
        <v>0</v>
      </c>
      <c r="AE249" s="32">
        <v>0</v>
      </c>
      <c r="AF249" s="32">
        <v>0</v>
      </c>
      <c r="AG249" s="32">
        <v>0</v>
      </c>
      <c r="AH249" s="32">
        <v>0</v>
      </c>
      <c r="AI249" s="32">
        <v>0</v>
      </c>
      <c r="AJ249" s="32">
        <v>0</v>
      </c>
      <c r="AK249" s="32">
        <v>0</v>
      </c>
      <c r="AL249" s="32">
        <v>0</v>
      </c>
      <c r="AM249" s="32">
        <v>0</v>
      </c>
      <c r="AN249" s="32">
        <v>0</v>
      </c>
      <c r="AO249" s="32">
        <v>0</v>
      </c>
      <c r="AP249" s="32">
        <v>0</v>
      </c>
      <c r="AQ249" s="32">
        <v>0</v>
      </c>
      <c r="AR249" s="32">
        <v>0</v>
      </c>
      <c r="AS249" s="32">
        <v>0</v>
      </c>
      <c r="AT249" s="32">
        <v>1</v>
      </c>
      <c r="AU249" s="32">
        <v>0</v>
      </c>
      <c r="AV249" s="32">
        <v>0</v>
      </c>
      <c r="AW249" s="32">
        <v>0</v>
      </c>
      <c r="AX249" s="32">
        <v>0</v>
      </c>
      <c r="AY249" s="32">
        <v>0</v>
      </c>
      <c r="AZ249" s="32">
        <v>0</v>
      </c>
      <c r="BA249" s="32">
        <v>0</v>
      </c>
      <c r="BB249" s="32">
        <v>0</v>
      </c>
      <c r="BC249" s="32">
        <v>0</v>
      </c>
      <c r="BD249" s="32">
        <v>0</v>
      </c>
      <c r="BE249" s="32">
        <v>0</v>
      </c>
      <c r="BF249" s="32">
        <v>0</v>
      </c>
      <c r="BG249" s="32">
        <v>0</v>
      </c>
      <c r="BH249" s="32">
        <v>0</v>
      </c>
      <c r="BI249" s="32">
        <v>0</v>
      </c>
      <c r="BJ249" s="32">
        <v>0</v>
      </c>
      <c r="BK249" s="32">
        <v>0</v>
      </c>
      <c r="BL249" s="32">
        <v>0</v>
      </c>
      <c r="BM249" s="32">
        <v>0</v>
      </c>
      <c r="BN249" s="32">
        <v>0</v>
      </c>
      <c r="BO249" s="32">
        <v>0</v>
      </c>
      <c r="BP249" s="32">
        <v>0</v>
      </c>
      <c r="BQ249" s="32">
        <v>0</v>
      </c>
      <c r="BR249" s="32">
        <v>0</v>
      </c>
      <c r="BS249" s="32">
        <v>0</v>
      </c>
      <c r="BT249" s="32">
        <v>0</v>
      </c>
      <c r="BU249" s="32">
        <v>0</v>
      </c>
      <c r="BV249" s="32">
        <v>0</v>
      </c>
      <c r="BW249" s="32">
        <v>0</v>
      </c>
      <c r="BX249" s="32">
        <v>0</v>
      </c>
      <c r="BY249" s="32">
        <v>0</v>
      </c>
      <c r="BZ249" s="32">
        <v>0</v>
      </c>
      <c r="CA249" s="32">
        <v>0</v>
      </c>
      <c r="CB249" s="32">
        <v>0</v>
      </c>
      <c r="CC249" s="32">
        <v>0</v>
      </c>
      <c r="CD249" s="32">
        <v>0</v>
      </c>
      <c r="CE249" s="32">
        <v>0</v>
      </c>
      <c r="CF249" s="32">
        <v>0</v>
      </c>
      <c r="CG249" s="33">
        <v>0</v>
      </c>
      <c r="CH249" s="34">
        <v>1</v>
      </c>
      <c r="CI249" s="28"/>
      <c r="CJ249" s="16"/>
      <c r="CK249" s="16"/>
    </row>
    <row r="250" spans="1:89" x14ac:dyDescent="0.25">
      <c r="A250" s="9" t="s">
        <v>183</v>
      </c>
      <c r="B250" s="9" t="s">
        <v>20</v>
      </c>
      <c r="C250" s="19">
        <v>0</v>
      </c>
      <c r="D250" s="19" t="s">
        <v>210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29">
        <v>0</v>
      </c>
      <c r="V250" s="29">
        <v>0</v>
      </c>
      <c r="W250" s="29">
        <v>0</v>
      </c>
      <c r="X250" s="29">
        <v>0</v>
      </c>
      <c r="Y250" s="29">
        <v>0</v>
      </c>
      <c r="Z250" s="29">
        <v>0</v>
      </c>
      <c r="AA250" s="29">
        <v>0</v>
      </c>
      <c r="AB250" s="29">
        <v>0</v>
      </c>
      <c r="AC250" s="29">
        <v>0</v>
      </c>
      <c r="AD250" s="29">
        <v>0</v>
      </c>
      <c r="AE250" s="29">
        <v>0</v>
      </c>
      <c r="AF250" s="29">
        <v>0</v>
      </c>
      <c r="AG250" s="29">
        <v>0</v>
      </c>
      <c r="AH250" s="29">
        <v>0</v>
      </c>
      <c r="AI250" s="29">
        <v>0</v>
      </c>
      <c r="AJ250" s="29">
        <v>0</v>
      </c>
      <c r="AK250" s="29">
        <v>0</v>
      </c>
      <c r="AL250" s="29">
        <v>0</v>
      </c>
      <c r="AM250" s="29">
        <v>0</v>
      </c>
      <c r="AN250" s="29">
        <v>0</v>
      </c>
      <c r="AO250" s="29">
        <v>0</v>
      </c>
      <c r="AP250" s="29">
        <v>0</v>
      </c>
      <c r="AQ250" s="29">
        <v>0</v>
      </c>
      <c r="AR250" s="29">
        <v>0</v>
      </c>
      <c r="AS250" s="29">
        <v>0</v>
      </c>
      <c r="AT250" s="29">
        <v>0</v>
      </c>
      <c r="AU250" s="29">
        <v>0</v>
      </c>
      <c r="AV250" s="29">
        <v>0</v>
      </c>
      <c r="AW250" s="29">
        <v>0</v>
      </c>
      <c r="AX250" s="29">
        <v>0</v>
      </c>
      <c r="AY250" s="29">
        <v>0</v>
      </c>
      <c r="AZ250" s="29">
        <v>0</v>
      </c>
      <c r="BA250" s="29">
        <v>0</v>
      </c>
      <c r="BB250" s="29">
        <v>0</v>
      </c>
      <c r="BC250" s="29">
        <v>0</v>
      </c>
      <c r="BD250" s="29">
        <v>0</v>
      </c>
      <c r="BE250" s="29">
        <v>0</v>
      </c>
      <c r="BF250" s="29">
        <v>0</v>
      </c>
      <c r="BG250" s="29">
        <v>0</v>
      </c>
      <c r="BH250" s="29">
        <v>0</v>
      </c>
      <c r="BI250" s="29">
        <v>0</v>
      </c>
      <c r="BJ250" s="29">
        <v>0</v>
      </c>
      <c r="BK250" s="29">
        <v>0</v>
      </c>
      <c r="BL250" s="29">
        <v>0</v>
      </c>
      <c r="BM250" s="29">
        <v>0</v>
      </c>
      <c r="BN250" s="29">
        <v>0</v>
      </c>
      <c r="BO250" s="29">
        <v>0</v>
      </c>
      <c r="BP250" s="29">
        <v>0</v>
      </c>
      <c r="BQ250" s="29">
        <v>0</v>
      </c>
      <c r="BR250" s="29">
        <v>0</v>
      </c>
      <c r="BS250" s="29">
        <v>0</v>
      </c>
      <c r="BT250" s="29">
        <v>0</v>
      </c>
      <c r="BU250" s="29">
        <v>0</v>
      </c>
      <c r="BV250" s="29">
        <v>0</v>
      </c>
      <c r="BW250" s="29">
        <v>0</v>
      </c>
      <c r="BX250" s="29">
        <v>0</v>
      </c>
      <c r="BY250" s="29">
        <v>0</v>
      </c>
      <c r="BZ250" s="29">
        <v>0</v>
      </c>
      <c r="CA250" s="29">
        <v>0</v>
      </c>
      <c r="CB250" s="29">
        <v>0</v>
      </c>
      <c r="CC250" s="29">
        <v>0</v>
      </c>
      <c r="CD250" s="29">
        <v>0</v>
      </c>
      <c r="CE250" s="29">
        <v>0</v>
      </c>
      <c r="CF250" s="29">
        <v>0</v>
      </c>
      <c r="CG250" s="11">
        <v>0</v>
      </c>
      <c r="CH250" s="30">
        <v>0</v>
      </c>
      <c r="CI250" s="28"/>
      <c r="CJ250" s="16"/>
      <c r="CK250" s="16"/>
    </row>
    <row r="251" spans="1:89" x14ac:dyDescent="0.25">
      <c r="A251" s="31"/>
      <c r="B251" s="31" t="s">
        <v>21</v>
      </c>
      <c r="C251" s="31">
        <v>0</v>
      </c>
      <c r="D251" s="31" t="s">
        <v>210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32">
        <v>0</v>
      </c>
      <c r="AB251" s="32">
        <v>0</v>
      </c>
      <c r="AC251" s="32">
        <v>0</v>
      </c>
      <c r="AD251" s="32">
        <v>0</v>
      </c>
      <c r="AE251" s="32">
        <v>0</v>
      </c>
      <c r="AF251" s="32">
        <v>0</v>
      </c>
      <c r="AG251" s="32">
        <v>0</v>
      </c>
      <c r="AH251" s="32">
        <v>0</v>
      </c>
      <c r="AI251" s="32">
        <v>0</v>
      </c>
      <c r="AJ251" s="32">
        <v>0</v>
      </c>
      <c r="AK251" s="32">
        <v>0</v>
      </c>
      <c r="AL251" s="32">
        <v>0</v>
      </c>
      <c r="AM251" s="32">
        <v>0</v>
      </c>
      <c r="AN251" s="32">
        <v>0</v>
      </c>
      <c r="AO251" s="32">
        <v>0</v>
      </c>
      <c r="AP251" s="32">
        <v>0</v>
      </c>
      <c r="AQ251" s="32">
        <v>0</v>
      </c>
      <c r="AR251" s="32">
        <v>0</v>
      </c>
      <c r="AS251" s="32">
        <v>0</v>
      </c>
      <c r="AT251" s="32">
        <v>0</v>
      </c>
      <c r="AU251" s="32">
        <v>0</v>
      </c>
      <c r="AV251" s="32">
        <v>0</v>
      </c>
      <c r="AW251" s="32">
        <v>0</v>
      </c>
      <c r="AX251" s="32">
        <v>0</v>
      </c>
      <c r="AY251" s="32">
        <v>0</v>
      </c>
      <c r="AZ251" s="32">
        <v>0</v>
      </c>
      <c r="BA251" s="32">
        <v>0</v>
      </c>
      <c r="BB251" s="32">
        <v>0</v>
      </c>
      <c r="BC251" s="32">
        <v>0</v>
      </c>
      <c r="BD251" s="32">
        <v>0</v>
      </c>
      <c r="BE251" s="32">
        <v>0</v>
      </c>
      <c r="BF251" s="32">
        <v>0</v>
      </c>
      <c r="BG251" s="32">
        <v>0</v>
      </c>
      <c r="BH251" s="32">
        <v>0</v>
      </c>
      <c r="BI251" s="32">
        <v>0</v>
      </c>
      <c r="BJ251" s="32">
        <v>0</v>
      </c>
      <c r="BK251" s="32">
        <v>0</v>
      </c>
      <c r="BL251" s="32">
        <v>0</v>
      </c>
      <c r="BM251" s="32">
        <v>0</v>
      </c>
      <c r="BN251" s="32">
        <v>0</v>
      </c>
      <c r="BO251" s="32">
        <v>0</v>
      </c>
      <c r="BP251" s="32">
        <v>0</v>
      </c>
      <c r="BQ251" s="32">
        <v>0</v>
      </c>
      <c r="BR251" s="32">
        <v>0</v>
      </c>
      <c r="BS251" s="32">
        <v>0</v>
      </c>
      <c r="BT251" s="32">
        <v>0</v>
      </c>
      <c r="BU251" s="32">
        <v>0</v>
      </c>
      <c r="BV251" s="32">
        <v>0</v>
      </c>
      <c r="BW251" s="32">
        <v>0</v>
      </c>
      <c r="BX251" s="32">
        <v>0</v>
      </c>
      <c r="BY251" s="32">
        <v>0</v>
      </c>
      <c r="BZ251" s="32">
        <v>0</v>
      </c>
      <c r="CA251" s="32">
        <v>0</v>
      </c>
      <c r="CB251" s="32">
        <v>0</v>
      </c>
      <c r="CC251" s="32">
        <v>0</v>
      </c>
      <c r="CD251" s="32">
        <v>0</v>
      </c>
      <c r="CE251" s="32">
        <v>0</v>
      </c>
      <c r="CF251" s="32">
        <v>0</v>
      </c>
      <c r="CG251" s="33">
        <v>0</v>
      </c>
      <c r="CH251" s="34">
        <v>0</v>
      </c>
      <c r="CI251" s="28"/>
      <c r="CJ251" s="16"/>
      <c r="CK251" s="16"/>
    </row>
    <row r="252" spans="1:89" x14ac:dyDescent="0.25">
      <c r="A252" s="9" t="s">
        <v>184</v>
      </c>
      <c r="B252" s="9" t="s">
        <v>20</v>
      </c>
      <c r="C252" s="19">
        <v>0</v>
      </c>
      <c r="D252" s="19" t="s">
        <v>210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  <c r="S252" s="19">
        <v>0</v>
      </c>
      <c r="T252" s="19">
        <v>0</v>
      </c>
      <c r="U252" s="29">
        <v>0</v>
      </c>
      <c r="V252" s="29">
        <v>0</v>
      </c>
      <c r="W252" s="29">
        <v>0</v>
      </c>
      <c r="X252" s="29">
        <v>0</v>
      </c>
      <c r="Y252" s="29">
        <v>0</v>
      </c>
      <c r="Z252" s="29">
        <v>0</v>
      </c>
      <c r="AA252" s="29">
        <v>1</v>
      </c>
      <c r="AB252" s="29">
        <v>1</v>
      </c>
      <c r="AC252" s="29">
        <v>0</v>
      </c>
      <c r="AD252" s="29">
        <v>0</v>
      </c>
      <c r="AE252" s="29">
        <v>0</v>
      </c>
      <c r="AF252" s="29">
        <v>0</v>
      </c>
      <c r="AG252" s="29">
        <v>0</v>
      </c>
      <c r="AH252" s="29">
        <v>0</v>
      </c>
      <c r="AI252" s="29">
        <v>0</v>
      </c>
      <c r="AJ252" s="29">
        <v>0</v>
      </c>
      <c r="AK252" s="29">
        <v>0</v>
      </c>
      <c r="AL252" s="29">
        <v>0</v>
      </c>
      <c r="AM252" s="29">
        <v>0</v>
      </c>
      <c r="AN252" s="29">
        <v>0</v>
      </c>
      <c r="AO252" s="29">
        <v>0</v>
      </c>
      <c r="AP252" s="29">
        <v>0</v>
      </c>
      <c r="AQ252" s="29">
        <v>0</v>
      </c>
      <c r="AR252" s="29">
        <v>0</v>
      </c>
      <c r="AS252" s="29">
        <v>0</v>
      </c>
      <c r="AT252" s="29">
        <v>0</v>
      </c>
      <c r="AU252" s="29">
        <v>1</v>
      </c>
      <c r="AV252" s="29">
        <v>0</v>
      </c>
      <c r="AW252" s="29">
        <v>0</v>
      </c>
      <c r="AX252" s="29">
        <v>0</v>
      </c>
      <c r="AY252" s="29">
        <v>1</v>
      </c>
      <c r="AZ252" s="29">
        <v>0</v>
      </c>
      <c r="BA252" s="29">
        <v>0</v>
      </c>
      <c r="BB252" s="29">
        <v>0</v>
      </c>
      <c r="BC252" s="29">
        <v>0</v>
      </c>
      <c r="BD252" s="29">
        <v>0</v>
      </c>
      <c r="BE252" s="29">
        <v>0</v>
      </c>
      <c r="BF252" s="29">
        <v>0</v>
      </c>
      <c r="BG252" s="29">
        <v>2</v>
      </c>
      <c r="BH252" s="29">
        <v>0</v>
      </c>
      <c r="BI252" s="29">
        <v>0</v>
      </c>
      <c r="BJ252" s="29">
        <v>0</v>
      </c>
      <c r="BK252" s="29">
        <v>0</v>
      </c>
      <c r="BL252" s="29">
        <v>0</v>
      </c>
      <c r="BM252" s="29">
        <v>0</v>
      </c>
      <c r="BN252" s="29">
        <v>0</v>
      </c>
      <c r="BO252" s="29">
        <v>0</v>
      </c>
      <c r="BP252" s="29">
        <v>0</v>
      </c>
      <c r="BQ252" s="29">
        <v>0</v>
      </c>
      <c r="BR252" s="29">
        <v>0</v>
      </c>
      <c r="BS252" s="29">
        <v>0</v>
      </c>
      <c r="BT252" s="29">
        <v>0</v>
      </c>
      <c r="BU252" s="29">
        <v>0</v>
      </c>
      <c r="BV252" s="29">
        <v>1</v>
      </c>
      <c r="BW252" s="29">
        <v>0</v>
      </c>
      <c r="BX252" s="29">
        <v>0</v>
      </c>
      <c r="BY252" s="29">
        <v>0</v>
      </c>
      <c r="BZ252" s="29">
        <v>0</v>
      </c>
      <c r="CA252" s="29">
        <v>0</v>
      </c>
      <c r="CB252" s="29">
        <v>0</v>
      </c>
      <c r="CC252" s="29">
        <v>2</v>
      </c>
      <c r="CD252" s="29">
        <v>0</v>
      </c>
      <c r="CE252" s="29">
        <v>0</v>
      </c>
      <c r="CF252" s="29">
        <v>0</v>
      </c>
      <c r="CG252" s="11">
        <v>0</v>
      </c>
      <c r="CH252" s="30">
        <v>9</v>
      </c>
      <c r="CI252" s="28"/>
      <c r="CJ252" s="16"/>
      <c r="CK252" s="16"/>
    </row>
    <row r="253" spans="1:89" x14ac:dyDescent="0.25">
      <c r="A253" s="31"/>
      <c r="B253" s="31" t="s">
        <v>21</v>
      </c>
      <c r="C253" s="31">
        <v>0</v>
      </c>
      <c r="D253" s="31" t="s">
        <v>210</v>
      </c>
      <c r="E253" s="31">
        <v>0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32">
        <v>0</v>
      </c>
      <c r="Z253" s="32">
        <v>0</v>
      </c>
      <c r="AA253" s="32">
        <v>0</v>
      </c>
      <c r="AB253" s="32">
        <v>0</v>
      </c>
      <c r="AC253" s="32">
        <v>0</v>
      </c>
      <c r="AD253" s="32">
        <v>0</v>
      </c>
      <c r="AE253" s="32">
        <v>2</v>
      </c>
      <c r="AF253" s="32">
        <v>0</v>
      </c>
      <c r="AG253" s="32">
        <v>0</v>
      </c>
      <c r="AH253" s="32">
        <v>0</v>
      </c>
      <c r="AI253" s="32">
        <v>0</v>
      </c>
      <c r="AJ253" s="32">
        <v>0</v>
      </c>
      <c r="AK253" s="32">
        <v>0</v>
      </c>
      <c r="AL253" s="32">
        <v>0</v>
      </c>
      <c r="AM253" s="32">
        <v>0</v>
      </c>
      <c r="AN253" s="32">
        <v>0</v>
      </c>
      <c r="AO253" s="32">
        <v>0</v>
      </c>
      <c r="AP253" s="32">
        <v>0</v>
      </c>
      <c r="AQ253" s="32">
        <v>0</v>
      </c>
      <c r="AR253" s="32">
        <v>1</v>
      </c>
      <c r="AS253" s="32">
        <v>1</v>
      </c>
      <c r="AT253" s="32">
        <v>0</v>
      </c>
      <c r="AU253" s="32">
        <v>0</v>
      </c>
      <c r="AV253" s="32">
        <v>0</v>
      </c>
      <c r="AW253" s="32">
        <v>0</v>
      </c>
      <c r="AX253" s="32">
        <v>0</v>
      </c>
      <c r="AY253" s="32">
        <v>0</v>
      </c>
      <c r="AZ253" s="32">
        <v>0</v>
      </c>
      <c r="BA253" s="32">
        <v>0</v>
      </c>
      <c r="BB253" s="32">
        <v>0</v>
      </c>
      <c r="BC253" s="32">
        <v>0</v>
      </c>
      <c r="BD253" s="32">
        <v>1</v>
      </c>
      <c r="BE253" s="32">
        <v>3</v>
      </c>
      <c r="BF253" s="32">
        <v>0</v>
      </c>
      <c r="BG253" s="32">
        <v>0</v>
      </c>
      <c r="BH253" s="32">
        <v>0</v>
      </c>
      <c r="BI253" s="32">
        <v>0</v>
      </c>
      <c r="BJ253" s="32">
        <v>3</v>
      </c>
      <c r="BK253" s="32">
        <v>0</v>
      </c>
      <c r="BL253" s="32">
        <v>0</v>
      </c>
      <c r="BM253" s="32">
        <v>0</v>
      </c>
      <c r="BN253" s="32">
        <v>0</v>
      </c>
      <c r="BO253" s="32">
        <v>0</v>
      </c>
      <c r="BP253" s="32">
        <v>0</v>
      </c>
      <c r="BQ253" s="32">
        <v>0</v>
      </c>
      <c r="BR253" s="32">
        <v>0</v>
      </c>
      <c r="BS253" s="32">
        <v>0</v>
      </c>
      <c r="BT253" s="32">
        <v>4</v>
      </c>
      <c r="BU253" s="32">
        <v>0</v>
      </c>
      <c r="BV253" s="32">
        <v>0</v>
      </c>
      <c r="BW253" s="32">
        <v>0</v>
      </c>
      <c r="BX253" s="32">
        <v>0</v>
      </c>
      <c r="BY253" s="32">
        <v>1</v>
      </c>
      <c r="BZ253" s="32">
        <v>0</v>
      </c>
      <c r="CA253" s="32">
        <v>0</v>
      </c>
      <c r="CB253" s="32">
        <v>0</v>
      </c>
      <c r="CC253" s="32">
        <v>0</v>
      </c>
      <c r="CD253" s="32">
        <v>0</v>
      </c>
      <c r="CE253" s="32">
        <v>0</v>
      </c>
      <c r="CF253" s="32">
        <v>0</v>
      </c>
      <c r="CG253" s="33">
        <v>0</v>
      </c>
      <c r="CH253" s="34">
        <v>16</v>
      </c>
      <c r="CI253" s="28"/>
      <c r="CJ253" s="16"/>
      <c r="CK253" s="16"/>
    </row>
    <row r="254" spans="1:89" x14ac:dyDescent="0.25">
      <c r="A254" s="9" t="s">
        <v>185</v>
      </c>
      <c r="B254" s="9" t="s">
        <v>20</v>
      </c>
      <c r="C254" s="19">
        <v>0</v>
      </c>
      <c r="D254" s="19" t="s">
        <v>210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29">
        <v>0</v>
      </c>
      <c r="V254" s="29">
        <v>0</v>
      </c>
      <c r="W254" s="29">
        <v>0</v>
      </c>
      <c r="X254" s="29">
        <v>0</v>
      </c>
      <c r="Y254" s="29">
        <v>0</v>
      </c>
      <c r="Z254" s="29">
        <v>0</v>
      </c>
      <c r="AA254" s="29">
        <v>0</v>
      </c>
      <c r="AB254" s="29">
        <v>0</v>
      </c>
      <c r="AC254" s="29">
        <v>0</v>
      </c>
      <c r="AD254" s="29">
        <v>0</v>
      </c>
      <c r="AE254" s="29">
        <v>0</v>
      </c>
      <c r="AF254" s="29">
        <v>0</v>
      </c>
      <c r="AG254" s="29">
        <v>0</v>
      </c>
      <c r="AH254" s="29">
        <v>0</v>
      </c>
      <c r="AI254" s="29">
        <v>0</v>
      </c>
      <c r="AJ254" s="29">
        <v>0</v>
      </c>
      <c r="AK254" s="29">
        <v>0</v>
      </c>
      <c r="AL254" s="29">
        <v>0</v>
      </c>
      <c r="AM254" s="29">
        <v>0</v>
      </c>
      <c r="AN254" s="29">
        <v>0</v>
      </c>
      <c r="AO254" s="29">
        <v>0</v>
      </c>
      <c r="AP254" s="29">
        <v>0</v>
      </c>
      <c r="AQ254" s="29">
        <v>0</v>
      </c>
      <c r="AR254" s="29">
        <v>0</v>
      </c>
      <c r="AS254" s="29">
        <v>0</v>
      </c>
      <c r="AT254" s="29">
        <v>0</v>
      </c>
      <c r="AU254" s="29">
        <v>0</v>
      </c>
      <c r="AV254" s="29">
        <v>0</v>
      </c>
      <c r="AW254" s="29">
        <v>0</v>
      </c>
      <c r="AX254" s="29">
        <v>0</v>
      </c>
      <c r="AY254" s="29">
        <v>0</v>
      </c>
      <c r="AZ254" s="29">
        <v>0</v>
      </c>
      <c r="BA254" s="29">
        <v>0</v>
      </c>
      <c r="BB254" s="29">
        <v>0</v>
      </c>
      <c r="BC254" s="29">
        <v>0</v>
      </c>
      <c r="BD254" s="29">
        <v>0</v>
      </c>
      <c r="BE254" s="29">
        <v>0</v>
      </c>
      <c r="BF254" s="29">
        <v>0</v>
      </c>
      <c r="BG254" s="29">
        <v>0</v>
      </c>
      <c r="BH254" s="29">
        <v>0</v>
      </c>
      <c r="BI254" s="29">
        <v>0</v>
      </c>
      <c r="BJ254" s="29">
        <v>0</v>
      </c>
      <c r="BK254" s="29">
        <v>0</v>
      </c>
      <c r="BL254" s="29">
        <v>0</v>
      </c>
      <c r="BM254" s="29">
        <v>0</v>
      </c>
      <c r="BN254" s="29">
        <v>0</v>
      </c>
      <c r="BO254" s="29">
        <v>0</v>
      </c>
      <c r="BP254" s="29">
        <v>0</v>
      </c>
      <c r="BQ254" s="29">
        <v>0</v>
      </c>
      <c r="BR254" s="29">
        <v>0</v>
      </c>
      <c r="BS254" s="29">
        <v>0</v>
      </c>
      <c r="BT254" s="29">
        <v>0</v>
      </c>
      <c r="BU254" s="29">
        <v>0</v>
      </c>
      <c r="BV254" s="29">
        <v>0</v>
      </c>
      <c r="BW254" s="29">
        <v>0</v>
      </c>
      <c r="BX254" s="29">
        <v>0</v>
      </c>
      <c r="BY254" s="29">
        <v>0</v>
      </c>
      <c r="BZ254" s="29">
        <v>0</v>
      </c>
      <c r="CA254" s="29">
        <v>0</v>
      </c>
      <c r="CB254" s="29">
        <v>0</v>
      </c>
      <c r="CC254" s="29">
        <v>0</v>
      </c>
      <c r="CD254" s="29">
        <v>0</v>
      </c>
      <c r="CE254" s="29">
        <v>0</v>
      </c>
      <c r="CF254" s="29">
        <v>0</v>
      </c>
      <c r="CG254" s="11">
        <v>0</v>
      </c>
      <c r="CH254" s="30">
        <v>0</v>
      </c>
      <c r="CI254" s="28"/>
      <c r="CJ254" s="16"/>
      <c r="CK254" s="16"/>
    </row>
    <row r="255" spans="1:89" x14ac:dyDescent="0.25">
      <c r="A255" s="31"/>
      <c r="B255" s="31" t="s">
        <v>21</v>
      </c>
      <c r="C255" s="31">
        <v>0</v>
      </c>
      <c r="D255" s="31" t="s">
        <v>210</v>
      </c>
      <c r="E255" s="31">
        <v>0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1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1</v>
      </c>
      <c r="R255" s="31">
        <v>0</v>
      </c>
      <c r="S255" s="31">
        <v>1</v>
      </c>
      <c r="T255" s="32">
        <v>0</v>
      </c>
      <c r="U255" s="32">
        <v>0</v>
      </c>
      <c r="V255" s="32">
        <v>0</v>
      </c>
      <c r="W255" s="32">
        <v>0</v>
      </c>
      <c r="X255" s="32">
        <v>3</v>
      </c>
      <c r="Y255" s="32">
        <v>0</v>
      </c>
      <c r="Z255" s="32">
        <v>0</v>
      </c>
      <c r="AA255" s="32">
        <v>0</v>
      </c>
      <c r="AB255" s="32">
        <v>1</v>
      </c>
      <c r="AC255" s="32">
        <v>0</v>
      </c>
      <c r="AD255" s="32">
        <v>0</v>
      </c>
      <c r="AE255" s="32">
        <v>1</v>
      </c>
      <c r="AF255" s="32">
        <v>0</v>
      </c>
      <c r="AG255" s="32">
        <v>0</v>
      </c>
      <c r="AH255" s="32">
        <v>0</v>
      </c>
      <c r="AI255" s="32">
        <v>2</v>
      </c>
      <c r="AJ255" s="32">
        <v>0</v>
      </c>
      <c r="AK255" s="32">
        <v>0</v>
      </c>
      <c r="AL255" s="32">
        <v>0</v>
      </c>
      <c r="AM255" s="32">
        <v>0</v>
      </c>
      <c r="AN255" s="32">
        <v>0</v>
      </c>
      <c r="AO255" s="32">
        <v>0</v>
      </c>
      <c r="AP255" s="32">
        <v>0</v>
      </c>
      <c r="AQ255" s="32">
        <v>0</v>
      </c>
      <c r="AR255" s="32">
        <v>2</v>
      </c>
      <c r="AS255" s="32">
        <v>1</v>
      </c>
      <c r="AT255" s="32">
        <v>0</v>
      </c>
      <c r="AU255" s="32">
        <v>0</v>
      </c>
      <c r="AV255" s="32">
        <v>0</v>
      </c>
      <c r="AW255" s="32">
        <v>0</v>
      </c>
      <c r="AX255" s="32">
        <v>0</v>
      </c>
      <c r="AY255" s="32">
        <v>2</v>
      </c>
      <c r="AZ255" s="32">
        <v>0</v>
      </c>
      <c r="BA255" s="32">
        <v>0</v>
      </c>
      <c r="BB255" s="32">
        <v>0</v>
      </c>
      <c r="BC255" s="32">
        <v>0</v>
      </c>
      <c r="BD255" s="32">
        <v>0</v>
      </c>
      <c r="BE255" s="32">
        <v>10</v>
      </c>
      <c r="BF255" s="32">
        <v>0</v>
      </c>
      <c r="BG255" s="32">
        <v>0</v>
      </c>
      <c r="BH255" s="32">
        <v>0</v>
      </c>
      <c r="BI255" s="32">
        <v>1</v>
      </c>
      <c r="BJ255" s="32">
        <v>31</v>
      </c>
      <c r="BK255" s="32">
        <v>0</v>
      </c>
      <c r="BL255" s="32">
        <v>0</v>
      </c>
      <c r="BM255" s="32">
        <v>0</v>
      </c>
      <c r="BN255" s="32">
        <v>0</v>
      </c>
      <c r="BO255" s="32">
        <v>0</v>
      </c>
      <c r="BP255" s="32">
        <v>0</v>
      </c>
      <c r="BQ255" s="32">
        <v>0</v>
      </c>
      <c r="BR255" s="32">
        <v>0</v>
      </c>
      <c r="BS255" s="32">
        <v>0</v>
      </c>
      <c r="BT255" s="32">
        <v>25</v>
      </c>
      <c r="BU255" s="32">
        <v>0</v>
      </c>
      <c r="BV255" s="32">
        <v>2</v>
      </c>
      <c r="BW255" s="32">
        <v>3</v>
      </c>
      <c r="BX255" s="32">
        <v>0</v>
      </c>
      <c r="BY255" s="32">
        <v>2</v>
      </c>
      <c r="BZ255" s="32">
        <v>0</v>
      </c>
      <c r="CA255" s="32">
        <v>5</v>
      </c>
      <c r="CB255" s="32">
        <v>0</v>
      </c>
      <c r="CC255" s="32">
        <v>1</v>
      </c>
      <c r="CD255" s="32">
        <v>0</v>
      </c>
      <c r="CE255" s="32">
        <v>0</v>
      </c>
      <c r="CF255" s="32">
        <v>0</v>
      </c>
      <c r="CG255" s="33">
        <v>0</v>
      </c>
      <c r="CH255" s="34">
        <v>95</v>
      </c>
      <c r="CI255" s="28"/>
      <c r="CJ255" s="16"/>
      <c r="CK255" s="16"/>
    </row>
    <row r="256" spans="1:89" x14ac:dyDescent="0.25">
      <c r="A256" s="9" t="s">
        <v>40</v>
      </c>
      <c r="B256" s="9" t="s">
        <v>20</v>
      </c>
      <c r="C256" s="19">
        <v>0</v>
      </c>
      <c r="D256" s="19" t="s">
        <v>210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29">
        <v>0</v>
      </c>
      <c r="V256" s="29">
        <v>0</v>
      </c>
      <c r="W256" s="29">
        <v>0</v>
      </c>
      <c r="X256" s="29">
        <v>0</v>
      </c>
      <c r="Y256" s="29">
        <v>0</v>
      </c>
      <c r="Z256" s="29">
        <v>0</v>
      </c>
      <c r="AA256" s="29">
        <v>0</v>
      </c>
      <c r="AB256" s="29">
        <v>0</v>
      </c>
      <c r="AC256" s="29">
        <v>0</v>
      </c>
      <c r="AD256" s="29">
        <v>0</v>
      </c>
      <c r="AE256" s="29">
        <v>0</v>
      </c>
      <c r="AF256" s="29">
        <v>0</v>
      </c>
      <c r="AG256" s="29">
        <v>0</v>
      </c>
      <c r="AH256" s="29">
        <v>0</v>
      </c>
      <c r="AI256" s="29">
        <v>0</v>
      </c>
      <c r="AJ256" s="29">
        <v>0</v>
      </c>
      <c r="AK256" s="29">
        <v>0</v>
      </c>
      <c r="AL256" s="29">
        <v>0</v>
      </c>
      <c r="AM256" s="29">
        <v>0</v>
      </c>
      <c r="AN256" s="29">
        <v>0</v>
      </c>
      <c r="AO256" s="29">
        <v>0</v>
      </c>
      <c r="AP256" s="29">
        <v>0</v>
      </c>
      <c r="AQ256" s="29">
        <v>0</v>
      </c>
      <c r="AR256" s="29">
        <v>0</v>
      </c>
      <c r="AS256" s="29">
        <v>0</v>
      </c>
      <c r="AT256" s="29">
        <v>0</v>
      </c>
      <c r="AU256" s="29">
        <v>0</v>
      </c>
      <c r="AV256" s="29">
        <v>0</v>
      </c>
      <c r="AW256" s="29">
        <v>0</v>
      </c>
      <c r="AX256" s="29">
        <v>0</v>
      </c>
      <c r="AY256" s="29">
        <v>0</v>
      </c>
      <c r="AZ256" s="29">
        <v>0</v>
      </c>
      <c r="BA256" s="29">
        <v>0</v>
      </c>
      <c r="BB256" s="29">
        <v>0</v>
      </c>
      <c r="BC256" s="29">
        <v>0</v>
      </c>
      <c r="BD256" s="29">
        <v>0</v>
      </c>
      <c r="BE256" s="29">
        <v>0</v>
      </c>
      <c r="BF256" s="29">
        <v>0</v>
      </c>
      <c r="BG256" s="29">
        <v>0</v>
      </c>
      <c r="BH256" s="29">
        <v>0</v>
      </c>
      <c r="BI256" s="29">
        <v>0</v>
      </c>
      <c r="BJ256" s="29">
        <v>0</v>
      </c>
      <c r="BK256" s="29">
        <v>0</v>
      </c>
      <c r="BL256" s="29">
        <v>0</v>
      </c>
      <c r="BM256" s="29">
        <v>0</v>
      </c>
      <c r="BN256" s="29">
        <v>0</v>
      </c>
      <c r="BO256" s="29">
        <v>0</v>
      </c>
      <c r="BP256" s="29">
        <v>0</v>
      </c>
      <c r="BQ256" s="29">
        <v>0</v>
      </c>
      <c r="BR256" s="29">
        <v>0</v>
      </c>
      <c r="BS256" s="29">
        <v>0</v>
      </c>
      <c r="BT256" s="29">
        <v>0</v>
      </c>
      <c r="BU256" s="29">
        <v>0</v>
      </c>
      <c r="BV256" s="29">
        <v>0</v>
      </c>
      <c r="BW256" s="29">
        <v>0</v>
      </c>
      <c r="BX256" s="29">
        <v>0</v>
      </c>
      <c r="BY256" s="29">
        <v>0</v>
      </c>
      <c r="BZ256" s="29">
        <v>0</v>
      </c>
      <c r="CA256" s="29">
        <v>0</v>
      </c>
      <c r="CB256" s="29">
        <v>0</v>
      </c>
      <c r="CC256" s="29">
        <v>0</v>
      </c>
      <c r="CD256" s="29">
        <v>0</v>
      </c>
      <c r="CE256" s="29">
        <v>0</v>
      </c>
      <c r="CF256" s="29">
        <v>0</v>
      </c>
      <c r="CG256" s="11">
        <v>0</v>
      </c>
      <c r="CH256" s="30">
        <v>0</v>
      </c>
    </row>
    <row r="257" spans="1:86" x14ac:dyDescent="0.25">
      <c r="A257" s="31"/>
      <c r="B257" s="31" t="s">
        <v>21</v>
      </c>
      <c r="C257" s="31">
        <v>0</v>
      </c>
      <c r="D257" s="31" t="s">
        <v>210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32">
        <v>0</v>
      </c>
      <c r="Z257" s="32">
        <v>0</v>
      </c>
      <c r="AA257" s="32">
        <v>0</v>
      </c>
      <c r="AB257" s="32">
        <v>0</v>
      </c>
      <c r="AC257" s="32">
        <v>0</v>
      </c>
      <c r="AD257" s="32">
        <v>0</v>
      </c>
      <c r="AE257" s="32">
        <v>0</v>
      </c>
      <c r="AF257" s="32">
        <v>0</v>
      </c>
      <c r="AG257" s="32">
        <v>0</v>
      </c>
      <c r="AH257" s="32">
        <v>0</v>
      </c>
      <c r="AI257" s="32">
        <v>0</v>
      </c>
      <c r="AJ257" s="32">
        <v>0</v>
      </c>
      <c r="AK257" s="32">
        <v>0</v>
      </c>
      <c r="AL257" s="32">
        <v>0</v>
      </c>
      <c r="AM257" s="32">
        <v>0</v>
      </c>
      <c r="AN257" s="32">
        <v>0</v>
      </c>
      <c r="AO257" s="32">
        <v>0</v>
      </c>
      <c r="AP257" s="32">
        <v>0</v>
      </c>
      <c r="AQ257" s="32">
        <v>0</v>
      </c>
      <c r="AR257" s="32">
        <v>0</v>
      </c>
      <c r="AS257" s="32">
        <v>0</v>
      </c>
      <c r="AT257" s="32">
        <v>0</v>
      </c>
      <c r="AU257" s="32">
        <v>0</v>
      </c>
      <c r="AV257" s="32">
        <v>0</v>
      </c>
      <c r="AW257" s="32">
        <v>0</v>
      </c>
      <c r="AX257" s="32">
        <v>0</v>
      </c>
      <c r="AY257" s="32">
        <v>0</v>
      </c>
      <c r="AZ257" s="32">
        <v>0</v>
      </c>
      <c r="BA257" s="32">
        <v>0</v>
      </c>
      <c r="BB257" s="32">
        <v>0</v>
      </c>
      <c r="BC257" s="32">
        <v>0</v>
      </c>
      <c r="BD257" s="32">
        <v>0</v>
      </c>
      <c r="BE257" s="32">
        <v>0</v>
      </c>
      <c r="BF257" s="32">
        <v>0</v>
      </c>
      <c r="BG257" s="32">
        <v>0</v>
      </c>
      <c r="BH257" s="32">
        <v>0</v>
      </c>
      <c r="BI257" s="32">
        <v>0</v>
      </c>
      <c r="BJ257" s="32">
        <v>0</v>
      </c>
      <c r="BK257" s="32">
        <v>0</v>
      </c>
      <c r="BL257" s="32">
        <v>0</v>
      </c>
      <c r="BM257" s="32">
        <v>0</v>
      </c>
      <c r="BN257" s="32">
        <v>0</v>
      </c>
      <c r="BO257" s="32">
        <v>0</v>
      </c>
      <c r="BP257" s="32">
        <v>0</v>
      </c>
      <c r="BQ257" s="32">
        <v>0</v>
      </c>
      <c r="BR257" s="32">
        <v>0</v>
      </c>
      <c r="BS257" s="32">
        <v>0</v>
      </c>
      <c r="BT257" s="32">
        <v>0</v>
      </c>
      <c r="BU257" s="32">
        <v>0</v>
      </c>
      <c r="BV257" s="32">
        <v>0</v>
      </c>
      <c r="BW257" s="32">
        <v>0</v>
      </c>
      <c r="BX257" s="32">
        <v>0</v>
      </c>
      <c r="BY257" s="32">
        <v>0</v>
      </c>
      <c r="BZ257" s="32">
        <v>0</v>
      </c>
      <c r="CA257" s="32">
        <v>0</v>
      </c>
      <c r="CB257" s="32">
        <v>0</v>
      </c>
      <c r="CC257" s="32">
        <v>0</v>
      </c>
      <c r="CD257" s="32">
        <v>0</v>
      </c>
      <c r="CE257" s="32">
        <v>0</v>
      </c>
      <c r="CF257" s="32">
        <v>0</v>
      </c>
      <c r="CG257" s="33">
        <v>0</v>
      </c>
      <c r="CH257" s="34">
        <v>0</v>
      </c>
    </row>
    <row r="258" spans="1:86" x14ac:dyDescent="0.25">
      <c r="A258" s="9" t="s">
        <v>139</v>
      </c>
      <c r="B258" s="9" t="s">
        <v>20</v>
      </c>
      <c r="C258" s="19">
        <v>0</v>
      </c>
      <c r="D258" s="19" t="s">
        <v>210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29">
        <v>0</v>
      </c>
      <c r="V258" s="29">
        <v>0</v>
      </c>
      <c r="W258" s="29">
        <v>0</v>
      </c>
      <c r="X258" s="29">
        <v>0</v>
      </c>
      <c r="Y258" s="29">
        <v>0</v>
      </c>
      <c r="Z258" s="29">
        <v>0</v>
      </c>
      <c r="AA258" s="29">
        <v>0</v>
      </c>
      <c r="AB258" s="29">
        <v>0</v>
      </c>
      <c r="AC258" s="29">
        <v>0</v>
      </c>
      <c r="AD258" s="29">
        <v>0</v>
      </c>
      <c r="AE258" s="29">
        <v>0</v>
      </c>
      <c r="AF258" s="29">
        <v>0</v>
      </c>
      <c r="AG258" s="29">
        <v>0</v>
      </c>
      <c r="AH258" s="29">
        <v>0</v>
      </c>
      <c r="AI258" s="29">
        <v>0</v>
      </c>
      <c r="AJ258" s="29">
        <v>0</v>
      </c>
      <c r="AK258" s="29">
        <v>0</v>
      </c>
      <c r="AL258" s="29">
        <v>0</v>
      </c>
      <c r="AM258" s="29">
        <v>0</v>
      </c>
      <c r="AN258" s="29">
        <v>0</v>
      </c>
      <c r="AO258" s="29">
        <v>0</v>
      </c>
      <c r="AP258" s="29">
        <v>0</v>
      </c>
      <c r="AQ258" s="29">
        <v>0</v>
      </c>
      <c r="AR258" s="29">
        <v>0</v>
      </c>
      <c r="AS258" s="29">
        <v>0</v>
      </c>
      <c r="AT258" s="29">
        <v>0</v>
      </c>
      <c r="AU258" s="29">
        <v>0</v>
      </c>
      <c r="AV258" s="29">
        <v>0</v>
      </c>
      <c r="AW258" s="29">
        <v>0</v>
      </c>
      <c r="AX258" s="29">
        <v>0</v>
      </c>
      <c r="AY258" s="29">
        <v>0</v>
      </c>
      <c r="AZ258" s="29">
        <v>0</v>
      </c>
      <c r="BA258" s="29">
        <v>0</v>
      </c>
      <c r="BB258" s="29">
        <v>0</v>
      </c>
      <c r="BC258" s="29">
        <v>0</v>
      </c>
      <c r="BD258" s="29">
        <v>0</v>
      </c>
      <c r="BE258" s="29">
        <v>0</v>
      </c>
      <c r="BF258" s="29">
        <v>0</v>
      </c>
      <c r="BG258" s="29">
        <v>0</v>
      </c>
      <c r="BH258" s="29">
        <v>0</v>
      </c>
      <c r="BI258" s="29">
        <v>0</v>
      </c>
      <c r="BJ258" s="29">
        <v>0</v>
      </c>
      <c r="BK258" s="29">
        <v>0</v>
      </c>
      <c r="BL258" s="29">
        <v>0</v>
      </c>
      <c r="BM258" s="29">
        <v>0</v>
      </c>
      <c r="BN258" s="29">
        <v>0</v>
      </c>
      <c r="BO258" s="29">
        <v>0</v>
      </c>
      <c r="BP258" s="29">
        <v>0</v>
      </c>
      <c r="BQ258" s="29">
        <v>0</v>
      </c>
      <c r="BR258" s="29">
        <v>0</v>
      </c>
      <c r="BS258" s="29">
        <v>0</v>
      </c>
      <c r="BT258" s="29">
        <v>0</v>
      </c>
      <c r="BU258" s="29">
        <v>0</v>
      </c>
      <c r="BV258" s="29">
        <v>0</v>
      </c>
      <c r="BW258" s="29">
        <v>0</v>
      </c>
      <c r="BX258" s="29">
        <v>0</v>
      </c>
      <c r="BY258" s="29">
        <v>0</v>
      </c>
      <c r="BZ258" s="29">
        <v>0</v>
      </c>
      <c r="CA258" s="29">
        <v>0</v>
      </c>
      <c r="CB258" s="29">
        <v>0</v>
      </c>
      <c r="CC258" s="29">
        <v>0</v>
      </c>
      <c r="CD258" s="29">
        <v>0</v>
      </c>
      <c r="CE258" s="29">
        <v>0</v>
      </c>
      <c r="CF258" s="29">
        <v>0</v>
      </c>
      <c r="CG258" s="11">
        <v>0</v>
      </c>
      <c r="CH258" s="30">
        <v>0</v>
      </c>
    </row>
    <row r="259" spans="1:86" x14ac:dyDescent="0.25">
      <c r="A259" s="31"/>
      <c r="B259" s="31" t="s">
        <v>21</v>
      </c>
      <c r="C259" s="31">
        <v>0</v>
      </c>
      <c r="D259" s="31" t="s">
        <v>210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1</v>
      </c>
      <c r="R259" s="31">
        <v>0</v>
      </c>
      <c r="S259" s="31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32">
        <v>0</v>
      </c>
      <c r="Z259" s="32">
        <v>0</v>
      </c>
      <c r="AA259" s="32">
        <v>0</v>
      </c>
      <c r="AB259" s="32">
        <v>0</v>
      </c>
      <c r="AC259" s="32">
        <v>0</v>
      </c>
      <c r="AD259" s="32">
        <v>0</v>
      </c>
      <c r="AE259" s="32">
        <v>0</v>
      </c>
      <c r="AF259" s="32">
        <v>0</v>
      </c>
      <c r="AG259" s="32">
        <v>0</v>
      </c>
      <c r="AH259" s="32">
        <v>0</v>
      </c>
      <c r="AI259" s="32">
        <v>0</v>
      </c>
      <c r="AJ259" s="32">
        <v>0</v>
      </c>
      <c r="AK259" s="32">
        <v>0</v>
      </c>
      <c r="AL259" s="32">
        <v>0</v>
      </c>
      <c r="AM259" s="32">
        <v>0</v>
      </c>
      <c r="AN259" s="32">
        <v>0</v>
      </c>
      <c r="AO259" s="32">
        <v>0</v>
      </c>
      <c r="AP259" s="32">
        <v>0</v>
      </c>
      <c r="AQ259" s="32">
        <v>0</v>
      </c>
      <c r="AR259" s="32">
        <v>3</v>
      </c>
      <c r="AS259" s="32">
        <v>0</v>
      </c>
      <c r="AT259" s="32">
        <v>0</v>
      </c>
      <c r="AU259" s="32">
        <v>0</v>
      </c>
      <c r="AV259" s="32">
        <v>0</v>
      </c>
      <c r="AW259" s="32">
        <v>0</v>
      </c>
      <c r="AX259" s="32">
        <v>0</v>
      </c>
      <c r="AY259" s="32">
        <v>0</v>
      </c>
      <c r="AZ259" s="32">
        <v>0</v>
      </c>
      <c r="BA259" s="32">
        <v>0</v>
      </c>
      <c r="BB259" s="32">
        <v>0</v>
      </c>
      <c r="BC259" s="32">
        <v>0</v>
      </c>
      <c r="BD259" s="32">
        <v>0</v>
      </c>
      <c r="BE259" s="32">
        <v>0</v>
      </c>
      <c r="BF259" s="32">
        <v>0</v>
      </c>
      <c r="BG259" s="32">
        <v>0</v>
      </c>
      <c r="BH259" s="32">
        <v>0</v>
      </c>
      <c r="BI259" s="32">
        <v>0</v>
      </c>
      <c r="BJ259" s="32">
        <v>1</v>
      </c>
      <c r="BK259" s="32">
        <v>0</v>
      </c>
      <c r="BL259" s="32">
        <v>0</v>
      </c>
      <c r="BM259" s="32">
        <v>0</v>
      </c>
      <c r="BN259" s="32">
        <v>0</v>
      </c>
      <c r="BO259" s="32">
        <v>0</v>
      </c>
      <c r="BP259" s="32">
        <v>0</v>
      </c>
      <c r="BQ259" s="32">
        <v>0</v>
      </c>
      <c r="BR259" s="32">
        <v>0</v>
      </c>
      <c r="BS259" s="32">
        <v>0</v>
      </c>
      <c r="BT259" s="32">
        <v>3</v>
      </c>
      <c r="BU259" s="32">
        <v>0</v>
      </c>
      <c r="BV259" s="32">
        <v>0</v>
      </c>
      <c r="BW259" s="32">
        <v>0</v>
      </c>
      <c r="BX259" s="32">
        <v>0</v>
      </c>
      <c r="BY259" s="32">
        <v>0</v>
      </c>
      <c r="BZ259" s="32">
        <v>0</v>
      </c>
      <c r="CA259" s="32">
        <v>0</v>
      </c>
      <c r="CB259" s="32">
        <v>3</v>
      </c>
      <c r="CC259" s="32">
        <v>0</v>
      </c>
      <c r="CD259" s="32">
        <v>0</v>
      </c>
      <c r="CE259" s="32">
        <v>0</v>
      </c>
      <c r="CF259" s="32">
        <v>0</v>
      </c>
      <c r="CG259" s="33">
        <v>0</v>
      </c>
      <c r="CH259" s="34">
        <v>11</v>
      </c>
    </row>
    <row r="260" spans="1:86" x14ac:dyDescent="0.25">
      <c r="A260" s="9" t="s">
        <v>42</v>
      </c>
      <c r="B260" s="9" t="s">
        <v>20</v>
      </c>
      <c r="C260" s="19">
        <v>0</v>
      </c>
      <c r="D260" s="19" t="s">
        <v>210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29">
        <v>0</v>
      </c>
      <c r="V260" s="29">
        <v>0</v>
      </c>
      <c r="W260" s="29">
        <v>0</v>
      </c>
      <c r="X260" s="29">
        <v>0</v>
      </c>
      <c r="Y260" s="29">
        <v>0</v>
      </c>
      <c r="Z260" s="29">
        <v>0</v>
      </c>
      <c r="AA260" s="29">
        <v>0</v>
      </c>
      <c r="AB260" s="29">
        <v>0</v>
      </c>
      <c r="AC260" s="29">
        <v>0</v>
      </c>
      <c r="AD260" s="29">
        <v>0</v>
      </c>
      <c r="AE260" s="29">
        <v>0</v>
      </c>
      <c r="AF260" s="29">
        <v>0</v>
      </c>
      <c r="AG260" s="29">
        <v>0</v>
      </c>
      <c r="AH260" s="29">
        <v>0</v>
      </c>
      <c r="AI260" s="29">
        <v>0</v>
      </c>
      <c r="AJ260" s="29">
        <v>0</v>
      </c>
      <c r="AK260" s="29">
        <v>0</v>
      </c>
      <c r="AL260" s="29">
        <v>0</v>
      </c>
      <c r="AM260" s="29">
        <v>0</v>
      </c>
      <c r="AN260" s="29">
        <v>0</v>
      </c>
      <c r="AO260" s="29">
        <v>0</v>
      </c>
      <c r="AP260" s="29">
        <v>0</v>
      </c>
      <c r="AQ260" s="29">
        <v>0</v>
      </c>
      <c r="AR260" s="29">
        <v>0</v>
      </c>
      <c r="AS260" s="29">
        <v>0</v>
      </c>
      <c r="AT260" s="29">
        <v>0</v>
      </c>
      <c r="AU260" s="29">
        <v>0</v>
      </c>
      <c r="AV260" s="29">
        <v>0</v>
      </c>
      <c r="AW260" s="29">
        <v>0</v>
      </c>
      <c r="AX260" s="29">
        <v>0</v>
      </c>
      <c r="AY260" s="29">
        <v>0</v>
      </c>
      <c r="AZ260" s="29">
        <v>0</v>
      </c>
      <c r="BA260" s="29">
        <v>0</v>
      </c>
      <c r="BB260" s="29">
        <v>0</v>
      </c>
      <c r="BC260" s="29">
        <v>0</v>
      </c>
      <c r="BD260" s="29">
        <v>0</v>
      </c>
      <c r="BE260" s="29">
        <v>0</v>
      </c>
      <c r="BF260" s="29">
        <v>0</v>
      </c>
      <c r="BG260" s="29">
        <v>0</v>
      </c>
      <c r="BH260" s="29">
        <v>0</v>
      </c>
      <c r="BI260" s="29">
        <v>0</v>
      </c>
      <c r="BJ260" s="29">
        <v>0</v>
      </c>
      <c r="BK260" s="29">
        <v>0</v>
      </c>
      <c r="BL260" s="29">
        <v>0</v>
      </c>
      <c r="BM260" s="29">
        <v>0</v>
      </c>
      <c r="BN260" s="29">
        <v>0</v>
      </c>
      <c r="BO260" s="29">
        <v>0</v>
      </c>
      <c r="BP260" s="29">
        <v>0</v>
      </c>
      <c r="BQ260" s="29">
        <v>0</v>
      </c>
      <c r="BR260" s="29">
        <v>0</v>
      </c>
      <c r="BS260" s="29">
        <v>0</v>
      </c>
      <c r="BT260" s="29">
        <v>0</v>
      </c>
      <c r="BU260" s="29">
        <v>0</v>
      </c>
      <c r="BV260" s="29">
        <v>0</v>
      </c>
      <c r="BW260" s="29">
        <v>0</v>
      </c>
      <c r="BX260" s="29">
        <v>0</v>
      </c>
      <c r="BY260" s="29">
        <v>0</v>
      </c>
      <c r="BZ260" s="29">
        <v>0</v>
      </c>
      <c r="CA260" s="29">
        <v>0</v>
      </c>
      <c r="CB260" s="29">
        <v>0</v>
      </c>
      <c r="CC260" s="29">
        <v>0</v>
      </c>
      <c r="CD260" s="29">
        <v>0</v>
      </c>
      <c r="CE260" s="29">
        <v>0</v>
      </c>
      <c r="CF260" s="29">
        <v>0</v>
      </c>
      <c r="CG260" s="11">
        <v>0</v>
      </c>
      <c r="CH260" s="30">
        <v>0</v>
      </c>
    </row>
    <row r="261" spans="1:86" ht="15.75" thickBot="1" x14ac:dyDescent="0.3">
      <c r="A261" s="17"/>
      <c r="B261" s="17" t="s">
        <v>21</v>
      </c>
      <c r="C261" s="17">
        <v>0</v>
      </c>
      <c r="D261" s="17" t="s">
        <v>210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0</v>
      </c>
      <c r="AL261" s="35">
        <v>0</v>
      </c>
      <c r="AM261" s="35">
        <v>0</v>
      </c>
      <c r="AN261" s="35">
        <v>0</v>
      </c>
      <c r="AO261" s="35">
        <v>0</v>
      </c>
      <c r="AP261" s="35">
        <v>0</v>
      </c>
      <c r="AQ261" s="35">
        <v>0</v>
      </c>
      <c r="AR261" s="35">
        <v>0</v>
      </c>
      <c r="AS261" s="35">
        <v>0</v>
      </c>
      <c r="AT261" s="35">
        <v>0</v>
      </c>
      <c r="AU261" s="35">
        <v>0</v>
      </c>
      <c r="AV261" s="35">
        <v>0</v>
      </c>
      <c r="AW261" s="35">
        <v>0</v>
      </c>
      <c r="AX261" s="35">
        <v>0</v>
      </c>
      <c r="AY261" s="35">
        <v>0</v>
      </c>
      <c r="AZ261" s="35">
        <v>0</v>
      </c>
      <c r="BA261" s="35">
        <v>0</v>
      </c>
      <c r="BB261" s="35">
        <v>0</v>
      </c>
      <c r="BC261" s="35">
        <v>0</v>
      </c>
      <c r="BD261" s="35">
        <v>0</v>
      </c>
      <c r="BE261" s="35">
        <v>0</v>
      </c>
      <c r="BF261" s="35">
        <v>0</v>
      </c>
      <c r="BG261" s="35">
        <v>0</v>
      </c>
      <c r="BH261" s="35">
        <v>0</v>
      </c>
      <c r="BI261" s="35">
        <v>0</v>
      </c>
      <c r="BJ261" s="35">
        <v>0</v>
      </c>
      <c r="BK261" s="35">
        <v>0</v>
      </c>
      <c r="BL261" s="35">
        <v>0</v>
      </c>
      <c r="BM261" s="35">
        <v>0</v>
      </c>
      <c r="BN261" s="35">
        <v>0</v>
      </c>
      <c r="BO261" s="35">
        <v>0</v>
      </c>
      <c r="BP261" s="35">
        <v>0</v>
      </c>
      <c r="BQ261" s="35">
        <v>0</v>
      </c>
      <c r="BR261" s="35">
        <v>0</v>
      </c>
      <c r="BS261" s="35">
        <v>0</v>
      </c>
      <c r="BT261" s="35">
        <v>0</v>
      </c>
      <c r="BU261" s="35">
        <v>0</v>
      </c>
      <c r="BV261" s="35">
        <v>0</v>
      </c>
      <c r="BW261" s="35">
        <v>0</v>
      </c>
      <c r="BX261" s="35">
        <v>0</v>
      </c>
      <c r="BY261" s="35">
        <v>0</v>
      </c>
      <c r="BZ261" s="35">
        <v>0</v>
      </c>
      <c r="CA261" s="35">
        <v>0</v>
      </c>
      <c r="CB261" s="35">
        <v>0</v>
      </c>
      <c r="CC261" s="35">
        <v>0</v>
      </c>
      <c r="CD261" s="35">
        <v>0</v>
      </c>
      <c r="CE261" s="35">
        <v>0</v>
      </c>
      <c r="CF261" s="35">
        <v>0</v>
      </c>
      <c r="CG261" s="36">
        <v>0</v>
      </c>
      <c r="CH261" s="34">
        <v>0</v>
      </c>
    </row>
    <row r="262" spans="1:86" ht="15.75" thickTop="1" x14ac:dyDescent="0.25">
      <c r="A262" s="19" t="s">
        <v>44</v>
      </c>
      <c r="B262" s="19" t="s">
        <v>20</v>
      </c>
      <c r="C262" s="19">
        <v>0</v>
      </c>
      <c r="D262" s="19">
        <v>0</v>
      </c>
      <c r="E262" s="19">
        <v>2</v>
      </c>
      <c r="F262" s="19">
        <v>1</v>
      </c>
      <c r="G262" s="19">
        <v>2</v>
      </c>
      <c r="H262" s="19">
        <v>5</v>
      </c>
      <c r="I262" s="19">
        <v>3</v>
      </c>
      <c r="J262" s="19">
        <v>12</v>
      </c>
      <c r="K262" s="19">
        <v>8</v>
      </c>
      <c r="L262" s="19">
        <v>1</v>
      </c>
      <c r="M262" s="19">
        <v>8</v>
      </c>
      <c r="N262" s="19">
        <v>5</v>
      </c>
      <c r="O262" s="19">
        <v>2</v>
      </c>
      <c r="P262" s="19">
        <v>0</v>
      </c>
      <c r="Q262" s="19">
        <v>4</v>
      </c>
      <c r="R262" s="19">
        <v>11</v>
      </c>
      <c r="S262" s="19">
        <v>5</v>
      </c>
      <c r="T262" s="19">
        <v>0</v>
      </c>
      <c r="U262" s="19">
        <v>6</v>
      </c>
      <c r="V262" s="19">
        <v>2</v>
      </c>
      <c r="W262" s="19">
        <v>1</v>
      </c>
      <c r="X262" s="19">
        <v>1</v>
      </c>
      <c r="Y262" s="19">
        <v>0</v>
      </c>
      <c r="Z262" s="19">
        <v>0</v>
      </c>
      <c r="AA262" s="19">
        <v>3</v>
      </c>
      <c r="AB262" s="19">
        <v>8</v>
      </c>
      <c r="AC262" s="19">
        <v>4</v>
      </c>
      <c r="AD262" s="19">
        <v>4</v>
      </c>
      <c r="AE262" s="19">
        <v>11</v>
      </c>
      <c r="AF262" s="19">
        <v>1</v>
      </c>
      <c r="AG262" s="19">
        <v>3</v>
      </c>
      <c r="AH262" s="19">
        <v>1</v>
      </c>
      <c r="AI262" s="19">
        <v>3</v>
      </c>
      <c r="AJ262" s="19">
        <v>4</v>
      </c>
      <c r="AK262" s="19">
        <v>0</v>
      </c>
      <c r="AL262" s="19">
        <v>8</v>
      </c>
      <c r="AM262" s="19">
        <v>2</v>
      </c>
      <c r="AN262" s="19">
        <v>0</v>
      </c>
      <c r="AO262" s="19">
        <v>13</v>
      </c>
      <c r="AP262" s="19">
        <v>7</v>
      </c>
      <c r="AQ262" s="19">
        <v>0</v>
      </c>
      <c r="AR262" s="19">
        <v>25</v>
      </c>
      <c r="AS262" s="19">
        <v>15</v>
      </c>
      <c r="AT262" s="19">
        <v>0</v>
      </c>
      <c r="AU262" s="19">
        <v>9</v>
      </c>
      <c r="AV262" s="19">
        <v>0</v>
      </c>
      <c r="AW262" s="19">
        <v>4</v>
      </c>
      <c r="AX262" s="19">
        <v>1</v>
      </c>
      <c r="AY262" s="19">
        <v>7</v>
      </c>
      <c r="AZ262" s="19">
        <v>6</v>
      </c>
      <c r="BA262" s="19">
        <v>3</v>
      </c>
      <c r="BB262" s="19">
        <v>2</v>
      </c>
      <c r="BC262" s="19">
        <v>2</v>
      </c>
      <c r="BD262" s="19">
        <v>2</v>
      </c>
      <c r="BE262" s="19">
        <v>35</v>
      </c>
      <c r="BF262" s="19">
        <v>0</v>
      </c>
      <c r="BG262" s="19">
        <v>22</v>
      </c>
      <c r="BH262" s="19">
        <v>2</v>
      </c>
      <c r="BI262" s="19">
        <v>0</v>
      </c>
      <c r="BJ262" s="19">
        <v>299</v>
      </c>
      <c r="BK262" s="19">
        <v>7</v>
      </c>
      <c r="BL262" s="19">
        <v>2</v>
      </c>
      <c r="BM262" s="19">
        <v>0</v>
      </c>
      <c r="BN262" s="19">
        <v>11</v>
      </c>
      <c r="BO262" s="19">
        <v>8</v>
      </c>
      <c r="BP262" s="19">
        <v>1</v>
      </c>
      <c r="BQ262" s="19">
        <v>1</v>
      </c>
      <c r="BR262" s="19">
        <v>4</v>
      </c>
      <c r="BS262" s="19">
        <v>9</v>
      </c>
      <c r="BT262" s="19">
        <v>45</v>
      </c>
      <c r="BU262" s="19">
        <v>15</v>
      </c>
      <c r="BV262" s="19">
        <v>47</v>
      </c>
      <c r="BW262" s="19">
        <v>2</v>
      </c>
      <c r="BX262" s="19">
        <v>2</v>
      </c>
      <c r="BY262" s="19">
        <v>40</v>
      </c>
      <c r="BZ262" s="19">
        <v>0</v>
      </c>
      <c r="CA262" s="19">
        <v>15</v>
      </c>
      <c r="CB262" s="19">
        <v>46</v>
      </c>
      <c r="CC262" s="19">
        <v>24</v>
      </c>
      <c r="CD262" s="19">
        <v>54</v>
      </c>
      <c r="CE262" s="19">
        <v>2</v>
      </c>
      <c r="CF262" s="19">
        <v>3</v>
      </c>
      <c r="CG262" s="19">
        <v>2</v>
      </c>
      <c r="CH262" s="21">
        <v>925</v>
      </c>
    </row>
    <row r="263" spans="1:86" ht="15.75" thickBot="1" x14ac:dyDescent="0.3">
      <c r="A263" s="31"/>
      <c r="B263" s="31" t="s">
        <v>21</v>
      </c>
      <c r="C263" s="31">
        <v>0</v>
      </c>
      <c r="D263" s="31">
        <v>0</v>
      </c>
      <c r="E263" s="31">
        <v>0</v>
      </c>
      <c r="F263" s="31">
        <v>0</v>
      </c>
      <c r="G263" s="31">
        <v>0</v>
      </c>
      <c r="H263" s="31">
        <v>23</v>
      </c>
      <c r="I263" s="31">
        <v>0</v>
      </c>
      <c r="J263" s="31">
        <v>0</v>
      </c>
      <c r="K263" s="31">
        <v>1</v>
      </c>
      <c r="L263" s="31">
        <v>0</v>
      </c>
      <c r="M263" s="31">
        <v>3</v>
      </c>
      <c r="N263" s="31">
        <v>0</v>
      </c>
      <c r="O263" s="31">
        <v>1</v>
      </c>
      <c r="P263" s="31">
        <v>0</v>
      </c>
      <c r="Q263" s="31">
        <v>3</v>
      </c>
      <c r="R263" s="31">
        <v>0</v>
      </c>
      <c r="S263" s="31">
        <v>5</v>
      </c>
      <c r="T263" s="31">
        <v>0</v>
      </c>
      <c r="U263" s="31">
        <v>0</v>
      </c>
      <c r="V263" s="31">
        <v>0</v>
      </c>
      <c r="W263" s="31">
        <v>0</v>
      </c>
      <c r="X263" s="31">
        <v>4</v>
      </c>
      <c r="Y263" s="31">
        <v>0</v>
      </c>
      <c r="Z263" s="31">
        <v>0</v>
      </c>
      <c r="AA263" s="31">
        <v>0</v>
      </c>
      <c r="AB263" s="31">
        <v>4</v>
      </c>
      <c r="AC263" s="31">
        <v>1</v>
      </c>
      <c r="AD263" s="31">
        <v>1</v>
      </c>
      <c r="AE263" s="31">
        <v>4</v>
      </c>
      <c r="AF263" s="31">
        <v>0</v>
      </c>
      <c r="AG263" s="31">
        <v>0</v>
      </c>
      <c r="AH263" s="31">
        <v>0</v>
      </c>
      <c r="AI263" s="31">
        <v>2</v>
      </c>
      <c r="AJ263" s="31">
        <v>0</v>
      </c>
      <c r="AK263" s="31">
        <v>0</v>
      </c>
      <c r="AL263" s="31">
        <v>0</v>
      </c>
      <c r="AM263" s="31">
        <v>0</v>
      </c>
      <c r="AN263" s="31">
        <v>0</v>
      </c>
      <c r="AO263" s="31">
        <v>12</v>
      </c>
      <c r="AP263" s="31">
        <v>3</v>
      </c>
      <c r="AQ263" s="31">
        <v>6</v>
      </c>
      <c r="AR263" s="31">
        <v>11</v>
      </c>
      <c r="AS263" s="31">
        <v>3</v>
      </c>
      <c r="AT263" s="31">
        <v>1</v>
      </c>
      <c r="AU263" s="31">
        <v>3</v>
      </c>
      <c r="AV263" s="31">
        <v>0</v>
      </c>
      <c r="AW263" s="31">
        <v>1</v>
      </c>
      <c r="AX263" s="31">
        <v>1</v>
      </c>
      <c r="AY263" s="31">
        <v>3</v>
      </c>
      <c r="AZ263" s="31">
        <v>0</v>
      </c>
      <c r="BA263" s="31">
        <v>1</v>
      </c>
      <c r="BB263" s="31">
        <v>0</v>
      </c>
      <c r="BC263" s="31">
        <v>0</v>
      </c>
      <c r="BD263" s="31">
        <v>3</v>
      </c>
      <c r="BE263" s="31">
        <v>41</v>
      </c>
      <c r="BF263" s="31">
        <v>0</v>
      </c>
      <c r="BG263" s="31">
        <v>0</v>
      </c>
      <c r="BH263" s="31">
        <v>1</v>
      </c>
      <c r="BI263" s="31">
        <v>1</v>
      </c>
      <c r="BJ263" s="31">
        <v>238</v>
      </c>
      <c r="BK263" s="31">
        <v>0</v>
      </c>
      <c r="BL263" s="31">
        <v>0</v>
      </c>
      <c r="BM263" s="31">
        <v>0</v>
      </c>
      <c r="BN263" s="31">
        <v>1</v>
      </c>
      <c r="BO263" s="31">
        <v>0</v>
      </c>
      <c r="BP263" s="31">
        <v>1</v>
      </c>
      <c r="BQ263" s="31">
        <v>0</v>
      </c>
      <c r="BR263" s="31">
        <v>0</v>
      </c>
      <c r="BS263" s="31">
        <v>0</v>
      </c>
      <c r="BT263" s="31">
        <v>226</v>
      </c>
      <c r="BU263" s="31">
        <v>1</v>
      </c>
      <c r="BV263" s="31">
        <v>9</v>
      </c>
      <c r="BW263" s="31">
        <v>3</v>
      </c>
      <c r="BX263" s="31">
        <v>0</v>
      </c>
      <c r="BY263" s="31">
        <v>9</v>
      </c>
      <c r="BZ263" s="31">
        <v>0</v>
      </c>
      <c r="CA263" s="31">
        <v>6</v>
      </c>
      <c r="CB263" s="31">
        <v>8</v>
      </c>
      <c r="CC263" s="31">
        <v>2</v>
      </c>
      <c r="CD263" s="31">
        <v>0</v>
      </c>
      <c r="CE263" s="31">
        <v>2</v>
      </c>
      <c r="CF263" s="31">
        <v>1</v>
      </c>
      <c r="CG263" s="31">
        <v>0</v>
      </c>
      <c r="CH263" s="37">
        <v>650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63"/>
  <sheetViews>
    <sheetView zoomScale="80" zoomScaleNormal="80" workbookViewId="0"/>
  </sheetViews>
  <sheetFormatPr defaultColWidth="4.7109375" defaultRowHeight="15" x14ac:dyDescent="0.25"/>
  <cols>
    <col min="1" max="1" width="46.5703125" style="8" bestFit="1" customWidth="1"/>
    <col min="2" max="2" width="11" style="8" customWidth="1"/>
    <col min="3" max="3" width="4.5703125" style="8" bestFit="1" customWidth="1"/>
    <col min="4" max="4" width="5.85546875" style="8" bestFit="1" customWidth="1"/>
    <col min="5" max="5" width="4.5703125" style="8" bestFit="1" customWidth="1"/>
    <col min="6" max="6" width="4.85546875" style="8" bestFit="1" customWidth="1"/>
    <col min="7" max="7" width="4.5703125" style="8" bestFit="1" customWidth="1"/>
    <col min="8" max="8" width="4.85546875" style="8" bestFit="1" customWidth="1"/>
    <col min="9" max="9" width="4.5703125" style="8" bestFit="1" customWidth="1"/>
    <col min="10" max="13" width="4.85546875" style="8" bestFit="1" customWidth="1"/>
    <col min="14" max="22" width="4.5703125" style="8" bestFit="1" customWidth="1"/>
    <col min="23" max="23" width="5.85546875" style="8" bestFit="1" customWidth="1"/>
    <col min="24" max="24" width="4.5703125" style="8" bestFit="1" customWidth="1"/>
    <col min="25" max="25" width="4.85546875" style="8" bestFit="1" customWidth="1"/>
    <col min="26" max="26" width="4.5703125" style="8" bestFit="1" customWidth="1"/>
    <col min="27" max="28" width="4.85546875" style="8" bestFit="1" customWidth="1"/>
    <col min="29" max="31" width="4.5703125" style="8" bestFit="1" customWidth="1"/>
    <col min="32" max="32" width="4.85546875" style="8" bestFit="1" customWidth="1"/>
    <col min="33" max="35" width="4.5703125" style="8" bestFit="1" customWidth="1"/>
    <col min="36" max="37" width="4.85546875" style="8" bestFit="1" customWidth="1"/>
    <col min="38" max="40" width="4.5703125" style="8" bestFit="1" customWidth="1"/>
    <col min="41" max="44" width="4.85546875" style="8" bestFit="1" customWidth="1"/>
    <col min="45" max="46" width="4.5703125" style="8" bestFit="1" customWidth="1"/>
    <col min="47" max="47" width="5.85546875" style="8" bestFit="1" customWidth="1"/>
    <col min="48" max="56" width="4.5703125" style="8" bestFit="1" customWidth="1"/>
    <col min="57" max="57" width="4.85546875" style="8" bestFit="1" customWidth="1"/>
    <col min="58" max="61" width="4.5703125" style="8" bestFit="1" customWidth="1"/>
    <col min="62" max="62" width="5.85546875" style="8" bestFit="1" customWidth="1"/>
    <col min="63" max="65" width="4.5703125" style="8" bestFit="1" customWidth="1"/>
    <col min="66" max="66" width="4.85546875" style="8" bestFit="1" customWidth="1"/>
    <col min="67" max="71" width="4.5703125" style="8" bestFit="1" customWidth="1"/>
    <col min="72" max="72" width="5.85546875" style="8" bestFit="1" customWidth="1"/>
    <col min="73" max="73" width="4.5703125" style="8" bestFit="1" customWidth="1"/>
    <col min="74" max="74" width="4.85546875" style="8" bestFit="1" customWidth="1"/>
    <col min="75" max="76" width="4.5703125" style="8" bestFit="1" customWidth="1"/>
    <col min="77" max="77" width="4.85546875" style="8" bestFit="1" customWidth="1"/>
    <col min="78" max="78" width="4.5703125" style="8" bestFit="1" customWidth="1"/>
    <col min="79" max="82" width="4.85546875" style="8" bestFit="1" customWidth="1"/>
    <col min="83" max="85" width="4.5703125" style="8" bestFit="1" customWidth="1"/>
    <col min="86" max="86" width="5.85546875" style="8" bestFit="1" customWidth="1"/>
    <col min="87" max="16384" width="4.7109375" style="8"/>
  </cols>
  <sheetData>
    <row r="1" spans="1:47" s="1" customFormat="1" ht="15.75" x14ac:dyDescent="0.25">
      <c r="A1" s="1" t="s">
        <v>133</v>
      </c>
    </row>
    <row r="2" spans="1:47" s="1" customFormat="1" ht="15.75" x14ac:dyDescent="0.25">
      <c r="A2" s="40" t="s">
        <v>204</v>
      </c>
    </row>
    <row r="3" spans="1:47" ht="157.5" x14ac:dyDescent="0.25">
      <c r="A3" s="2" t="s">
        <v>46</v>
      </c>
      <c r="B3" s="3" t="s">
        <v>45</v>
      </c>
      <c r="C3" s="3" t="s">
        <v>28</v>
      </c>
      <c r="D3" s="3" t="s">
        <v>23</v>
      </c>
      <c r="E3" s="3" t="s">
        <v>6</v>
      </c>
      <c r="F3" s="3" t="s">
        <v>7</v>
      </c>
      <c r="G3" s="3" t="s">
        <v>24</v>
      </c>
      <c r="H3" s="3" t="s">
        <v>8</v>
      </c>
      <c r="I3" s="3" t="s">
        <v>193</v>
      </c>
      <c r="J3" s="3" t="s">
        <v>25</v>
      </c>
      <c r="K3" s="3" t="s">
        <v>26</v>
      </c>
      <c r="L3" s="3" t="s">
        <v>5</v>
      </c>
      <c r="M3" s="3" t="s">
        <v>27</v>
      </c>
      <c r="N3" s="3" t="s">
        <v>131</v>
      </c>
      <c r="O3" s="3" t="s">
        <v>194</v>
      </c>
      <c r="P3" s="3" t="s">
        <v>9</v>
      </c>
      <c r="Q3" s="3" t="s">
        <v>0</v>
      </c>
      <c r="R3" s="3" t="s">
        <v>29</v>
      </c>
      <c r="S3" s="3" t="s">
        <v>10</v>
      </c>
      <c r="T3" s="3" t="s">
        <v>32</v>
      </c>
      <c r="U3" s="3" t="s">
        <v>30</v>
      </c>
      <c r="V3" s="3" t="s">
        <v>31</v>
      </c>
      <c r="W3" s="3" t="s">
        <v>11</v>
      </c>
      <c r="X3" s="3" t="s">
        <v>195</v>
      </c>
      <c r="Y3" s="3" t="s">
        <v>12</v>
      </c>
      <c r="Z3" s="3" t="s">
        <v>13</v>
      </c>
      <c r="AA3" s="3" t="s">
        <v>14</v>
      </c>
      <c r="AB3" s="3" t="s">
        <v>132</v>
      </c>
      <c r="AC3" s="3" t="s">
        <v>33</v>
      </c>
      <c r="AD3" s="3" t="s">
        <v>35</v>
      </c>
      <c r="AE3" s="3" t="s">
        <v>36</v>
      </c>
      <c r="AF3" s="3" t="s">
        <v>37</v>
      </c>
      <c r="AG3" s="3" t="s">
        <v>16</v>
      </c>
      <c r="AH3" s="3" t="s">
        <v>38</v>
      </c>
      <c r="AI3" s="3" t="s">
        <v>39</v>
      </c>
      <c r="AJ3" s="3" t="s">
        <v>3</v>
      </c>
      <c r="AK3" s="3" t="s">
        <v>17</v>
      </c>
      <c r="AL3" s="3" t="s">
        <v>18</v>
      </c>
      <c r="AM3" s="4" t="s">
        <v>4</v>
      </c>
      <c r="AN3" s="3" t="s">
        <v>1</v>
      </c>
      <c r="AO3" s="3" t="s">
        <v>41</v>
      </c>
      <c r="AP3" s="3" t="s">
        <v>19</v>
      </c>
      <c r="AQ3" s="3" t="s">
        <v>2</v>
      </c>
      <c r="AR3" s="3" t="s">
        <v>40</v>
      </c>
      <c r="AS3" s="3" t="s">
        <v>138</v>
      </c>
      <c r="AT3" s="39" t="s">
        <v>42</v>
      </c>
      <c r="AU3" s="7" t="s">
        <v>22</v>
      </c>
    </row>
    <row r="4" spans="1:47" x14ac:dyDescent="0.25">
      <c r="A4" s="9" t="s">
        <v>186</v>
      </c>
      <c r="B4" s="9" t="s">
        <v>20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10">
        <v>0</v>
      </c>
      <c r="AR4" s="9">
        <v>0</v>
      </c>
      <c r="AS4" s="9">
        <v>0</v>
      </c>
      <c r="AT4" s="11">
        <v>0</v>
      </c>
      <c r="AU4" s="12">
        <v>0</v>
      </c>
    </row>
    <row r="5" spans="1:47" x14ac:dyDescent="0.25">
      <c r="A5" s="2"/>
      <c r="B5" s="2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13">
        <v>0</v>
      </c>
      <c r="AR5" s="2">
        <v>0</v>
      </c>
      <c r="AS5" s="2">
        <v>0</v>
      </c>
      <c r="AT5" s="14">
        <v>0</v>
      </c>
      <c r="AU5" s="15">
        <v>0</v>
      </c>
    </row>
    <row r="6" spans="1:47" x14ac:dyDescent="0.25">
      <c r="A6" s="9" t="s">
        <v>192</v>
      </c>
      <c r="B6" s="9" t="s">
        <v>20</v>
      </c>
      <c r="C6" s="44" t="s">
        <v>210</v>
      </c>
      <c r="D6" s="44" t="s">
        <v>210</v>
      </c>
      <c r="E6" s="44" t="s">
        <v>210</v>
      </c>
      <c r="F6" s="44" t="s">
        <v>210</v>
      </c>
      <c r="G6" s="44" t="s">
        <v>210</v>
      </c>
      <c r="H6" s="44" t="s">
        <v>210</v>
      </c>
      <c r="I6" s="44" t="s">
        <v>210</v>
      </c>
      <c r="J6" s="44" t="s">
        <v>210</v>
      </c>
      <c r="K6" s="44" t="s">
        <v>210</v>
      </c>
      <c r="L6" s="44" t="s">
        <v>210</v>
      </c>
      <c r="M6" s="44" t="s">
        <v>210</v>
      </c>
      <c r="N6" s="44" t="s">
        <v>210</v>
      </c>
      <c r="O6" s="44" t="s">
        <v>210</v>
      </c>
      <c r="P6" s="44" t="s">
        <v>210</v>
      </c>
      <c r="Q6" s="44" t="s">
        <v>210</v>
      </c>
      <c r="R6" s="44" t="s">
        <v>210</v>
      </c>
      <c r="S6" s="44" t="s">
        <v>210</v>
      </c>
      <c r="T6" s="44" t="s">
        <v>210</v>
      </c>
      <c r="U6" s="44" t="s">
        <v>210</v>
      </c>
      <c r="V6" s="44" t="s">
        <v>210</v>
      </c>
      <c r="W6" s="44" t="s">
        <v>210</v>
      </c>
      <c r="X6" s="44" t="s">
        <v>210</v>
      </c>
      <c r="Y6" s="44" t="s">
        <v>210</v>
      </c>
      <c r="Z6" s="44" t="s">
        <v>210</v>
      </c>
      <c r="AA6" s="44" t="s">
        <v>210</v>
      </c>
      <c r="AB6" s="44" t="s">
        <v>210</v>
      </c>
      <c r="AC6" s="44" t="s">
        <v>210</v>
      </c>
      <c r="AD6" s="44" t="s">
        <v>210</v>
      </c>
      <c r="AE6" s="44" t="s">
        <v>210</v>
      </c>
      <c r="AF6" s="44" t="s">
        <v>210</v>
      </c>
      <c r="AG6" s="44" t="s">
        <v>210</v>
      </c>
      <c r="AH6" s="44" t="s">
        <v>210</v>
      </c>
      <c r="AI6" s="44" t="s">
        <v>210</v>
      </c>
      <c r="AJ6" s="44" t="s">
        <v>210</v>
      </c>
      <c r="AK6" s="44" t="s">
        <v>210</v>
      </c>
      <c r="AL6" s="44" t="s">
        <v>210</v>
      </c>
      <c r="AM6" s="44" t="s">
        <v>210</v>
      </c>
      <c r="AN6" s="44" t="s">
        <v>210</v>
      </c>
      <c r="AO6" s="44" t="s">
        <v>210</v>
      </c>
      <c r="AP6" s="44" t="s">
        <v>210</v>
      </c>
      <c r="AQ6" s="44" t="s">
        <v>210</v>
      </c>
      <c r="AR6" s="44" t="s">
        <v>210</v>
      </c>
      <c r="AS6" s="44" t="s">
        <v>210</v>
      </c>
      <c r="AT6" s="44" t="s">
        <v>210</v>
      </c>
      <c r="AU6" s="12">
        <v>0</v>
      </c>
    </row>
    <row r="7" spans="1:47" x14ac:dyDescent="0.25">
      <c r="A7" s="2"/>
      <c r="B7" s="2" t="s">
        <v>21</v>
      </c>
      <c r="C7" s="45" t="s">
        <v>210</v>
      </c>
      <c r="D7" s="45" t="s">
        <v>210</v>
      </c>
      <c r="E7" s="45" t="s">
        <v>210</v>
      </c>
      <c r="F7" s="45" t="s">
        <v>210</v>
      </c>
      <c r="G7" s="45" t="s">
        <v>210</v>
      </c>
      <c r="H7" s="45" t="s">
        <v>210</v>
      </c>
      <c r="I7" s="45" t="s">
        <v>210</v>
      </c>
      <c r="J7" s="45" t="s">
        <v>210</v>
      </c>
      <c r="K7" s="45" t="s">
        <v>210</v>
      </c>
      <c r="L7" s="45" t="s">
        <v>210</v>
      </c>
      <c r="M7" s="45" t="s">
        <v>210</v>
      </c>
      <c r="N7" s="45" t="s">
        <v>210</v>
      </c>
      <c r="O7" s="45" t="s">
        <v>210</v>
      </c>
      <c r="P7" s="45" t="s">
        <v>210</v>
      </c>
      <c r="Q7" s="45" t="s">
        <v>210</v>
      </c>
      <c r="R7" s="45" t="s">
        <v>210</v>
      </c>
      <c r="S7" s="45" t="s">
        <v>210</v>
      </c>
      <c r="T7" s="45" t="s">
        <v>210</v>
      </c>
      <c r="U7" s="45" t="s">
        <v>210</v>
      </c>
      <c r="V7" s="45" t="s">
        <v>210</v>
      </c>
      <c r="W7" s="45" t="s">
        <v>210</v>
      </c>
      <c r="X7" s="45" t="s">
        <v>210</v>
      </c>
      <c r="Y7" s="45" t="s">
        <v>210</v>
      </c>
      <c r="Z7" s="45" t="s">
        <v>210</v>
      </c>
      <c r="AA7" s="45" t="s">
        <v>210</v>
      </c>
      <c r="AB7" s="45" t="s">
        <v>210</v>
      </c>
      <c r="AC7" s="45" t="s">
        <v>210</v>
      </c>
      <c r="AD7" s="45" t="s">
        <v>210</v>
      </c>
      <c r="AE7" s="45" t="s">
        <v>210</v>
      </c>
      <c r="AF7" s="45" t="s">
        <v>210</v>
      </c>
      <c r="AG7" s="45" t="s">
        <v>210</v>
      </c>
      <c r="AH7" s="45" t="s">
        <v>210</v>
      </c>
      <c r="AI7" s="45" t="s">
        <v>210</v>
      </c>
      <c r="AJ7" s="45" t="s">
        <v>210</v>
      </c>
      <c r="AK7" s="45" t="s">
        <v>210</v>
      </c>
      <c r="AL7" s="45" t="s">
        <v>210</v>
      </c>
      <c r="AM7" s="45" t="s">
        <v>210</v>
      </c>
      <c r="AN7" s="45" t="s">
        <v>210</v>
      </c>
      <c r="AO7" s="45" t="s">
        <v>210</v>
      </c>
      <c r="AP7" s="45" t="s">
        <v>210</v>
      </c>
      <c r="AQ7" s="45" t="s">
        <v>210</v>
      </c>
      <c r="AR7" s="45" t="s">
        <v>210</v>
      </c>
      <c r="AS7" s="45" t="s">
        <v>210</v>
      </c>
      <c r="AT7" s="45" t="s">
        <v>210</v>
      </c>
      <c r="AU7" s="15">
        <v>0</v>
      </c>
    </row>
    <row r="8" spans="1:47" x14ac:dyDescent="0.25">
      <c r="A8" s="9" t="s">
        <v>48</v>
      </c>
      <c r="B8" s="9" t="s">
        <v>20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11">
        <v>0</v>
      </c>
      <c r="AU8" s="12">
        <v>0</v>
      </c>
    </row>
    <row r="9" spans="1:47" x14ac:dyDescent="0.25">
      <c r="A9" s="2"/>
      <c r="B9" s="2" t="s">
        <v>21</v>
      </c>
      <c r="C9" s="2">
        <v>0</v>
      </c>
      <c r="D9" s="2">
        <v>1</v>
      </c>
      <c r="E9" s="2">
        <v>0</v>
      </c>
      <c r="F9" s="2">
        <v>1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1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1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13">
        <v>0</v>
      </c>
      <c r="AR9" s="2">
        <v>0</v>
      </c>
      <c r="AS9" s="2">
        <v>0</v>
      </c>
      <c r="AT9" s="14">
        <v>0</v>
      </c>
      <c r="AU9" s="15">
        <v>4</v>
      </c>
    </row>
    <row r="10" spans="1:47" x14ac:dyDescent="0.25">
      <c r="A10" s="9" t="s">
        <v>49</v>
      </c>
      <c r="B10" s="9" t="s">
        <v>20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10">
        <v>0</v>
      </c>
      <c r="AR10" s="9">
        <v>0</v>
      </c>
      <c r="AS10" s="9">
        <v>0</v>
      </c>
      <c r="AT10" s="11">
        <v>0</v>
      </c>
      <c r="AU10" s="12">
        <v>0</v>
      </c>
    </row>
    <row r="11" spans="1:47" x14ac:dyDescent="0.25">
      <c r="A11" s="2"/>
      <c r="B11" s="2" t="s">
        <v>21</v>
      </c>
      <c r="C11" s="2">
        <v>0</v>
      </c>
      <c r="D11" s="2">
        <v>0</v>
      </c>
      <c r="E11" s="2">
        <v>0</v>
      </c>
      <c r="F11" s="2">
        <v>3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1</v>
      </c>
      <c r="X11" s="2">
        <v>1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13">
        <v>0</v>
      </c>
      <c r="AR11" s="2">
        <v>0</v>
      </c>
      <c r="AS11" s="2">
        <v>0</v>
      </c>
      <c r="AT11" s="14">
        <v>0</v>
      </c>
      <c r="AU11" s="15">
        <v>5</v>
      </c>
    </row>
    <row r="12" spans="1:47" x14ac:dyDescent="0.25">
      <c r="A12" s="9" t="s">
        <v>51</v>
      </c>
      <c r="B12" s="9" t="s">
        <v>20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10">
        <v>0</v>
      </c>
      <c r="AR12" s="9">
        <v>0</v>
      </c>
      <c r="AS12" s="9">
        <v>0</v>
      </c>
      <c r="AT12" s="11">
        <v>0</v>
      </c>
      <c r="AU12" s="12">
        <v>0</v>
      </c>
    </row>
    <row r="13" spans="1:47" x14ac:dyDescent="0.25">
      <c r="A13" s="18"/>
      <c r="B13" s="18" t="s">
        <v>21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13">
        <v>0</v>
      </c>
      <c r="AR13" s="2">
        <v>0</v>
      </c>
      <c r="AS13" s="2">
        <v>0</v>
      </c>
      <c r="AT13" s="14">
        <v>0</v>
      </c>
      <c r="AU13" s="15">
        <v>1</v>
      </c>
    </row>
    <row r="14" spans="1:47" x14ac:dyDescent="0.25">
      <c r="A14" s="9" t="s">
        <v>50</v>
      </c>
      <c r="B14" s="9" t="s">
        <v>20</v>
      </c>
      <c r="C14" s="9">
        <v>0</v>
      </c>
      <c r="D14" s="9">
        <v>7</v>
      </c>
      <c r="E14" s="9">
        <v>0</v>
      </c>
      <c r="F14" s="9">
        <v>2</v>
      </c>
      <c r="G14" s="9">
        <v>0</v>
      </c>
      <c r="H14" s="9">
        <v>4</v>
      </c>
      <c r="I14" s="9">
        <v>0</v>
      </c>
      <c r="J14" s="9">
        <v>0</v>
      </c>
      <c r="K14" s="9">
        <v>0</v>
      </c>
      <c r="L14" s="9">
        <v>0</v>
      </c>
      <c r="M14" s="9">
        <v>1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5</v>
      </c>
      <c r="X14" s="9">
        <v>2</v>
      </c>
      <c r="Y14" s="9">
        <v>2</v>
      </c>
      <c r="Z14" s="9">
        <v>0</v>
      </c>
      <c r="AA14" s="9">
        <v>0</v>
      </c>
      <c r="AB14" s="9">
        <v>3</v>
      </c>
      <c r="AC14" s="9">
        <v>0</v>
      </c>
      <c r="AD14" s="9">
        <v>0</v>
      </c>
      <c r="AE14" s="9">
        <v>0</v>
      </c>
      <c r="AF14" s="9">
        <v>1</v>
      </c>
      <c r="AG14" s="9">
        <v>0</v>
      </c>
      <c r="AH14" s="9">
        <v>0</v>
      </c>
      <c r="AI14" s="9">
        <v>0</v>
      </c>
      <c r="AJ14" s="9">
        <v>1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10">
        <v>1</v>
      </c>
      <c r="AR14" s="9">
        <v>0</v>
      </c>
      <c r="AS14" s="9">
        <v>0</v>
      </c>
      <c r="AT14" s="11">
        <v>0</v>
      </c>
      <c r="AU14" s="12">
        <v>29</v>
      </c>
    </row>
    <row r="15" spans="1:47" x14ac:dyDescent="0.25">
      <c r="A15" s="2"/>
      <c r="B15" s="2" t="s">
        <v>21</v>
      </c>
      <c r="C15" s="2">
        <v>0</v>
      </c>
      <c r="D15" s="2">
        <v>1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4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13">
        <v>0</v>
      </c>
      <c r="AR15" s="2">
        <v>0</v>
      </c>
      <c r="AS15" s="2">
        <v>0</v>
      </c>
      <c r="AT15" s="14">
        <v>0</v>
      </c>
      <c r="AU15" s="15">
        <v>5</v>
      </c>
    </row>
    <row r="16" spans="1:47" x14ac:dyDescent="0.25">
      <c r="A16" s="19" t="s">
        <v>52</v>
      </c>
      <c r="B16" s="19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1">
        <v>0</v>
      </c>
      <c r="AU16" s="12">
        <v>0</v>
      </c>
    </row>
    <row r="17" spans="1:47" x14ac:dyDescent="0.25">
      <c r="A17" s="18"/>
      <c r="B17" s="18" t="s">
        <v>21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14">
        <v>0</v>
      </c>
      <c r="AU17" s="15">
        <v>0</v>
      </c>
    </row>
    <row r="18" spans="1:47" x14ac:dyDescent="0.25">
      <c r="A18" s="9" t="s">
        <v>53</v>
      </c>
      <c r="B18" s="9" t="s">
        <v>20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1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10">
        <v>0</v>
      </c>
      <c r="AR18" s="9">
        <v>0</v>
      </c>
      <c r="AS18" s="9">
        <v>0</v>
      </c>
      <c r="AT18" s="11">
        <v>0</v>
      </c>
      <c r="AU18" s="12">
        <v>1</v>
      </c>
    </row>
    <row r="19" spans="1:47" x14ac:dyDescent="0.25">
      <c r="A19" s="2"/>
      <c r="B19" s="2" t="s">
        <v>21</v>
      </c>
      <c r="C19" s="2">
        <v>0</v>
      </c>
      <c r="D19" s="2">
        <v>1</v>
      </c>
      <c r="E19" s="2">
        <v>0</v>
      </c>
      <c r="F19" s="2">
        <v>0</v>
      </c>
      <c r="G19" s="2">
        <v>0</v>
      </c>
      <c r="H19" s="2">
        <v>3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6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2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13">
        <v>0</v>
      </c>
      <c r="AR19" s="2">
        <v>0</v>
      </c>
      <c r="AS19" s="2">
        <v>0</v>
      </c>
      <c r="AT19" s="14">
        <v>0</v>
      </c>
      <c r="AU19" s="15">
        <v>12</v>
      </c>
    </row>
    <row r="20" spans="1:47" x14ac:dyDescent="0.25">
      <c r="A20" s="19" t="s">
        <v>54</v>
      </c>
      <c r="B20" s="19" t="s">
        <v>20</v>
      </c>
      <c r="C20" s="19">
        <v>0</v>
      </c>
      <c r="D20" s="19">
        <v>0</v>
      </c>
      <c r="E20" s="19">
        <v>0</v>
      </c>
      <c r="F20" s="19">
        <v>1</v>
      </c>
      <c r="G20" s="19">
        <v>0</v>
      </c>
      <c r="H20" s="19">
        <v>0</v>
      </c>
      <c r="I20" s="19">
        <v>0</v>
      </c>
      <c r="J20" s="19">
        <v>0</v>
      </c>
      <c r="K20" s="19">
        <v>1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1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29">
        <v>0</v>
      </c>
      <c r="AR20" s="19">
        <v>0</v>
      </c>
      <c r="AS20" s="19">
        <v>0</v>
      </c>
      <c r="AT20" s="38">
        <v>0</v>
      </c>
      <c r="AU20" s="12">
        <v>3</v>
      </c>
    </row>
    <row r="21" spans="1:47" x14ac:dyDescent="0.25">
      <c r="A21" s="2"/>
      <c r="B21" s="2" t="s">
        <v>21</v>
      </c>
      <c r="C21" s="2">
        <v>0</v>
      </c>
      <c r="D21" s="2">
        <v>1</v>
      </c>
      <c r="E21" s="2">
        <v>0</v>
      </c>
      <c r="F21" s="2">
        <v>1</v>
      </c>
      <c r="G21" s="2">
        <v>0</v>
      </c>
      <c r="H21" s="2">
        <v>1</v>
      </c>
      <c r="I21" s="2">
        <v>0</v>
      </c>
      <c r="J21" s="2">
        <v>0</v>
      </c>
      <c r="K21" s="2">
        <v>1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6</v>
      </c>
      <c r="X21" s="2">
        <v>0</v>
      </c>
      <c r="Y21" s="2">
        <v>1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2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13">
        <v>0</v>
      </c>
      <c r="AR21" s="2">
        <v>0</v>
      </c>
      <c r="AS21" s="2">
        <v>0</v>
      </c>
      <c r="AT21" s="14">
        <v>0</v>
      </c>
      <c r="AU21" s="15">
        <v>13</v>
      </c>
    </row>
    <row r="22" spans="1:47" x14ac:dyDescent="0.25">
      <c r="A22" s="9" t="s">
        <v>55</v>
      </c>
      <c r="B22" s="9" t="s">
        <v>20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10">
        <v>0</v>
      </c>
      <c r="AR22" s="9">
        <v>0</v>
      </c>
      <c r="AS22" s="9">
        <v>0</v>
      </c>
      <c r="AT22" s="11">
        <v>0</v>
      </c>
      <c r="AU22" s="12">
        <v>0</v>
      </c>
    </row>
    <row r="23" spans="1:47" x14ac:dyDescent="0.25">
      <c r="A23" s="2"/>
      <c r="B23" s="2" t="s">
        <v>21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13">
        <v>0</v>
      </c>
      <c r="AR23" s="2">
        <v>0</v>
      </c>
      <c r="AS23" s="2">
        <v>0</v>
      </c>
      <c r="AT23" s="14">
        <v>0</v>
      </c>
      <c r="AU23" s="15">
        <v>0</v>
      </c>
    </row>
    <row r="24" spans="1:47" x14ac:dyDescent="0.25">
      <c r="A24" s="9" t="s">
        <v>148</v>
      </c>
      <c r="B24" s="9" t="s">
        <v>20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1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1</v>
      </c>
      <c r="AL24" s="19">
        <v>0</v>
      </c>
      <c r="AM24" s="19">
        <v>0</v>
      </c>
      <c r="AN24" s="19">
        <v>0</v>
      </c>
      <c r="AO24" s="19">
        <v>0</v>
      </c>
      <c r="AP24" s="19">
        <v>1</v>
      </c>
      <c r="AQ24" s="29">
        <v>1</v>
      </c>
      <c r="AR24" s="19">
        <v>0</v>
      </c>
      <c r="AS24" s="19">
        <v>0</v>
      </c>
      <c r="AT24" s="38">
        <v>0</v>
      </c>
      <c r="AU24" s="12">
        <v>4</v>
      </c>
    </row>
    <row r="25" spans="1:47" x14ac:dyDescent="0.25">
      <c r="A25" s="2"/>
      <c r="B25" s="2" t="s">
        <v>21</v>
      </c>
      <c r="C25" s="2">
        <v>0</v>
      </c>
      <c r="D25" s="2">
        <v>0</v>
      </c>
      <c r="E25" s="2">
        <v>1</v>
      </c>
      <c r="F25" s="2">
        <v>4</v>
      </c>
      <c r="G25" s="2">
        <v>0</v>
      </c>
      <c r="H25" s="2">
        <v>1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5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13">
        <v>0</v>
      </c>
      <c r="AR25" s="2">
        <v>0</v>
      </c>
      <c r="AS25" s="2">
        <v>0</v>
      </c>
      <c r="AT25" s="14">
        <v>0</v>
      </c>
      <c r="AU25" s="15">
        <v>11</v>
      </c>
    </row>
    <row r="26" spans="1:47" x14ac:dyDescent="0.25">
      <c r="A26" s="9" t="s">
        <v>57</v>
      </c>
      <c r="B26" s="9" t="s">
        <v>20</v>
      </c>
      <c r="C26" s="9">
        <v>1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11">
        <v>0</v>
      </c>
      <c r="AU26" s="12">
        <v>1</v>
      </c>
    </row>
    <row r="27" spans="1:47" x14ac:dyDescent="0.25">
      <c r="A27" s="18"/>
      <c r="B27" s="18" t="s">
        <v>21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2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13">
        <v>0</v>
      </c>
      <c r="AR27" s="2">
        <v>0</v>
      </c>
      <c r="AS27" s="2">
        <v>0</v>
      </c>
      <c r="AT27" s="14">
        <v>0</v>
      </c>
      <c r="AU27" s="15">
        <v>2</v>
      </c>
    </row>
    <row r="28" spans="1:47" x14ac:dyDescent="0.25">
      <c r="A28" s="9" t="s">
        <v>150</v>
      </c>
      <c r="B28" s="9" t="s">
        <v>20</v>
      </c>
      <c r="C28" s="9">
        <v>0</v>
      </c>
      <c r="D28" s="9">
        <v>1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2</v>
      </c>
      <c r="X28" s="9">
        <v>0</v>
      </c>
      <c r="Y28" s="9">
        <v>0</v>
      </c>
      <c r="Z28" s="9">
        <v>0</v>
      </c>
      <c r="AA28" s="9">
        <v>0</v>
      </c>
      <c r="AB28" s="9">
        <v>1</v>
      </c>
      <c r="AC28" s="9">
        <v>0</v>
      </c>
      <c r="AD28" s="9">
        <v>0</v>
      </c>
      <c r="AE28" s="9">
        <v>0</v>
      </c>
      <c r="AF28" s="9">
        <v>1</v>
      </c>
      <c r="AG28" s="9">
        <v>0</v>
      </c>
      <c r="AH28" s="9">
        <v>0</v>
      </c>
      <c r="AI28" s="9">
        <v>0</v>
      </c>
      <c r="AJ28" s="9">
        <v>1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1</v>
      </c>
      <c r="AR28" s="9">
        <v>0</v>
      </c>
      <c r="AS28" s="9">
        <v>0</v>
      </c>
      <c r="AT28" s="11">
        <v>0</v>
      </c>
      <c r="AU28" s="12">
        <v>7</v>
      </c>
    </row>
    <row r="29" spans="1:47" x14ac:dyDescent="0.25">
      <c r="A29" s="2" t="s">
        <v>149</v>
      </c>
      <c r="B29" s="2" t="s">
        <v>21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1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13">
        <v>0</v>
      </c>
      <c r="AR29" s="2">
        <v>0</v>
      </c>
      <c r="AS29" s="2">
        <v>0</v>
      </c>
      <c r="AT29" s="14">
        <v>0</v>
      </c>
      <c r="AU29" s="15">
        <v>1</v>
      </c>
    </row>
    <row r="30" spans="1:47" x14ac:dyDescent="0.25">
      <c r="A30" s="19" t="s">
        <v>59</v>
      </c>
      <c r="B30" s="19" t="s">
        <v>20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10">
        <v>0</v>
      </c>
      <c r="AR30" s="9">
        <v>0</v>
      </c>
      <c r="AS30" s="9">
        <v>0</v>
      </c>
      <c r="AT30" s="11">
        <v>0</v>
      </c>
      <c r="AU30" s="12">
        <v>0</v>
      </c>
    </row>
    <row r="31" spans="1:47" x14ac:dyDescent="0.25">
      <c r="A31" s="2"/>
      <c r="B31" s="2" t="s">
        <v>21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1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1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13">
        <v>0</v>
      </c>
      <c r="AR31" s="2">
        <v>0</v>
      </c>
      <c r="AS31" s="2">
        <v>0</v>
      </c>
      <c r="AT31" s="14">
        <v>0</v>
      </c>
      <c r="AU31" s="15">
        <v>2</v>
      </c>
    </row>
    <row r="32" spans="1:47" x14ac:dyDescent="0.25">
      <c r="A32" s="9" t="s">
        <v>60</v>
      </c>
      <c r="B32" s="9" t="s">
        <v>20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11">
        <v>0</v>
      </c>
      <c r="AU32" s="12">
        <v>0</v>
      </c>
    </row>
    <row r="33" spans="1:47" x14ac:dyDescent="0.25">
      <c r="A33" s="2"/>
      <c r="B33" s="2" t="s">
        <v>21</v>
      </c>
      <c r="C33" s="2">
        <v>0</v>
      </c>
      <c r="D33" s="2">
        <v>1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1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13">
        <v>0</v>
      </c>
      <c r="AR33" s="2">
        <v>0</v>
      </c>
      <c r="AS33" s="2">
        <v>0</v>
      </c>
      <c r="AT33" s="14">
        <v>0</v>
      </c>
      <c r="AU33" s="15">
        <v>2</v>
      </c>
    </row>
    <row r="34" spans="1:47" x14ac:dyDescent="0.25">
      <c r="A34" s="9" t="s">
        <v>61</v>
      </c>
      <c r="B34" s="9" t="s">
        <v>20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10">
        <v>0</v>
      </c>
      <c r="AR34" s="9">
        <v>0</v>
      </c>
      <c r="AS34" s="9">
        <v>0</v>
      </c>
      <c r="AT34" s="11">
        <v>0</v>
      </c>
      <c r="AU34" s="12">
        <v>0</v>
      </c>
    </row>
    <row r="35" spans="1:47" x14ac:dyDescent="0.25">
      <c r="A35" s="2"/>
      <c r="B35" s="2" t="s">
        <v>21</v>
      </c>
      <c r="C35" s="2">
        <v>0</v>
      </c>
      <c r="D35" s="2">
        <v>2</v>
      </c>
      <c r="E35" s="2">
        <v>0</v>
      </c>
      <c r="F35" s="2">
        <v>0</v>
      </c>
      <c r="G35" s="2">
        <v>0</v>
      </c>
      <c r="H35" s="2">
        <v>1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2</v>
      </c>
      <c r="X35" s="2">
        <v>0</v>
      </c>
      <c r="Y35" s="2">
        <v>1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2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13">
        <v>0</v>
      </c>
      <c r="AR35" s="2">
        <v>0</v>
      </c>
      <c r="AS35" s="2">
        <v>0</v>
      </c>
      <c r="AT35" s="14">
        <v>0</v>
      </c>
      <c r="AU35" s="15">
        <v>8</v>
      </c>
    </row>
    <row r="36" spans="1:47" x14ac:dyDescent="0.25">
      <c r="A36" s="9" t="s">
        <v>62</v>
      </c>
      <c r="B36" s="9" t="s">
        <v>20</v>
      </c>
      <c r="C36" s="19">
        <v>0</v>
      </c>
      <c r="D36" s="19">
        <v>1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29">
        <v>0</v>
      </c>
      <c r="AR36" s="19">
        <v>0</v>
      </c>
      <c r="AS36" s="19">
        <v>0</v>
      </c>
      <c r="AT36" s="38">
        <v>0</v>
      </c>
      <c r="AU36" s="12">
        <v>1</v>
      </c>
    </row>
    <row r="37" spans="1:47" x14ac:dyDescent="0.25">
      <c r="A37" s="18"/>
      <c r="B37" s="18" t="s">
        <v>21</v>
      </c>
      <c r="C37" s="2">
        <v>0</v>
      </c>
      <c r="D37" s="2">
        <v>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2</v>
      </c>
      <c r="X37" s="2">
        <v>0</v>
      </c>
      <c r="Y37" s="2">
        <v>0</v>
      </c>
      <c r="Z37" s="2">
        <v>0</v>
      </c>
      <c r="AA37" s="2">
        <v>0</v>
      </c>
      <c r="AB37" s="2">
        <v>1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13">
        <v>0</v>
      </c>
      <c r="AR37" s="2">
        <v>0</v>
      </c>
      <c r="AS37" s="2">
        <v>0</v>
      </c>
      <c r="AT37" s="14">
        <v>0</v>
      </c>
      <c r="AU37" s="15">
        <v>5</v>
      </c>
    </row>
    <row r="38" spans="1:47" x14ac:dyDescent="0.25">
      <c r="A38" s="9" t="s">
        <v>63</v>
      </c>
      <c r="B38" s="9" t="s">
        <v>20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11">
        <v>0</v>
      </c>
      <c r="AU38" s="12">
        <v>0</v>
      </c>
    </row>
    <row r="39" spans="1:47" x14ac:dyDescent="0.25">
      <c r="A39" s="2"/>
      <c r="B39" s="2" t="s">
        <v>21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13">
        <v>0</v>
      </c>
      <c r="AR39" s="2">
        <v>0</v>
      </c>
      <c r="AS39" s="2">
        <v>0</v>
      </c>
      <c r="AT39" s="14">
        <v>0</v>
      </c>
      <c r="AU39" s="15">
        <v>0</v>
      </c>
    </row>
    <row r="40" spans="1:47" x14ac:dyDescent="0.25">
      <c r="A40" s="19" t="s">
        <v>151</v>
      </c>
      <c r="B40" s="19" t="s">
        <v>20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10">
        <v>0</v>
      </c>
      <c r="AR40" s="9">
        <v>0</v>
      </c>
      <c r="AS40" s="9">
        <v>0</v>
      </c>
      <c r="AT40" s="11">
        <v>0</v>
      </c>
      <c r="AU40" s="12">
        <v>0</v>
      </c>
    </row>
    <row r="41" spans="1:47" x14ac:dyDescent="0.25">
      <c r="A41" s="2"/>
      <c r="B41" s="2" t="s">
        <v>21</v>
      </c>
      <c r="C41" s="2">
        <v>0</v>
      </c>
      <c r="D41" s="2">
        <v>1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2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13">
        <v>0</v>
      </c>
      <c r="AR41" s="2">
        <v>0</v>
      </c>
      <c r="AS41" s="2">
        <v>0</v>
      </c>
      <c r="AT41" s="14">
        <v>0</v>
      </c>
      <c r="AU41" s="15">
        <v>3</v>
      </c>
    </row>
    <row r="42" spans="1:47" x14ac:dyDescent="0.25">
      <c r="A42" s="9" t="s">
        <v>65</v>
      </c>
      <c r="B42" s="9" t="s">
        <v>20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29">
        <v>1</v>
      </c>
      <c r="AR42" s="19">
        <v>0</v>
      </c>
      <c r="AS42" s="19">
        <v>1</v>
      </c>
      <c r="AT42" s="38">
        <v>0</v>
      </c>
      <c r="AU42" s="12">
        <v>2</v>
      </c>
    </row>
    <row r="43" spans="1:47" x14ac:dyDescent="0.25">
      <c r="A43" s="2"/>
      <c r="B43" s="2" t="s">
        <v>21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1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13">
        <v>0</v>
      </c>
      <c r="AR43" s="2">
        <v>0</v>
      </c>
      <c r="AS43" s="2">
        <v>0</v>
      </c>
      <c r="AT43" s="14">
        <v>0</v>
      </c>
      <c r="AU43" s="15">
        <v>1</v>
      </c>
    </row>
    <row r="44" spans="1:47" x14ac:dyDescent="0.25">
      <c r="A44" s="9" t="s">
        <v>66</v>
      </c>
      <c r="B44" s="9" t="s">
        <v>20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10">
        <v>0</v>
      </c>
      <c r="AR44" s="9">
        <v>0</v>
      </c>
      <c r="AS44" s="9">
        <v>0</v>
      </c>
      <c r="AT44" s="11">
        <v>0</v>
      </c>
      <c r="AU44" s="12">
        <v>0</v>
      </c>
    </row>
    <row r="45" spans="1:47" x14ac:dyDescent="0.25">
      <c r="A45" s="18"/>
      <c r="B45" s="18" t="s">
        <v>21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13">
        <v>0</v>
      </c>
      <c r="AR45" s="2">
        <v>0</v>
      </c>
      <c r="AS45" s="2">
        <v>0</v>
      </c>
      <c r="AT45" s="14">
        <v>0</v>
      </c>
      <c r="AU45" s="15">
        <v>0</v>
      </c>
    </row>
    <row r="46" spans="1:47" x14ac:dyDescent="0.25">
      <c r="A46" s="9" t="s">
        <v>67</v>
      </c>
      <c r="B46" s="9" t="s">
        <v>20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1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1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10">
        <v>0</v>
      </c>
      <c r="AR46" s="9">
        <v>0</v>
      </c>
      <c r="AS46" s="9">
        <v>0</v>
      </c>
      <c r="AT46" s="11">
        <v>0</v>
      </c>
      <c r="AU46" s="12">
        <v>2</v>
      </c>
    </row>
    <row r="47" spans="1:47" x14ac:dyDescent="0.25">
      <c r="A47" s="2"/>
      <c r="B47" s="2" t="s">
        <v>21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13">
        <v>0</v>
      </c>
      <c r="AR47" s="2">
        <v>0</v>
      </c>
      <c r="AS47" s="2">
        <v>0</v>
      </c>
      <c r="AT47" s="14">
        <v>0</v>
      </c>
      <c r="AU47" s="15">
        <v>0</v>
      </c>
    </row>
    <row r="48" spans="1:47" x14ac:dyDescent="0.25">
      <c r="A48" s="19" t="s">
        <v>187</v>
      </c>
      <c r="B48" s="9" t="s">
        <v>20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10">
        <v>0</v>
      </c>
      <c r="AR48" s="9">
        <v>0</v>
      </c>
      <c r="AS48" s="9">
        <v>0</v>
      </c>
      <c r="AT48" s="11">
        <v>0</v>
      </c>
      <c r="AU48" s="15">
        <v>0</v>
      </c>
    </row>
    <row r="49" spans="1:47" x14ac:dyDescent="0.25">
      <c r="A49" s="31"/>
      <c r="B49" s="2" t="s">
        <v>21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13">
        <v>0</v>
      </c>
      <c r="AR49" s="2">
        <v>0</v>
      </c>
      <c r="AS49" s="2">
        <v>0</v>
      </c>
      <c r="AT49" s="14">
        <v>0</v>
      </c>
      <c r="AU49" s="15">
        <v>0</v>
      </c>
    </row>
    <row r="50" spans="1:47" x14ac:dyDescent="0.25">
      <c r="A50" s="19" t="s">
        <v>152</v>
      </c>
      <c r="B50" s="19" t="s">
        <v>20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29">
        <v>0</v>
      </c>
      <c r="AR50" s="19">
        <v>0</v>
      </c>
      <c r="AS50" s="19">
        <v>0</v>
      </c>
      <c r="AT50" s="38">
        <v>0</v>
      </c>
      <c r="AU50" s="12">
        <v>0</v>
      </c>
    </row>
    <row r="51" spans="1:47" x14ac:dyDescent="0.25">
      <c r="A51" s="2"/>
      <c r="B51" s="2" t="s">
        <v>21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13">
        <v>0</v>
      </c>
      <c r="AR51" s="2">
        <v>0</v>
      </c>
      <c r="AS51" s="2">
        <v>0</v>
      </c>
      <c r="AT51" s="14">
        <v>0</v>
      </c>
      <c r="AU51" s="15">
        <v>0</v>
      </c>
    </row>
    <row r="52" spans="1:47" x14ac:dyDescent="0.25">
      <c r="A52" s="9" t="s">
        <v>69</v>
      </c>
      <c r="B52" s="9" t="s">
        <v>20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1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1</v>
      </c>
      <c r="AR52" s="9">
        <v>0</v>
      </c>
      <c r="AS52" s="9">
        <v>0</v>
      </c>
      <c r="AT52" s="11">
        <v>0</v>
      </c>
      <c r="AU52" s="12">
        <v>2</v>
      </c>
    </row>
    <row r="53" spans="1:47" x14ac:dyDescent="0.25">
      <c r="A53" s="2"/>
      <c r="B53" s="2" t="s">
        <v>21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14">
        <v>0</v>
      </c>
      <c r="AU53" s="15">
        <v>0</v>
      </c>
    </row>
    <row r="54" spans="1:47" x14ac:dyDescent="0.25">
      <c r="A54" s="9" t="s">
        <v>70</v>
      </c>
      <c r="B54" s="9" t="s">
        <v>20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1</v>
      </c>
      <c r="X54" s="19">
        <v>0</v>
      </c>
      <c r="Y54" s="19">
        <v>1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29">
        <v>1</v>
      </c>
      <c r="AR54" s="19">
        <v>0</v>
      </c>
      <c r="AS54" s="19">
        <v>0</v>
      </c>
      <c r="AT54" s="38">
        <v>0</v>
      </c>
      <c r="AU54" s="12">
        <v>3</v>
      </c>
    </row>
    <row r="55" spans="1:47" x14ac:dyDescent="0.25">
      <c r="A55" s="2"/>
      <c r="B55" s="2" t="s">
        <v>21</v>
      </c>
      <c r="C55" s="2">
        <v>0</v>
      </c>
      <c r="D55" s="2">
        <v>3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2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13">
        <v>0</v>
      </c>
      <c r="AR55" s="2">
        <v>0</v>
      </c>
      <c r="AS55" s="2">
        <v>0</v>
      </c>
      <c r="AT55" s="14">
        <v>0</v>
      </c>
      <c r="AU55" s="15">
        <v>5</v>
      </c>
    </row>
    <row r="56" spans="1:47" x14ac:dyDescent="0.25">
      <c r="A56" s="9" t="s">
        <v>71</v>
      </c>
      <c r="B56" s="9" t="s">
        <v>20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29">
        <v>0</v>
      </c>
      <c r="AR56" s="19">
        <v>0</v>
      </c>
      <c r="AS56" s="19">
        <v>0</v>
      </c>
      <c r="AT56" s="38">
        <v>0</v>
      </c>
      <c r="AU56" s="12">
        <v>0</v>
      </c>
    </row>
    <row r="57" spans="1:47" x14ac:dyDescent="0.25">
      <c r="A57" s="2"/>
      <c r="B57" s="2" t="s">
        <v>21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1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1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13">
        <v>0</v>
      </c>
      <c r="AR57" s="2">
        <v>0</v>
      </c>
      <c r="AS57" s="2">
        <v>0</v>
      </c>
      <c r="AT57" s="14">
        <v>0</v>
      </c>
      <c r="AU57" s="15">
        <v>2</v>
      </c>
    </row>
    <row r="58" spans="1:47" x14ac:dyDescent="0.25">
      <c r="A58" s="9" t="s">
        <v>72</v>
      </c>
      <c r="B58" s="9" t="s">
        <v>20</v>
      </c>
      <c r="C58" s="19">
        <v>0</v>
      </c>
      <c r="D58" s="19">
        <v>0</v>
      </c>
      <c r="E58" s="19">
        <v>1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1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29">
        <v>1</v>
      </c>
      <c r="AR58" s="19">
        <v>0</v>
      </c>
      <c r="AS58" s="19">
        <v>0</v>
      </c>
      <c r="AT58" s="38">
        <v>0</v>
      </c>
      <c r="AU58" s="12">
        <v>3</v>
      </c>
    </row>
    <row r="59" spans="1:47" x14ac:dyDescent="0.25">
      <c r="A59" s="2"/>
      <c r="B59" s="2" t="s">
        <v>21</v>
      </c>
      <c r="C59" s="2">
        <v>0</v>
      </c>
      <c r="D59" s="2">
        <v>0</v>
      </c>
      <c r="E59" s="2">
        <v>0</v>
      </c>
      <c r="F59" s="2">
        <v>1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1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13">
        <v>0</v>
      </c>
      <c r="AR59" s="2">
        <v>0</v>
      </c>
      <c r="AS59" s="2">
        <v>0</v>
      </c>
      <c r="AT59" s="14">
        <v>0</v>
      </c>
      <c r="AU59" s="15">
        <v>2</v>
      </c>
    </row>
    <row r="60" spans="1:47" x14ac:dyDescent="0.25">
      <c r="A60" s="9" t="s">
        <v>73</v>
      </c>
      <c r="B60" s="9" t="s">
        <v>20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1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10">
        <v>0</v>
      </c>
      <c r="AR60" s="9">
        <v>0</v>
      </c>
      <c r="AS60" s="9">
        <v>0</v>
      </c>
      <c r="AT60" s="11">
        <v>0</v>
      </c>
      <c r="AU60" s="12">
        <v>1</v>
      </c>
    </row>
    <row r="61" spans="1:47" x14ac:dyDescent="0.25">
      <c r="A61" s="2"/>
      <c r="B61" s="2" t="s">
        <v>21</v>
      </c>
      <c r="C61" s="2">
        <v>0</v>
      </c>
      <c r="D61" s="2">
        <v>1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1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13">
        <v>0</v>
      </c>
      <c r="AR61" s="2">
        <v>0</v>
      </c>
      <c r="AS61" s="2">
        <v>0</v>
      </c>
      <c r="AT61" s="14">
        <v>0</v>
      </c>
      <c r="AU61" s="15">
        <v>2</v>
      </c>
    </row>
    <row r="62" spans="1:47" x14ac:dyDescent="0.25">
      <c r="A62" s="9" t="s">
        <v>191</v>
      </c>
      <c r="B62" s="9" t="s">
        <v>20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10">
        <v>0</v>
      </c>
      <c r="AR62" s="9">
        <v>0</v>
      </c>
      <c r="AS62" s="9">
        <v>0</v>
      </c>
      <c r="AT62" s="11">
        <v>0</v>
      </c>
      <c r="AU62" s="12">
        <v>0</v>
      </c>
    </row>
    <row r="63" spans="1:47" x14ac:dyDescent="0.25">
      <c r="A63" s="2"/>
      <c r="B63" s="2" t="s">
        <v>21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13">
        <v>0</v>
      </c>
      <c r="AR63" s="2">
        <v>0</v>
      </c>
      <c r="AS63" s="2">
        <v>0</v>
      </c>
      <c r="AT63" s="14">
        <v>0</v>
      </c>
      <c r="AU63" s="15">
        <v>0</v>
      </c>
    </row>
    <row r="64" spans="1:47" x14ac:dyDescent="0.25">
      <c r="A64" s="9" t="s">
        <v>75</v>
      </c>
      <c r="B64" s="9" t="s">
        <v>20</v>
      </c>
      <c r="C64" s="9">
        <v>0</v>
      </c>
      <c r="D64" s="9">
        <v>1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1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10">
        <v>1</v>
      </c>
      <c r="AR64" s="9">
        <v>0</v>
      </c>
      <c r="AS64" s="9">
        <v>0</v>
      </c>
      <c r="AT64" s="11">
        <v>0</v>
      </c>
      <c r="AU64" s="12">
        <v>3</v>
      </c>
    </row>
    <row r="65" spans="1:47" x14ac:dyDescent="0.25">
      <c r="A65" s="2"/>
      <c r="B65" s="2" t="s">
        <v>21</v>
      </c>
      <c r="C65" s="2">
        <v>0</v>
      </c>
      <c r="D65" s="2">
        <v>0</v>
      </c>
      <c r="E65" s="2">
        <v>0</v>
      </c>
      <c r="F65" s="2">
        <v>1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1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13">
        <v>0</v>
      </c>
      <c r="AR65" s="2">
        <v>0</v>
      </c>
      <c r="AS65" s="2">
        <v>0</v>
      </c>
      <c r="AT65" s="14">
        <v>0</v>
      </c>
      <c r="AU65" s="15">
        <v>2</v>
      </c>
    </row>
    <row r="66" spans="1:47" x14ac:dyDescent="0.25">
      <c r="A66" s="9" t="s">
        <v>125</v>
      </c>
      <c r="B66" s="9" t="s">
        <v>20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1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10">
        <v>0</v>
      </c>
      <c r="AR66" s="9">
        <v>0</v>
      </c>
      <c r="AS66" s="9">
        <v>0</v>
      </c>
      <c r="AT66" s="11">
        <v>0</v>
      </c>
      <c r="AU66" s="12">
        <v>1</v>
      </c>
    </row>
    <row r="67" spans="1:47" x14ac:dyDescent="0.25">
      <c r="A67" s="2"/>
      <c r="B67" s="2" t="s">
        <v>21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13">
        <v>0</v>
      </c>
      <c r="AR67" s="2">
        <v>0</v>
      </c>
      <c r="AS67" s="2">
        <v>0</v>
      </c>
      <c r="AT67" s="14">
        <v>0</v>
      </c>
      <c r="AU67" s="15">
        <v>0</v>
      </c>
    </row>
    <row r="68" spans="1:47" x14ac:dyDescent="0.25">
      <c r="A68" s="9" t="s">
        <v>76</v>
      </c>
      <c r="B68" s="9" t="s">
        <v>20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10">
        <v>0</v>
      </c>
      <c r="AR68" s="9">
        <v>0</v>
      </c>
      <c r="AS68" s="9">
        <v>0</v>
      </c>
      <c r="AT68" s="11">
        <v>0</v>
      </c>
      <c r="AU68" s="12">
        <v>0</v>
      </c>
    </row>
    <row r="69" spans="1:47" x14ac:dyDescent="0.25">
      <c r="A69" s="2"/>
      <c r="B69" s="2" t="s">
        <v>21</v>
      </c>
      <c r="C69" s="2">
        <v>0</v>
      </c>
      <c r="D69" s="2">
        <v>0</v>
      </c>
      <c r="E69" s="2">
        <v>0</v>
      </c>
      <c r="F69" s="2">
        <v>1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1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13">
        <v>0</v>
      </c>
      <c r="AR69" s="2">
        <v>0</v>
      </c>
      <c r="AS69" s="2">
        <v>0</v>
      </c>
      <c r="AT69" s="14">
        <v>0</v>
      </c>
      <c r="AU69" s="15">
        <v>2</v>
      </c>
    </row>
    <row r="70" spans="1:47" x14ac:dyDescent="0.25">
      <c r="A70" s="9" t="s">
        <v>153</v>
      </c>
      <c r="B70" s="9" t="s">
        <v>20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10">
        <v>0</v>
      </c>
      <c r="AR70" s="9">
        <v>0</v>
      </c>
      <c r="AS70" s="9">
        <v>0</v>
      </c>
      <c r="AT70" s="11">
        <v>0</v>
      </c>
      <c r="AU70" s="12">
        <v>0</v>
      </c>
    </row>
    <row r="71" spans="1:47" x14ac:dyDescent="0.25">
      <c r="A71" s="18"/>
      <c r="B71" s="18" t="s">
        <v>21</v>
      </c>
      <c r="C71" s="2">
        <v>0</v>
      </c>
      <c r="D71" s="2">
        <v>0</v>
      </c>
      <c r="E71" s="2">
        <v>0</v>
      </c>
      <c r="F71" s="2">
        <v>1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1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13">
        <v>0</v>
      </c>
      <c r="AR71" s="2">
        <v>0</v>
      </c>
      <c r="AS71" s="2">
        <v>0</v>
      </c>
      <c r="AT71" s="14">
        <v>0</v>
      </c>
      <c r="AU71" s="15">
        <v>2</v>
      </c>
    </row>
    <row r="72" spans="1:47" x14ac:dyDescent="0.25">
      <c r="A72" s="9" t="s">
        <v>78</v>
      </c>
      <c r="B72" s="9" t="s">
        <v>20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10">
        <v>0</v>
      </c>
      <c r="AR72" s="9">
        <v>0</v>
      </c>
      <c r="AS72" s="9">
        <v>0</v>
      </c>
      <c r="AT72" s="11">
        <v>0</v>
      </c>
      <c r="AU72" s="12">
        <v>0</v>
      </c>
    </row>
    <row r="73" spans="1:47" x14ac:dyDescent="0.25">
      <c r="A73" s="2"/>
      <c r="B73" s="2" t="s">
        <v>21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13">
        <v>0</v>
      </c>
      <c r="AR73" s="2">
        <v>0</v>
      </c>
      <c r="AS73" s="2">
        <v>0</v>
      </c>
      <c r="AT73" s="14">
        <v>0</v>
      </c>
      <c r="AU73" s="15">
        <v>0</v>
      </c>
    </row>
    <row r="74" spans="1:47" x14ac:dyDescent="0.25">
      <c r="A74" s="19" t="s">
        <v>154</v>
      </c>
      <c r="B74" s="19" t="s">
        <v>20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9">
        <v>0</v>
      </c>
      <c r="AP74" s="19">
        <v>0</v>
      </c>
      <c r="AQ74" s="29">
        <v>0</v>
      </c>
      <c r="AR74" s="19">
        <v>0</v>
      </c>
      <c r="AS74" s="19">
        <v>0</v>
      </c>
      <c r="AT74" s="38">
        <v>0</v>
      </c>
      <c r="AU74" s="12">
        <v>0</v>
      </c>
    </row>
    <row r="75" spans="1:47" x14ac:dyDescent="0.25">
      <c r="A75" s="2"/>
      <c r="B75" s="2" t="s">
        <v>21</v>
      </c>
      <c r="C75" s="2">
        <v>0</v>
      </c>
      <c r="D75" s="2">
        <v>0</v>
      </c>
      <c r="E75" s="2">
        <v>0</v>
      </c>
      <c r="F75" s="2">
        <v>1</v>
      </c>
      <c r="G75" s="2">
        <v>0</v>
      </c>
      <c r="H75" s="2">
        <v>1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2</v>
      </c>
      <c r="X75" s="2">
        <v>0</v>
      </c>
      <c r="Y75" s="2">
        <v>0</v>
      </c>
      <c r="Z75" s="2">
        <v>0</v>
      </c>
      <c r="AA75" s="2">
        <v>0</v>
      </c>
      <c r="AB75" s="2">
        <v>1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13">
        <v>0</v>
      </c>
      <c r="AR75" s="2">
        <v>0</v>
      </c>
      <c r="AS75" s="2">
        <v>0</v>
      </c>
      <c r="AT75" s="14">
        <v>0</v>
      </c>
      <c r="AU75" s="15">
        <v>5</v>
      </c>
    </row>
    <row r="76" spans="1:47" x14ac:dyDescent="0.25">
      <c r="A76" s="19" t="s">
        <v>155</v>
      </c>
      <c r="B76" s="19" t="s">
        <v>20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10">
        <v>0</v>
      </c>
      <c r="AR76" s="9">
        <v>0</v>
      </c>
      <c r="AS76" s="9">
        <v>0</v>
      </c>
      <c r="AT76" s="11">
        <v>0</v>
      </c>
      <c r="AU76" s="12">
        <v>0</v>
      </c>
    </row>
    <row r="77" spans="1:47" x14ac:dyDescent="0.25">
      <c r="A77" s="2"/>
      <c r="B77" s="2" t="s">
        <v>21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13">
        <v>0</v>
      </c>
      <c r="AR77" s="2">
        <v>0</v>
      </c>
      <c r="AS77" s="2">
        <v>0</v>
      </c>
      <c r="AT77" s="14">
        <v>0</v>
      </c>
      <c r="AU77" s="15">
        <v>0</v>
      </c>
    </row>
    <row r="78" spans="1:47" x14ac:dyDescent="0.25">
      <c r="A78" s="9" t="s">
        <v>81</v>
      </c>
      <c r="B78" s="9" t="s">
        <v>20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10">
        <v>0</v>
      </c>
      <c r="AR78" s="9">
        <v>0</v>
      </c>
      <c r="AS78" s="9">
        <v>0</v>
      </c>
      <c r="AT78" s="11">
        <v>0</v>
      </c>
      <c r="AU78" s="12">
        <v>0</v>
      </c>
    </row>
    <row r="79" spans="1:47" x14ac:dyDescent="0.25">
      <c r="A79" s="18"/>
      <c r="B79" s="18" t="s">
        <v>21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13">
        <v>0</v>
      </c>
      <c r="AR79" s="2">
        <v>0</v>
      </c>
      <c r="AS79" s="2">
        <v>0</v>
      </c>
      <c r="AT79" s="14">
        <v>0</v>
      </c>
      <c r="AU79" s="15">
        <v>0</v>
      </c>
    </row>
    <row r="80" spans="1:47" x14ac:dyDescent="0.25">
      <c r="A80" s="9" t="s">
        <v>156</v>
      </c>
      <c r="B80" s="9" t="s">
        <v>20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4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2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1</v>
      </c>
      <c r="AQ80" s="10">
        <v>0</v>
      </c>
      <c r="AR80" s="9">
        <v>0</v>
      </c>
      <c r="AS80" s="9">
        <v>0</v>
      </c>
      <c r="AT80" s="11">
        <v>0</v>
      </c>
      <c r="AU80" s="12">
        <v>7</v>
      </c>
    </row>
    <row r="81" spans="1:47" x14ac:dyDescent="0.25">
      <c r="A81" s="2"/>
      <c r="B81" s="2" t="s">
        <v>21</v>
      </c>
      <c r="C81" s="2">
        <v>0</v>
      </c>
      <c r="D81" s="2">
        <v>9</v>
      </c>
      <c r="E81" s="2">
        <v>0</v>
      </c>
      <c r="F81" s="2">
        <v>1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9</v>
      </c>
      <c r="X81" s="2">
        <v>0</v>
      </c>
      <c r="Y81" s="2">
        <v>1</v>
      </c>
      <c r="Z81" s="2">
        <v>0</v>
      </c>
      <c r="AA81" s="2">
        <v>1</v>
      </c>
      <c r="AB81" s="2">
        <v>0</v>
      </c>
      <c r="AC81" s="2">
        <v>0</v>
      </c>
      <c r="AD81" s="2">
        <v>0</v>
      </c>
      <c r="AE81" s="2">
        <v>0</v>
      </c>
      <c r="AF81" s="2">
        <v>5</v>
      </c>
      <c r="AG81" s="2">
        <v>0</v>
      </c>
      <c r="AH81" s="2">
        <v>0</v>
      </c>
      <c r="AI81" s="2">
        <v>0</v>
      </c>
      <c r="AJ81" s="2">
        <v>0</v>
      </c>
      <c r="AK81" s="2">
        <v>1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13">
        <v>1</v>
      </c>
      <c r="AR81" s="2">
        <v>0</v>
      </c>
      <c r="AS81" s="2">
        <v>0</v>
      </c>
      <c r="AT81" s="14">
        <v>0</v>
      </c>
      <c r="AU81" s="15">
        <v>28</v>
      </c>
    </row>
    <row r="82" spans="1:47" x14ac:dyDescent="0.25">
      <c r="A82" s="19" t="s">
        <v>144</v>
      </c>
      <c r="B82" s="19" t="s">
        <v>20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1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1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10">
        <v>1</v>
      </c>
      <c r="AR82" s="9">
        <v>0</v>
      </c>
      <c r="AS82" s="9">
        <v>0</v>
      </c>
      <c r="AT82" s="11">
        <v>0</v>
      </c>
      <c r="AU82" s="12">
        <v>3</v>
      </c>
    </row>
    <row r="83" spans="1:47" x14ac:dyDescent="0.25">
      <c r="A83" s="2"/>
      <c r="B83" s="2" t="s">
        <v>21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1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2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13">
        <v>0</v>
      </c>
      <c r="AR83" s="2">
        <v>0</v>
      </c>
      <c r="AS83" s="2">
        <v>0</v>
      </c>
      <c r="AT83" s="14">
        <v>0</v>
      </c>
      <c r="AU83" s="15">
        <v>3</v>
      </c>
    </row>
    <row r="84" spans="1:47" x14ac:dyDescent="0.25">
      <c r="A84" s="9" t="s">
        <v>84</v>
      </c>
      <c r="B84" s="9" t="s">
        <v>20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1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1</v>
      </c>
      <c r="AG84" s="9">
        <v>1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11">
        <v>0</v>
      </c>
      <c r="AU84" s="12">
        <v>3</v>
      </c>
    </row>
    <row r="85" spans="1:47" x14ac:dyDescent="0.25">
      <c r="A85" s="2"/>
      <c r="B85" s="2" t="s">
        <v>21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14">
        <v>0</v>
      </c>
      <c r="AU85" s="15">
        <v>0</v>
      </c>
    </row>
    <row r="86" spans="1:47" x14ac:dyDescent="0.25">
      <c r="A86" s="9" t="s">
        <v>85</v>
      </c>
      <c r="B86" s="9" t="s">
        <v>20</v>
      </c>
      <c r="C86" s="9">
        <v>0</v>
      </c>
      <c r="D86" s="9">
        <v>1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1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3</v>
      </c>
      <c r="X86" s="9">
        <v>0</v>
      </c>
      <c r="Y86" s="9">
        <v>2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1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10">
        <v>6</v>
      </c>
      <c r="AR86" s="9">
        <v>0</v>
      </c>
      <c r="AS86" s="9">
        <v>0</v>
      </c>
      <c r="AT86" s="11">
        <v>0</v>
      </c>
      <c r="AU86" s="12">
        <v>14</v>
      </c>
    </row>
    <row r="87" spans="1:47" x14ac:dyDescent="0.25">
      <c r="A87" s="2"/>
      <c r="B87" s="2" t="s">
        <v>21</v>
      </c>
      <c r="C87" s="2">
        <v>0</v>
      </c>
      <c r="D87" s="2">
        <v>0</v>
      </c>
      <c r="E87" s="2">
        <v>0</v>
      </c>
      <c r="F87" s="2">
        <v>2</v>
      </c>
      <c r="G87" s="2">
        <v>0</v>
      </c>
      <c r="H87" s="2">
        <v>1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2</v>
      </c>
      <c r="O87" s="2">
        <v>0</v>
      </c>
      <c r="P87" s="2">
        <v>0</v>
      </c>
      <c r="Q87" s="2">
        <v>0</v>
      </c>
      <c r="R87" s="2">
        <v>0</v>
      </c>
      <c r="S87" s="2">
        <v>1</v>
      </c>
      <c r="T87" s="2">
        <v>0</v>
      </c>
      <c r="U87" s="2">
        <v>0</v>
      </c>
      <c r="V87" s="2">
        <v>0</v>
      </c>
      <c r="W87" s="2">
        <v>4</v>
      </c>
      <c r="X87" s="2">
        <v>0</v>
      </c>
      <c r="Y87" s="2">
        <v>1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4</v>
      </c>
      <c r="AG87" s="2">
        <v>0</v>
      </c>
      <c r="AH87" s="2">
        <v>0</v>
      </c>
      <c r="AI87" s="2">
        <v>0</v>
      </c>
      <c r="AJ87" s="2">
        <v>1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13">
        <v>0</v>
      </c>
      <c r="AR87" s="2">
        <v>0</v>
      </c>
      <c r="AS87" s="2">
        <v>0</v>
      </c>
      <c r="AT87" s="14">
        <v>0</v>
      </c>
      <c r="AU87" s="15">
        <v>16</v>
      </c>
    </row>
    <row r="88" spans="1:47" x14ac:dyDescent="0.25">
      <c r="A88" s="9" t="s">
        <v>157</v>
      </c>
      <c r="B88" s="9" t="s">
        <v>20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1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1</v>
      </c>
      <c r="X88" s="19">
        <v>0</v>
      </c>
      <c r="Y88" s="19">
        <v>0</v>
      </c>
      <c r="Z88" s="19">
        <v>0</v>
      </c>
      <c r="AA88" s="19">
        <v>1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1</v>
      </c>
      <c r="AK88" s="19">
        <v>1</v>
      </c>
      <c r="AL88" s="19">
        <v>0</v>
      </c>
      <c r="AM88" s="19">
        <v>0</v>
      </c>
      <c r="AN88" s="19">
        <v>0</v>
      </c>
      <c r="AO88" s="19">
        <v>0</v>
      </c>
      <c r="AP88" s="19">
        <v>1</v>
      </c>
      <c r="AQ88" s="29">
        <v>0</v>
      </c>
      <c r="AR88" s="19">
        <v>0</v>
      </c>
      <c r="AS88" s="19">
        <v>0</v>
      </c>
      <c r="AT88" s="38">
        <v>0</v>
      </c>
      <c r="AU88" s="12">
        <v>6</v>
      </c>
    </row>
    <row r="89" spans="1:47" x14ac:dyDescent="0.25">
      <c r="A89" s="2"/>
      <c r="B89" s="2" t="s">
        <v>21</v>
      </c>
      <c r="C89" s="2">
        <v>0</v>
      </c>
      <c r="D89" s="2">
        <v>5</v>
      </c>
      <c r="E89" s="2">
        <v>0</v>
      </c>
      <c r="F89" s="2">
        <v>1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2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13">
        <v>0</v>
      </c>
      <c r="AR89" s="2">
        <v>0</v>
      </c>
      <c r="AS89" s="2">
        <v>0</v>
      </c>
      <c r="AT89" s="14">
        <v>0</v>
      </c>
      <c r="AU89" s="15">
        <v>8</v>
      </c>
    </row>
    <row r="90" spans="1:47" x14ac:dyDescent="0.25">
      <c r="A90" s="9" t="s">
        <v>87</v>
      </c>
      <c r="B90" s="9" t="s">
        <v>20</v>
      </c>
      <c r="C90" s="9">
        <v>0</v>
      </c>
      <c r="D90" s="9">
        <v>0</v>
      </c>
      <c r="E90" s="9">
        <v>0</v>
      </c>
      <c r="F90" s="9">
        <v>0</v>
      </c>
      <c r="G90" s="9">
        <v>1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10">
        <v>0</v>
      </c>
      <c r="AR90" s="9">
        <v>0</v>
      </c>
      <c r="AS90" s="9">
        <v>0</v>
      </c>
      <c r="AT90" s="11">
        <v>0</v>
      </c>
      <c r="AU90" s="12">
        <v>1</v>
      </c>
    </row>
    <row r="91" spans="1:47" x14ac:dyDescent="0.25">
      <c r="A91" s="2"/>
      <c r="B91" s="2" t="s">
        <v>21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13">
        <v>0</v>
      </c>
      <c r="AR91" s="2">
        <v>0</v>
      </c>
      <c r="AS91" s="2">
        <v>0</v>
      </c>
      <c r="AT91" s="14">
        <v>0</v>
      </c>
      <c r="AU91" s="15">
        <v>0</v>
      </c>
    </row>
    <row r="92" spans="1:47" x14ac:dyDescent="0.25">
      <c r="A92" s="9" t="s">
        <v>158</v>
      </c>
      <c r="B92" s="9" t="s">
        <v>20</v>
      </c>
      <c r="C92" s="9">
        <v>0</v>
      </c>
      <c r="D92" s="9">
        <v>1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1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1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10">
        <v>1</v>
      </c>
      <c r="AR92" s="9">
        <v>0</v>
      </c>
      <c r="AS92" s="9">
        <v>0</v>
      </c>
      <c r="AT92" s="11">
        <v>0</v>
      </c>
      <c r="AU92" s="12">
        <v>4</v>
      </c>
    </row>
    <row r="93" spans="1:47" x14ac:dyDescent="0.25">
      <c r="A93" s="2"/>
      <c r="B93" s="2" t="s">
        <v>21</v>
      </c>
      <c r="C93" s="2">
        <v>0</v>
      </c>
      <c r="D93" s="2">
        <v>2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13">
        <v>0</v>
      </c>
      <c r="AR93" s="2">
        <v>0</v>
      </c>
      <c r="AS93" s="2">
        <v>0</v>
      </c>
      <c r="AT93" s="14">
        <v>0</v>
      </c>
      <c r="AU93" s="15">
        <v>2</v>
      </c>
    </row>
    <row r="94" spans="1:47" x14ac:dyDescent="0.25">
      <c r="A94" s="9" t="s">
        <v>159</v>
      </c>
      <c r="B94" s="9" t="s">
        <v>20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10">
        <v>0</v>
      </c>
      <c r="AR94" s="9">
        <v>0</v>
      </c>
      <c r="AS94" s="9">
        <v>0</v>
      </c>
      <c r="AT94" s="11">
        <v>0</v>
      </c>
      <c r="AU94" s="12">
        <v>0</v>
      </c>
    </row>
    <row r="95" spans="1:47" x14ac:dyDescent="0.25">
      <c r="A95" s="2"/>
      <c r="B95" s="2" t="s">
        <v>21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13">
        <v>0</v>
      </c>
      <c r="AR95" s="2">
        <v>0</v>
      </c>
      <c r="AS95" s="2">
        <v>0</v>
      </c>
      <c r="AT95" s="14">
        <v>0</v>
      </c>
      <c r="AU95" s="15">
        <v>0</v>
      </c>
    </row>
    <row r="96" spans="1:47" x14ac:dyDescent="0.25">
      <c r="A96" s="9" t="s">
        <v>135</v>
      </c>
      <c r="B96" s="9" t="s">
        <v>20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1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2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10">
        <v>0</v>
      </c>
      <c r="AR96" s="9">
        <v>0</v>
      </c>
      <c r="AS96" s="9">
        <v>0</v>
      </c>
      <c r="AT96" s="11">
        <v>0</v>
      </c>
      <c r="AU96" s="12">
        <v>3</v>
      </c>
    </row>
    <row r="97" spans="1:47" x14ac:dyDescent="0.25">
      <c r="A97" s="2"/>
      <c r="B97" s="2" t="s">
        <v>21</v>
      </c>
      <c r="C97" s="2">
        <v>0</v>
      </c>
      <c r="D97" s="2">
        <v>0</v>
      </c>
      <c r="E97" s="2">
        <v>0</v>
      </c>
      <c r="F97" s="2">
        <v>1</v>
      </c>
      <c r="G97" s="2">
        <v>0</v>
      </c>
      <c r="H97" s="2">
        <v>0</v>
      </c>
      <c r="I97" s="2">
        <v>0</v>
      </c>
      <c r="J97" s="2">
        <v>0</v>
      </c>
      <c r="K97" s="2">
        <v>1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13">
        <v>0</v>
      </c>
      <c r="AR97" s="2">
        <v>0</v>
      </c>
      <c r="AS97" s="2">
        <v>0</v>
      </c>
      <c r="AT97" s="14">
        <v>0</v>
      </c>
      <c r="AU97" s="15">
        <v>2</v>
      </c>
    </row>
    <row r="98" spans="1:47" x14ac:dyDescent="0.25">
      <c r="A98" s="9" t="s">
        <v>147</v>
      </c>
      <c r="B98" s="9" t="s">
        <v>20</v>
      </c>
      <c r="C98" s="9">
        <v>0</v>
      </c>
      <c r="D98" s="9">
        <v>1</v>
      </c>
      <c r="E98" s="9">
        <v>0</v>
      </c>
      <c r="F98" s="9">
        <v>0</v>
      </c>
      <c r="G98" s="9">
        <v>0</v>
      </c>
      <c r="H98" s="9">
        <v>1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1</v>
      </c>
      <c r="X98" s="9">
        <v>0</v>
      </c>
      <c r="Y98" s="9">
        <v>0</v>
      </c>
      <c r="Z98" s="9">
        <v>0</v>
      </c>
      <c r="AA98" s="9">
        <v>0</v>
      </c>
      <c r="AB98" s="9">
        <v>1</v>
      </c>
      <c r="AC98" s="9">
        <v>0</v>
      </c>
      <c r="AD98" s="9">
        <v>0</v>
      </c>
      <c r="AE98" s="9">
        <v>0</v>
      </c>
      <c r="AF98" s="9">
        <v>1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10">
        <v>0</v>
      </c>
      <c r="AR98" s="9">
        <v>0</v>
      </c>
      <c r="AS98" s="9">
        <v>0</v>
      </c>
      <c r="AT98" s="11">
        <v>0</v>
      </c>
      <c r="AU98" s="12">
        <v>5</v>
      </c>
    </row>
    <row r="99" spans="1:47" x14ac:dyDescent="0.25">
      <c r="A99" s="2"/>
      <c r="B99" s="2" t="s">
        <v>21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1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13">
        <v>0</v>
      </c>
      <c r="AR99" s="2">
        <v>0</v>
      </c>
      <c r="AS99" s="2">
        <v>0</v>
      </c>
      <c r="AT99" s="14">
        <v>0</v>
      </c>
      <c r="AU99" s="15">
        <v>1</v>
      </c>
    </row>
    <row r="100" spans="1:47" x14ac:dyDescent="0.25">
      <c r="A100" s="9" t="s">
        <v>146</v>
      </c>
      <c r="B100" s="9" t="s">
        <v>20</v>
      </c>
      <c r="C100" s="9">
        <v>1</v>
      </c>
      <c r="D100" s="9">
        <v>0</v>
      </c>
      <c r="E100" s="9">
        <v>0</v>
      </c>
      <c r="F100" s="9">
        <v>1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1</v>
      </c>
      <c r="AC100" s="9">
        <v>0</v>
      </c>
      <c r="AD100" s="9">
        <v>0</v>
      </c>
      <c r="AE100" s="9">
        <v>0</v>
      </c>
      <c r="AF100" s="9">
        <v>1</v>
      </c>
      <c r="AG100" s="9">
        <v>0</v>
      </c>
      <c r="AH100" s="9">
        <v>0</v>
      </c>
      <c r="AI100" s="9">
        <v>0</v>
      </c>
      <c r="AJ100" s="9">
        <v>3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10">
        <v>2</v>
      </c>
      <c r="AR100" s="9">
        <v>0</v>
      </c>
      <c r="AS100" s="9">
        <v>0</v>
      </c>
      <c r="AT100" s="11">
        <v>0</v>
      </c>
      <c r="AU100" s="12">
        <v>9</v>
      </c>
    </row>
    <row r="101" spans="1:47" x14ac:dyDescent="0.25">
      <c r="A101" s="18"/>
      <c r="B101" s="18" t="s">
        <v>21</v>
      </c>
      <c r="C101" s="2">
        <v>0</v>
      </c>
      <c r="D101" s="2">
        <v>1</v>
      </c>
      <c r="E101" s="2">
        <v>0</v>
      </c>
      <c r="F101" s="2">
        <v>1</v>
      </c>
      <c r="G101" s="2">
        <v>0</v>
      </c>
      <c r="H101" s="2">
        <v>1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1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1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13">
        <v>0</v>
      </c>
      <c r="AR101" s="2">
        <v>0</v>
      </c>
      <c r="AS101" s="2">
        <v>0</v>
      </c>
      <c r="AT101" s="14">
        <v>0</v>
      </c>
      <c r="AU101" s="15">
        <v>5</v>
      </c>
    </row>
    <row r="102" spans="1:47" x14ac:dyDescent="0.25">
      <c r="A102" s="9" t="s">
        <v>136</v>
      </c>
      <c r="B102" s="9" t="s">
        <v>20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10">
        <v>0</v>
      </c>
      <c r="AR102" s="9">
        <v>0</v>
      </c>
      <c r="AS102" s="9">
        <v>0</v>
      </c>
      <c r="AT102" s="11">
        <v>0</v>
      </c>
      <c r="AU102" s="12">
        <v>0</v>
      </c>
    </row>
    <row r="103" spans="1:47" x14ac:dyDescent="0.25">
      <c r="A103" s="2"/>
      <c r="B103" s="2" t="s">
        <v>21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1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13">
        <v>0</v>
      </c>
      <c r="AR103" s="2">
        <v>0</v>
      </c>
      <c r="AS103" s="2">
        <v>0</v>
      </c>
      <c r="AT103" s="14">
        <v>0</v>
      </c>
      <c r="AU103" s="15">
        <v>1</v>
      </c>
    </row>
    <row r="104" spans="1:47" x14ac:dyDescent="0.25">
      <c r="A104" s="19" t="s">
        <v>145</v>
      </c>
      <c r="B104" s="19" t="s">
        <v>20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1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1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10">
        <v>0</v>
      </c>
      <c r="AR104" s="9">
        <v>0</v>
      </c>
      <c r="AS104" s="9">
        <v>0</v>
      </c>
      <c r="AT104" s="11">
        <v>0</v>
      </c>
      <c r="AU104" s="12">
        <v>2</v>
      </c>
    </row>
    <row r="105" spans="1:47" x14ac:dyDescent="0.25">
      <c r="A105" s="2"/>
      <c r="B105" s="2" t="s">
        <v>21</v>
      </c>
      <c r="C105" s="2">
        <v>0</v>
      </c>
      <c r="D105" s="2">
        <v>1</v>
      </c>
      <c r="E105" s="2">
        <v>0</v>
      </c>
      <c r="F105" s="2">
        <v>1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1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13">
        <v>0</v>
      </c>
      <c r="AR105" s="2">
        <v>0</v>
      </c>
      <c r="AS105" s="2">
        <v>0</v>
      </c>
      <c r="AT105" s="14">
        <v>0</v>
      </c>
      <c r="AU105" s="15">
        <v>3</v>
      </c>
    </row>
    <row r="106" spans="1:47" x14ac:dyDescent="0.25">
      <c r="A106" s="9" t="s">
        <v>188</v>
      </c>
      <c r="B106" s="19" t="s">
        <v>20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10">
        <v>0</v>
      </c>
      <c r="AR106" s="9">
        <v>0</v>
      </c>
      <c r="AS106" s="9">
        <v>0</v>
      </c>
      <c r="AT106" s="11">
        <v>0</v>
      </c>
      <c r="AU106" s="12">
        <v>0</v>
      </c>
    </row>
    <row r="107" spans="1:47" x14ac:dyDescent="0.25">
      <c r="A107" s="2"/>
      <c r="B107" s="2" t="s">
        <v>21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1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13">
        <v>0</v>
      </c>
      <c r="AR107" s="2">
        <v>0</v>
      </c>
      <c r="AS107" s="2">
        <v>0</v>
      </c>
      <c r="AT107" s="14">
        <v>0</v>
      </c>
      <c r="AU107" s="15">
        <v>1</v>
      </c>
    </row>
    <row r="108" spans="1:47" x14ac:dyDescent="0.25">
      <c r="A108" s="9" t="s">
        <v>93</v>
      </c>
      <c r="B108" s="9" t="s">
        <v>20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1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10">
        <v>3</v>
      </c>
      <c r="AR108" s="9">
        <v>0</v>
      </c>
      <c r="AS108" s="9">
        <v>0</v>
      </c>
      <c r="AT108" s="11">
        <v>0</v>
      </c>
      <c r="AU108" s="12">
        <v>4</v>
      </c>
    </row>
    <row r="109" spans="1:47" x14ac:dyDescent="0.25">
      <c r="A109" s="2"/>
      <c r="B109" s="2" t="s">
        <v>21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1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1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13">
        <v>0</v>
      </c>
      <c r="AR109" s="2">
        <v>0</v>
      </c>
      <c r="AS109" s="2">
        <v>0</v>
      </c>
      <c r="AT109" s="14">
        <v>0</v>
      </c>
      <c r="AU109" s="15">
        <v>2</v>
      </c>
    </row>
    <row r="110" spans="1:47" x14ac:dyDescent="0.25">
      <c r="A110" s="9" t="s">
        <v>94</v>
      </c>
      <c r="B110" s="9" t="s">
        <v>20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10">
        <v>0</v>
      </c>
      <c r="AR110" s="9">
        <v>0</v>
      </c>
      <c r="AS110" s="9">
        <v>0</v>
      </c>
      <c r="AT110" s="11">
        <v>0</v>
      </c>
      <c r="AU110" s="12">
        <v>0</v>
      </c>
    </row>
    <row r="111" spans="1:47" x14ac:dyDescent="0.25">
      <c r="A111" s="18"/>
      <c r="B111" s="18" t="s">
        <v>21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1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13">
        <v>0</v>
      </c>
      <c r="AR111" s="2">
        <v>0</v>
      </c>
      <c r="AS111" s="2">
        <v>0</v>
      </c>
      <c r="AT111" s="14">
        <v>0</v>
      </c>
      <c r="AU111" s="15">
        <v>1</v>
      </c>
    </row>
    <row r="112" spans="1:47" x14ac:dyDescent="0.25">
      <c r="A112" s="9" t="s">
        <v>96</v>
      </c>
      <c r="B112" s="9" t="s">
        <v>20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1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2</v>
      </c>
      <c r="Z112" s="9">
        <v>0</v>
      </c>
      <c r="AA112" s="9">
        <v>1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7</v>
      </c>
      <c r="AK112" s="9">
        <v>2</v>
      </c>
      <c r="AL112" s="9">
        <v>0</v>
      </c>
      <c r="AM112" s="9">
        <v>0</v>
      </c>
      <c r="AN112" s="9">
        <v>0</v>
      </c>
      <c r="AO112" s="9">
        <v>0</v>
      </c>
      <c r="AP112" s="9">
        <v>1</v>
      </c>
      <c r="AQ112" s="10">
        <v>5</v>
      </c>
      <c r="AR112" s="9">
        <v>0</v>
      </c>
      <c r="AS112" s="9">
        <v>0</v>
      </c>
      <c r="AT112" s="11">
        <v>0</v>
      </c>
      <c r="AU112" s="12">
        <v>19</v>
      </c>
    </row>
    <row r="113" spans="1:47" x14ac:dyDescent="0.25">
      <c r="A113" s="2"/>
      <c r="B113" s="2" t="s">
        <v>21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12</v>
      </c>
      <c r="X113" s="2">
        <v>0</v>
      </c>
      <c r="Y113" s="2">
        <v>1</v>
      </c>
      <c r="Z113" s="2">
        <v>0</v>
      </c>
      <c r="AA113" s="2">
        <v>0</v>
      </c>
      <c r="AB113" s="2">
        <v>1</v>
      </c>
      <c r="AC113" s="2">
        <v>0</v>
      </c>
      <c r="AD113" s="2">
        <v>0</v>
      </c>
      <c r="AE113" s="2">
        <v>0</v>
      </c>
      <c r="AF113" s="2">
        <v>2</v>
      </c>
      <c r="AG113" s="2">
        <v>1</v>
      </c>
      <c r="AH113" s="2">
        <v>0</v>
      </c>
      <c r="AI113" s="2">
        <v>0</v>
      </c>
      <c r="AJ113" s="2">
        <v>3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13">
        <v>0</v>
      </c>
      <c r="AR113" s="2">
        <v>0</v>
      </c>
      <c r="AS113" s="2">
        <v>0</v>
      </c>
      <c r="AT113" s="14">
        <v>0</v>
      </c>
      <c r="AU113" s="15">
        <v>20</v>
      </c>
    </row>
    <row r="114" spans="1:47" x14ac:dyDescent="0.25">
      <c r="A114" s="19" t="s">
        <v>142</v>
      </c>
      <c r="B114" s="19" t="s">
        <v>20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10">
        <v>0</v>
      </c>
      <c r="AR114" s="9">
        <v>0</v>
      </c>
      <c r="AS114" s="9">
        <v>0</v>
      </c>
      <c r="AT114" s="11">
        <v>0</v>
      </c>
      <c r="AU114" s="12">
        <v>0</v>
      </c>
    </row>
    <row r="115" spans="1:47" x14ac:dyDescent="0.25">
      <c r="A115" s="2"/>
      <c r="B115" s="2" t="s">
        <v>21</v>
      </c>
      <c r="C115" s="2">
        <v>0</v>
      </c>
      <c r="D115" s="2">
        <v>0</v>
      </c>
      <c r="E115" s="2">
        <v>0</v>
      </c>
      <c r="F115" s="2">
        <v>1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1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13">
        <v>0</v>
      </c>
      <c r="AR115" s="2">
        <v>0</v>
      </c>
      <c r="AS115" s="2">
        <v>0</v>
      </c>
      <c r="AT115" s="14">
        <v>0</v>
      </c>
      <c r="AU115" s="15">
        <v>2</v>
      </c>
    </row>
    <row r="116" spans="1:47" x14ac:dyDescent="0.25">
      <c r="A116" s="9" t="s">
        <v>160</v>
      </c>
      <c r="B116" s="9" t="s">
        <v>20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10">
        <v>0</v>
      </c>
      <c r="AR116" s="9">
        <v>0</v>
      </c>
      <c r="AS116" s="9">
        <v>0</v>
      </c>
      <c r="AT116" s="11">
        <v>0</v>
      </c>
      <c r="AU116" s="12">
        <v>0</v>
      </c>
    </row>
    <row r="117" spans="1:47" x14ac:dyDescent="0.25">
      <c r="A117" s="2"/>
      <c r="B117" s="2" t="s">
        <v>21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1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3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1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13">
        <v>0</v>
      </c>
      <c r="AR117" s="2">
        <v>0</v>
      </c>
      <c r="AS117" s="2">
        <v>0</v>
      </c>
      <c r="AT117" s="14">
        <v>0</v>
      </c>
      <c r="AU117" s="15">
        <v>5</v>
      </c>
    </row>
    <row r="118" spans="1:47" x14ac:dyDescent="0.25">
      <c r="A118" s="9" t="s">
        <v>143</v>
      </c>
      <c r="B118" s="9" t="s">
        <v>20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1</v>
      </c>
      <c r="AQ118" s="10">
        <v>0</v>
      </c>
      <c r="AR118" s="9">
        <v>0</v>
      </c>
      <c r="AS118" s="9">
        <v>0</v>
      </c>
      <c r="AT118" s="11">
        <v>0</v>
      </c>
      <c r="AU118" s="12">
        <v>1</v>
      </c>
    </row>
    <row r="119" spans="1:47" x14ac:dyDescent="0.25">
      <c r="A119" s="2"/>
      <c r="B119" s="2" t="s">
        <v>21</v>
      </c>
      <c r="C119" s="2">
        <v>0</v>
      </c>
      <c r="D119" s="2">
        <v>2</v>
      </c>
      <c r="E119" s="2">
        <v>0</v>
      </c>
      <c r="F119" s="2">
        <v>1</v>
      </c>
      <c r="G119" s="2">
        <v>0</v>
      </c>
      <c r="H119" s="2">
        <v>0</v>
      </c>
      <c r="I119" s="2">
        <v>0</v>
      </c>
      <c r="J119" s="2">
        <v>0</v>
      </c>
      <c r="K119" s="2">
        <v>1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1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13">
        <v>0</v>
      </c>
      <c r="AR119" s="2">
        <v>0</v>
      </c>
      <c r="AS119" s="2">
        <v>0</v>
      </c>
      <c r="AT119" s="14">
        <v>0</v>
      </c>
      <c r="AU119" s="15">
        <v>5</v>
      </c>
    </row>
    <row r="120" spans="1:47" x14ac:dyDescent="0.25">
      <c r="A120" s="9" t="s">
        <v>137</v>
      </c>
      <c r="B120" s="9" t="s">
        <v>20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10">
        <v>1</v>
      </c>
      <c r="AR120" s="9">
        <v>0</v>
      </c>
      <c r="AS120" s="9">
        <v>0</v>
      </c>
      <c r="AT120" s="11">
        <v>0</v>
      </c>
      <c r="AU120" s="12">
        <v>1</v>
      </c>
    </row>
    <row r="121" spans="1:47" x14ac:dyDescent="0.25">
      <c r="A121" s="2"/>
      <c r="B121" s="2" t="s">
        <v>21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13">
        <v>0</v>
      </c>
      <c r="AR121" s="2">
        <v>0</v>
      </c>
      <c r="AS121" s="2">
        <v>0</v>
      </c>
      <c r="AT121" s="14">
        <v>0</v>
      </c>
      <c r="AU121" s="15">
        <v>0</v>
      </c>
    </row>
    <row r="122" spans="1:47" x14ac:dyDescent="0.25">
      <c r="A122" s="9" t="s">
        <v>161</v>
      </c>
      <c r="B122" s="9" t="s">
        <v>20</v>
      </c>
      <c r="C122" s="9">
        <v>1</v>
      </c>
      <c r="D122" s="9">
        <v>36</v>
      </c>
      <c r="E122" s="9">
        <v>2</v>
      </c>
      <c r="F122" s="9">
        <v>11</v>
      </c>
      <c r="G122" s="9">
        <v>0</v>
      </c>
      <c r="H122" s="9">
        <v>3</v>
      </c>
      <c r="I122" s="9">
        <v>0</v>
      </c>
      <c r="J122" s="9">
        <v>0</v>
      </c>
      <c r="K122" s="9">
        <v>1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37</v>
      </c>
      <c r="X122" s="9">
        <v>1</v>
      </c>
      <c r="Y122" s="9">
        <v>18</v>
      </c>
      <c r="Z122" s="9">
        <v>4</v>
      </c>
      <c r="AA122" s="9">
        <v>9</v>
      </c>
      <c r="AB122" s="9">
        <v>5</v>
      </c>
      <c r="AC122" s="9">
        <v>0</v>
      </c>
      <c r="AD122" s="9">
        <v>0</v>
      </c>
      <c r="AE122" s="9">
        <v>0</v>
      </c>
      <c r="AF122" s="9">
        <v>17</v>
      </c>
      <c r="AG122" s="9">
        <v>0</v>
      </c>
      <c r="AH122" s="9">
        <v>0</v>
      </c>
      <c r="AI122" s="9">
        <v>0</v>
      </c>
      <c r="AJ122" s="9">
        <v>7</v>
      </c>
      <c r="AK122" s="9">
        <v>3</v>
      </c>
      <c r="AL122" s="9">
        <v>0</v>
      </c>
      <c r="AM122" s="9">
        <v>0</v>
      </c>
      <c r="AN122" s="9">
        <v>0</v>
      </c>
      <c r="AO122" s="9">
        <v>0</v>
      </c>
      <c r="AP122" s="9">
        <v>3</v>
      </c>
      <c r="AQ122" s="10">
        <v>8</v>
      </c>
      <c r="AR122" s="9">
        <v>0</v>
      </c>
      <c r="AS122" s="9">
        <v>0</v>
      </c>
      <c r="AT122" s="11">
        <v>0</v>
      </c>
      <c r="AU122" s="12">
        <v>166</v>
      </c>
    </row>
    <row r="123" spans="1:47" x14ac:dyDescent="0.25">
      <c r="A123" s="18"/>
      <c r="B123" s="18" t="s">
        <v>21</v>
      </c>
      <c r="C123" s="2">
        <v>0</v>
      </c>
      <c r="D123" s="2">
        <v>16</v>
      </c>
      <c r="E123" s="2">
        <v>0</v>
      </c>
      <c r="F123" s="2">
        <v>19</v>
      </c>
      <c r="G123" s="2">
        <v>0</v>
      </c>
      <c r="H123" s="2">
        <v>15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3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99</v>
      </c>
      <c r="X123" s="2">
        <v>1</v>
      </c>
      <c r="Y123" s="2">
        <v>11</v>
      </c>
      <c r="Z123" s="2">
        <v>2</v>
      </c>
      <c r="AA123" s="2">
        <v>7</v>
      </c>
      <c r="AB123" s="2">
        <v>8</v>
      </c>
      <c r="AC123" s="2">
        <v>0</v>
      </c>
      <c r="AD123" s="2">
        <v>0</v>
      </c>
      <c r="AE123" s="2">
        <v>0</v>
      </c>
      <c r="AF123" s="2">
        <v>37</v>
      </c>
      <c r="AG123" s="2">
        <v>0</v>
      </c>
      <c r="AH123" s="2">
        <v>0</v>
      </c>
      <c r="AI123" s="2">
        <v>0</v>
      </c>
      <c r="AJ123" s="2">
        <v>6</v>
      </c>
      <c r="AK123" s="2">
        <v>1</v>
      </c>
      <c r="AL123" s="2">
        <v>0</v>
      </c>
      <c r="AM123" s="2">
        <v>0</v>
      </c>
      <c r="AN123" s="2">
        <v>0</v>
      </c>
      <c r="AO123" s="2">
        <v>0</v>
      </c>
      <c r="AP123" s="2">
        <v>2</v>
      </c>
      <c r="AQ123" s="13">
        <v>0</v>
      </c>
      <c r="AR123" s="2">
        <v>0</v>
      </c>
      <c r="AS123" s="2">
        <v>0</v>
      </c>
      <c r="AT123" s="14">
        <v>0</v>
      </c>
      <c r="AU123" s="15">
        <v>227</v>
      </c>
    </row>
    <row r="124" spans="1:47" s="16" customFormat="1" x14ac:dyDescent="0.25">
      <c r="A124" s="9" t="s">
        <v>162</v>
      </c>
      <c r="B124" s="9" t="s">
        <v>20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10">
        <v>0</v>
      </c>
      <c r="AR124" s="9">
        <v>0</v>
      </c>
      <c r="AS124" s="9">
        <v>0</v>
      </c>
      <c r="AT124" s="11">
        <v>0</v>
      </c>
      <c r="AU124" s="12">
        <v>0</v>
      </c>
    </row>
    <row r="125" spans="1:47" s="16" customFormat="1" x14ac:dyDescent="0.25">
      <c r="A125" s="2"/>
      <c r="B125" s="2" t="s">
        <v>21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2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1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3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1</v>
      </c>
      <c r="AQ125" s="13">
        <v>0</v>
      </c>
      <c r="AR125" s="2">
        <v>0</v>
      </c>
      <c r="AS125" s="2">
        <v>0</v>
      </c>
      <c r="AT125" s="14">
        <v>0</v>
      </c>
      <c r="AU125" s="15">
        <v>7</v>
      </c>
    </row>
    <row r="126" spans="1:47" x14ac:dyDescent="0.25">
      <c r="A126" s="19" t="s">
        <v>101</v>
      </c>
      <c r="B126" s="19" t="s">
        <v>20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10">
        <v>1</v>
      </c>
      <c r="AR126" s="9">
        <v>0</v>
      </c>
      <c r="AS126" s="9">
        <v>0</v>
      </c>
      <c r="AT126" s="11">
        <v>0</v>
      </c>
      <c r="AU126" s="12">
        <v>1</v>
      </c>
    </row>
    <row r="127" spans="1:47" x14ac:dyDescent="0.25">
      <c r="A127" s="2"/>
      <c r="B127" s="2" t="s">
        <v>21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1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13">
        <v>0</v>
      </c>
      <c r="AR127" s="2">
        <v>0</v>
      </c>
      <c r="AS127" s="2">
        <v>0</v>
      </c>
      <c r="AT127" s="14">
        <v>0</v>
      </c>
      <c r="AU127" s="15">
        <v>1</v>
      </c>
    </row>
    <row r="128" spans="1:47" x14ac:dyDescent="0.25">
      <c r="A128" s="9" t="s">
        <v>163</v>
      </c>
      <c r="B128" s="9" t="s">
        <v>20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10">
        <v>0</v>
      </c>
      <c r="AR128" s="9">
        <v>0</v>
      </c>
      <c r="AS128" s="9">
        <v>0</v>
      </c>
      <c r="AT128" s="11">
        <v>0</v>
      </c>
      <c r="AU128" s="12">
        <v>0</v>
      </c>
    </row>
    <row r="129" spans="1:47" x14ac:dyDescent="0.25">
      <c r="A129" s="2"/>
      <c r="B129" s="2" t="s">
        <v>21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13">
        <v>0</v>
      </c>
      <c r="AR129" s="2">
        <v>0</v>
      </c>
      <c r="AS129" s="2">
        <v>0</v>
      </c>
      <c r="AT129" s="14">
        <v>0</v>
      </c>
      <c r="AU129" s="15">
        <v>0</v>
      </c>
    </row>
    <row r="130" spans="1:47" x14ac:dyDescent="0.25">
      <c r="A130" s="9" t="s">
        <v>164</v>
      </c>
      <c r="B130" s="9" t="s">
        <v>20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10">
        <v>0</v>
      </c>
      <c r="AR130" s="9">
        <v>0</v>
      </c>
      <c r="AS130" s="9">
        <v>0</v>
      </c>
      <c r="AT130" s="11">
        <v>0</v>
      </c>
      <c r="AU130" s="12">
        <v>0</v>
      </c>
    </row>
    <row r="131" spans="1:47" x14ac:dyDescent="0.25">
      <c r="A131" s="2"/>
      <c r="B131" s="2" t="s">
        <v>21</v>
      </c>
      <c r="C131" s="2">
        <v>0</v>
      </c>
      <c r="D131" s="2">
        <v>4</v>
      </c>
      <c r="E131" s="2">
        <v>0</v>
      </c>
      <c r="F131" s="2">
        <v>1</v>
      </c>
      <c r="G131" s="2">
        <v>0</v>
      </c>
      <c r="H131" s="2">
        <v>2</v>
      </c>
      <c r="I131" s="2">
        <v>0</v>
      </c>
      <c r="J131" s="2">
        <v>0</v>
      </c>
      <c r="K131" s="2">
        <v>0</v>
      </c>
      <c r="L131" s="2">
        <v>0</v>
      </c>
      <c r="M131" s="2">
        <v>1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4</v>
      </c>
      <c r="X131" s="2">
        <v>0</v>
      </c>
      <c r="Y131" s="2">
        <v>2</v>
      </c>
      <c r="Z131" s="2">
        <v>0</v>
      </c>
      <c r="AA131" s="2">
        <v>0</v>
      </c>
      <c r="AB131" s="2">
        <v>1</v>
      </c>
      <c r="AC131" s="2">
        <v>0</v>
      </c>
      <c r="AD131" s="2">
        <v>0</v>
      </c>
      <c r="AE131" s="2">
        <v>0</v>
      </c>
      <c r="AF131" s="2">
        <v>2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13">
        <v>0</v>
      </c>
      <c r="AR131" s="2">
        <v>0</v>
      </c>
      <c r="AS131" s="2">
        <v>0</v>
      </c>
      <c r="AT131" s="14">
        <v>0</v>
      </c>
      <c r="AU131" s="15">
        <v>17</v>
      </c>
    </row>
    <row r="132" spans="1:47" x14ac:dyDescent="0.25">
      <c r="A132" s="9" t="s">
        <v>165</v>
      </c>
      <c r="B132" s="9" t="s">
        <v>20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1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10">
        <v>0</v>
      </c>
      <c r="AR132" s="9">
        <v>0</v>
      </c>
      <c r="AS132" s="9">
        <v>0</v>
      </c>
      <c r="AT132" s="11">
        <v>0</v>
      </c>
      <c r="AU132" s="12">
        <v>1</v>
      </c>
    </row>
    <row r="133" spans="1:47" x14ac:dyDescent="0.25">
      <c r="A133" s="2"/>
      <c r="B133" s="2" t="s">
        <v>21</v>
      </c>
      <c r="C133" s="2">
        <v>0</v>
      </c>
      <c r="D133" s="2">
        <v>2</v>
      </c>
      <c r="E133" s="2">
        <v>0</v>
      </c>
      <c r="F133" s="2">
        <v>0</v>
      </c>
      <c r="G133" s="2">
        <v>0</v>
      </c>
      <c r="H133" s="2">
        <v>0</v>
      </c>
      <c r="I133" s="2">
        <v>1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1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1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2</v>
      </c>
      <c r="AO133" s="2">
        <v>0</v>
      </c>
      <c r="AP133" s="2">
        <v>0</v>
      </c>
      <c r="AQ133" s="13">
        <v>0</v>
      </c>
      <c r="AR133" s="2">
        <v>0</v>
      </c>
      <c r="AS133" s="2">
        <v>0</v>
      </c>
      <c r="AT133" s="14">
        <v>0</v>
      </c>
      <c r="AU133" s="15">
        <v>7</v>
      </c>
    </row>
    <row r="134" spans="1:47" x14ac:dyDescent="0.25">
      <c r="A134" s="9" t="s">
        <v>105</v>
      </c>
      <c r="B134" s="9" t="s">
        <v>20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10">
        <v>0</v>
      </c>
      <c r="AR134" s="9">
        <v>0</v>
      </c>
      <c r="AS134" s="9">
        <v>0</v>
      </c>
      <c r="AT134" s="11">
        <v>0</v>
      </c>
      <c r="AU134" s="12">
        <v>0</v>
      </c>
    </row>
    <row r="135" spans="1:47" x14ac:dyDescent="0.25">
      <c r="A135" s="2"/>
      <c r="B135" s="2" t="s">
        <v>21</v>
      </c>
      <c r="C135" s="2">
        <v>0</v>
      </c>
      <c r="D135" s="2">
        <v>1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13">
        <v>0</v>
      </c>
      <c r="AR135" s="2">
        <v>0</v>
      </c>
      <c r="AS135" s="2">
        <v>0</v>
      </c>
      <c r="AT135" s="14">
        <v>0</v>
      </c>
      <c r="AU135" s="15">
        <v>1</v>
      </c>
    </row>
    <row r="136" spans="1:47" x14ac:dyDescent="0.25">
      <c r="A136" s="9" t="s">
        <v>106</v>
      </c>
      <c r="B136" s="9" t="s">
        <v>20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1">
        <v>0</v>
      </c>
      <c r="AU136" s="12">
        <v>0</v>
      </c>
    </row>
    <row r="137" spans="1:47" x14ac:dyDescent="0.25">
      <c r="A137" s="2"/>
      <c r="B137" s="2" t="s">
        <v>21</v>
      </c>
      <c r="C137" s="2">
        <v>1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14">
        <v>0</v>
      </c>
      <c r="AU137" s="15">
        <v>1</v>
      </c>
    </row>
    <row r="138" spans="1:47" x14ac:dyDescent="0.25">
      <c r="A138" s="9" t="s">
        <v>166</v>
      </c>
      <c r="B138" s="9" t="s">
        <v>20</v>
      </c>
      <c r="C138" s="9">
        <v>1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10">
        <v>0</v>
      </c>
      <c r="AR138" s="9">
        <v>0</v>
      </c>
      <c r="AS138" s="9">
        <v>0</v>
      </c>
      <c r="AT138" s="11">
        <v>0</v>
      </c>
      <c r="AU138" s="12">
        <v>1</v>
      </c>
    </row>
    <row r="139" spans="1:47" x14ac:dyDescent="0.25">
      <c r="A139" s="2"/>
      <c r="B139" s="2" t="s">
        <v>21</v>
      </c>
      <c r="C139" s="2">
        <v>0</v>
      </c>
      <c r="D139" s="2">
        <v>0</v>
      </c>
      <c r="E139" s="2">
        <v>0</v>
      </c>
      <c r="F139" s="2">
        <v>1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13">
        <v>0</v>
      </c>
      <c r="AR139" s="2">
        <v>0</v>
      </c>
      <c r="AS139" s="2">
        <v>0</v>
      </c>
      <c r="AT139" s="14">
        <v>0</v>
      </c>
      <c r="AU139" s="15">
        <v>1</v>
      </c>
    </row>
    <row r="140" spans="1:47" x14ac:dyDescent="0.25">
      <c r="A140" s="9" t="s">
        <v>108</v>
      </c>
      <c r="B140" s="9" t="s">
        <v>20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1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10">
        <v>0</v>
      </c>
      <c r="AR140" s="9">
        <v>0</v>
      </c>
      <c r="AS140" s="9">
        <v>0</v>
      </c>
      <c r="AT140" s="11">
        <v>0</v>
      </c>
      <c r="AU140" s="12">
        <v>1</v>
      </c>
    </row>
    <row r="141" spans="1:47" x14ac:dyDescent="0.25">
      <c r="A141" s="2"/>
      <c r="B141" s="2" t="s">
        <v>21</v>
      </c>
      <c r="C141" s="2">
        <v>0</v>
      </c>
      <c r="D141" s="2">
        <v>0</v>
      </c>
      <c r="E141" s="2">
        <v>0</v>
      </c>
      <c r="F141" s="2">
        <v>2</v>
      </c>
      <c r="G141" s="2">
        <v>0</v>
      </c>
      <c r="H141" s="2">
        <v>1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2</v>
      </c>
      <c r="AG141" s="2">
        <v>0</v>
      </c>
      <c r="AH141" s="2">
        <v>0</v>
      </c>
      <c r="AI141" s="2">
        <v>0</v>
      </c>
      <c r="AJ141" s="2">
        <v>1</v>
      </c>
      <c r="AK141" s="2">
        <v>1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13">
        <v>0</v>
      </c>
      <c r="AR141" s="2">
        <v>0</v>
      </c>
      <c r="AS141" s="2">
        <v>0</v>
      </c>
      <c r="AT141" s="14">
        <v>0</v>
      </c>
      <c r="AU141" s="15">
        <v>7</v>
      </c>
    </row>
    <row r="142" spans="1:47" x14ac:dyDescent="0.25">
      <c r="A142" s="9" t="s">
        <v>109</v>
      </c>
      <c r="B142" s="9" t="s">
        <v>20</v>
      </c>
      <c r="C142" s="9">
        <v>0</v>
      </c>
      <c r="D142" s="9">
        <v>35</v>
      </c>
      <c r="E142" s="9">
        <v>0</v>
      </c>
      <c r="F142" s="9">
        <v>10</v>
      </c>
      <c r="G142" s="9">
        <v>0</v>
      </c>
      <c r="H142" s="9">
        <v>5</v>
      </c>
      <c r="I142" s="9">
        <v>0</v>
      </c>
      <c r="J142" s="9">
        <v>0</v>
      </c>
      <c r="K142" s="9">
        <v>1</v>
      </c>
      <c r="L142" s="9">
        <v>3</v>
      </c>
      <c r="M142" s="9">
        <v>2</v>
      </c>
      <c r="N142" s="9">
        <v>2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67</v>
      </c>
      <c r="X142" s="9">
        <v>4</v>
      </c>
      <c r="Y142" s="9">
        <v>13</v>
      </c>
      <c r="Z142" s="9">
        <v>1</v>
      </c>
      <c r="AA142" s="9">
        <v>8</v>
      </c>
      <c r="AB142" s="9">
        <v>11</v>
      </c>
      <c r="AC142" s="9">
        <v>0</v>
      </c>
      <c r="AD142" s="9">
        <v>0</v>
      </c>
      <c r="AE142" s="9">
        <v>0</v>
      </c>
      <c r="AF142" s="9">
        <v>18</v>
      </c>
      <c r="AG142" s="9">
        <v>1</v>
      </c>
      <c r="AH142" s="9">
        <v>0</v>
      </c>
      <c r="AI142" s="9">
        <v>0</v>
      </c>
      <c r="AJ142" s="9">
        <v>11</v>
      </c>
      <c r="AK142" s="9">
        <v>2</v>
      </c>
      <c r="AL142" s="9">
        <v>0</v>
      </c>
      <c r="AM142" s="9">
        <v>0</v>
      </c>
      <c r="AN142" s="9">
        <v>0</v>
      </c>
      <c r="AO142" s="9">
        <v>0</v>
      </c>
      <c r="AP142" s="9">
        <v>6</v>
      </c>
      <c r="AQ142" s="10">
        <v>13</v>
      </c>
      <c r="AR142" s="9">
        <v>0</v>
      </c>
      <c r="AS142" s="9">
        <v>1</v>
      </c>
      <c r="AT142" s="11">
        <v>0</v>
      </c>
      <c r="AU142" s="12">
        <v>214</v>
      </c>
    </row>
    <row r="143" spans="1:47" x14ac:dyDescent="0.25">
      <c r="A143" s="18"/>
      <c r="B143" s="18" t="s">
        <v>21</v>
      </c>
      <c r="C143" s="2">
        <v>0</v>
      </c>
      <c r="D143" s="2">
        <v>18</v>
      </c>
      <c r="E143" s="2">
        <v>0</v>
      </c>
      <c r="F143" s="2">
        <v>5</v>
      </c>
      <c r="G143" s="2">
        <v>0</v>
      </c>
      <c r="H143" s="2">
        <v>1</v>
      </c>
      <c r="I143" s="2">
        <v>0</v>
      </c>
      <c r="J143" s="2">
        <v>0</v>
      </c>
      <c r="K143" s="2">
        <v>0</v>
      </c>
      <c r="L143" s="2">
        <v>1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15</v>
      </c>
      <c r="X143" s="2">
        <v>0</v>
      </c>
      <c r="Y143" s="2">
        <v>1</v>
      </c>
      <c r="Z143" s="2">
        <v>0</v>
      </c>
      <c r="AA143" s="2">
        <v>1</v>
      </c>
      <c r="AB143" s="2">
        <v>1</v>
      </c>
      <c r="AC143" s="2">
        <v>0</v>
      </c>
      <c r="AD143" s="2">
        <v>0</v>
      </c>
      <c r="AE143" s="2">
        <v>0</v>
      </c>
      <c r="AF143" s="2">
        <v>7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13">
        <v>0</v>
      </c>
      <c r="AR143" s="2">
        <v>0</v>
      </c>
      <c r="AS143" s="2">
        <v>0</v>
      </c>
      <c r="AT143" s="14">
        <v>0</v>
      </c>
      <c r="AU143" s="15">
        <v>50</v>
      </c>
    </row>
    <row r="144" spans="1:47" x14ac:dyDescent="0.25">
      <c r="A144" s="9" t="s">
        <v>167</v>
      </c>
      <c r="B144" s="9" t="s">
        <v>20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1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1</v>
      </c>
      <c r="AM144" s="9">
        <v>0</v>
      </c>
      <c r="AN144" s="9">
        <v>0</v>
      </c>
      <c r="AO144" s="9">
        <v>0</v>
      </c>
      <c r="AP144" s="9">
        <v>0</v>
      </c>
      <c r="AQ144" s="10">
        <v>0</v>
      </c>
      <c r="AR144" s="9">
        <v>0</v>
      </c>
      <c r="AS144" s="9">
        <v>0</v>
      </c>
      <c r="AT144" s="11">
        <v>0</v>
      </c>
      <c r="AU144" s="12">
        <v>2</v>
      </c>
    </row>
    <row r="145" spans="1:47" x14ac:dyDescent="0.25">
      <c r="A145" s="2"/>
      <c r="B145" s="2" t="s">
        <v>21</v>
      </c>
      <c r="C145" s="2">
        <v>0</v>
      </c>
      <c r="D145" s="2">
        <v>1</v>
      </c>
      <c r="E145" s="2">
        <v>0</v>
      </c>
      <c r="F145" s="2">
        <v>0</v>
      </c>
      <c r="G145" s="2">
        <v>0</v>
      </c>
      <c r="H145" s="2">
        <v>1</v>
      </c>
      <c r="I145" s="2">
        <v>1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1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3</v>
      </c>
      <c r="AM145" s="2">
        <v>0</v>
      </c>
      <c r="AN145" s="2">
        <v>2</v>
      </c>
      <c r="AO145" s="2">
        <v>0</v>
      </c>
      <c r="AP145" s="2">
        <v>0</v>
      </c>
      <c r="AQ145" s="13">
        <v>0</v>
      </c>
      <c r="AR145" s="2">
        <v>0</v>
      </c>
      <c r="AS145" s="2">
        <v>0</v>
      </c>
      <c r="AT145" s="14">
        <v>0</v>
      </c>
      <c r="AU145" s="15">
        <v>9</v>
      </c>
    </row>
    <row r="146" spans="1:47" x14ac:dyDescent="0.25">
      <c r="A146" s="19" t="s">
        <v>111</v>
      </c>
      <c r="B146" s="19" t="s">
        <v>20</v>
      </c>
      <c r="C146" s="19">
        <v>0</v>
      </c>
      <c r="D146" s="19">
        <v>2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1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>
        <v>0</v>
      </c>
      <c r="AD146" s="19">
        <v>0</v>
      </c>
      <c r="AE146" s="19">
        <v>0</v>
      </c>
      <c r="AF146" s="19">
        <v>1</v>
      </c>
      <c r="AG146" s="19">
        <v>1</v>
      </c>
      <c r="AH146" s="19">
        <v>0</v>
      </c>
      <c r="AI146" s="19">
        <v>0</v>
      </c>
      <c r="AJ146" s="19">
        <v>4</v>
      </c>
      <c r="AK146" s="19">
        <v>2</v>
      </c>
      <c r="AL146" s="19">
        <v>0</v>
      </c>
      <c r="AM146" s="19">
        <v>0</v>
      </c>
      <c r="AN146" s="19">
        <v>0</v>
      </c>
      <c r="AO146" s="19">
        <v>0</v>
      </c>
      <c r="AP146" s="19">
        <v>1</v>
      </c>
      <c r="AQ146" s="29">
        <v>9</v>
      </c>
      <c r="AR146" s="19">
        <v>0</v>
      </c>
      <c r="AS146" s="19">
        <v>0</v>
      </c>
      <c r="AT146" s="38">
        <v>0</v>
      </c>
      <c r="AU146" s="12">
        <v>21</v>
      </c>
    </row>
    <row r="147" spans="1:47" x14ac:dyDescent="0.25">
      <c r="A147" s="2"/>
      <c r="B147" s="2" t="s">
        <v>21</v>
      </c>
      <c r="C147" s="2">
        <v>0</v>
      </c>
      <c r="D147" s="2">
        <v>2</v>
      </c>
      <c r="E147" s="2">
        <v>0</v>
      </c>
      <c r="F147" s="2">
        <v>4</v>
      </c>
      <c r="G147" s="2">
        <v>0</v>
      </c>
      <c r="H147" s="2">
        <v>5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10</v>
      </c>
      <c r="X147" s="2">
        <v>0</v>
      </c>
      <c r="Y147" s="2">
        <v>0</v>
      </c>
      <c r="Z147" s="2">
        <v>1</v>
      </c>
      <c r="AA147" s="2">
        <v>1</v>
      </c>
      <c r="AB147" s="2">
        <v>0</v>
      </c>
      <c r="AC147" s="2">
        <v>0</v>
      </c>
      <c r="AD147" s="2">
        <v>0</v>
      </c>
      <c r="AE147" s="2">
        <v>0</v>
      </c>
      <c r="AF147" s="2">
        <v>5</v>
      </c>
      <c r="AG147" s="2">
        <v>1</v>
      </c>
      <c r="AH147" s="2">
        <v>0</v>
      </c>
      <c r="AI147" s="2">
        <v>0</v>
      </c>
      <c r="AJ147" s="2">
        <v>2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13">
        <v>0</v>
      </c>
      <c r="AR147" s="2">
        <v>0</v>
      </c>
      <c r="AS147" s="2">
        <v>0</v>
      </c>
      <c r="AT147" s="14">
        <v>0</v>
      </c>
      <c r="AU147" s="15">
        <v>31</v>
      </c>
    </row>
    <row r="148" spans="1:47" x14ac:dyDescent="0.25">
      <c r="A148" s="19" t="s">
        <v>168</v>
      </c>
      <c r="B148" s="19" t="s">
        <v>20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0</v>
      </c>
      <c r="AI148" s="19">
        <v>0</v>
      </c>
      <c r="AJ148" s="19">
        <v>1</v>
      </c>
      <c r="AK148" s="19">
        <v>0</v>
      </c>
      <c r="AL148" s="19">
        <v>0</v>
      </c>
      <c r="AM148" s="19">
        <v>0</v>
      </c>
      <c r="AN148" s="19">
        <v>0</v>
      </c>
      <c r="AO148" s="19">
        <v>0</v>
      </c>
      <c r="AP148" s="19">
        <v>0</v>
      </c>
      <c r="AQ148" s="29">
        <v>1</v>
      </c>
      <c r="AR148" s="19">
        <v>0</v>
      </c>
      <c r="AS148" s="19">
        <v>0</v>
      </c>
      <c r="AT148" s="38">
        <v>0</v>
      </c>
      <c r="AU148" s="12">
        <v>2</v>
      </c>
    </row>
    <row r="149" spans="1:47" x14ac:dyDescent="0.25">
      <c r="A149" s="2"/>
      <c r="B149" s="2" t="s">
        <v>21</v>
      </c>
      <c r="C149" s="2">
        <v>0</v>
      </c>
      <c r="D149" s="2">
        <v>0</v>
      </c>
      <c r="E149" s="2">
        <v>0</v>
      </c>
      <c r="F149" s="2">
        <v>2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1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1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13">
        <v>0</v>
      </c>
      <c r="AR149" s="2">
        <v>0</v>
      </c>
      <c r="AS149" s="2">
        <v>0</v>
      </c>
      <c r="AT149" s="14">
        <v>0</v>
      </c>
      <c r="AU149" s="15">
        <v>4</v>
      </c>
    </row>
    <row r="150" spans="1:47" x14ac:dyDescent="0.25">
      <c r="A150" s="9" t="s">
        <v>169</v>
      </c>
      <c r="B150" s="9" t="s">
        <v>20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29">
        <v>1</v>
      </c>
      <c r="AR150" s="19">
        <v>0</v>
      </c>
      <c r="AS150" s="19">
        <v>0</v>
      </c>
      <c r="AT150" s="38">
        <v>0</v>
      </c>
      <c r="AU150" s="12">
        <v>1</v>
      </c>
    </row>
    <row r="151" spans="1:47" x14ac:dyDescent="0.25">
      <c r="A151" s="2"/>
      <c r="B151" s="2" t="s">
        <v>21</v>
      </c>
      <c r="C151" s="2">
        <v>0</v>
      </c>
      <c r="D151" s="2">
        <v>1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1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1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13">
        <v>0</v>
      </c>
      <c r="AR151" s="2">
        <v>0</v>
      </c>
      <c r="AS151" s="2">
        <v>0</v>
      </c>
      <c r="AT151" s="14">
        <v>0</v>
      </c>
      <c r="AU151" s="15">
        <v>3</v>
      </c>
    </row>
    <row r="152" spans="1:47" x14ac:dyDescent="0.25">
      <c r="A152" s="9" t="s">
        <v>170</v>
      </c>
      <c r="B152" s="9" t="s">
        <v>20</v>
      </c>
      <c r="C152" s="19">
        <v>0</v>
      </c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5</v>
      </c>
      <c r="M152" s="19">
        <v>1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1</v>
      </c>
      <c r="X152" s="19">
        <v>0</v>
      </c>
      <c r="Y152" s="19">
        <v>0</v>
      </c>
      <c r="Z152" s="19">
        <v>1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>
        <v>0</v>
      </c>
      <c r="AG152" s="19">
        <v>0</v>
      </c>
      <c r="AH152" s="19">
        <v>0</v>
      </c>
      <c r="AI152" s="19">
        <v>0</v>
      </c>
      <c r="AJ152" s="19">
        <v>21</v>
      </c>
      <c r="AK152" s="19">
        <v>0</v>
      </c>
      <c r="AL152" s="19">
        <v>0</v>
      </c>
      <c r="AM152" s="19">
        <v>0</v>
      </c>
      <c r="AN152" s="19">
        <v>0</v>
      </c>
      <c r="AO152" s="19">
        <v>0</v>
      </c>
      <c r="AP152" s="19">
        <v>3</v>
      </c>
      <c r="AQ152" s="29">
        <v>5</v>
      </c>
      <c r="AR152" s="19">
        <v>0</v>
      </c>
      <c r="AS152" s="19">
        <v>0</v>
      </c>
      <c r="AT152" s="38">
        <v>0</v>
      </c>
      <c r="AU152" s="12">
        <v>37</v>
      </c>
    </row>
    <row r="153" spans="1:47" x14ac:dyDescent="0.25">
      <c r="A153" s="2"/>
      <c r="B153" s="2" t="s">
        <v>21</v>
      </c>
      <c r="C153" s="2">
        <v>0</v>
      </c>
      <c r="D153" s="2">
        <v>3</v>
      </c>
      <c r="E153" s="2">
        <v>0</v>
      </c>
      <c r="F153" s="2">
        <v>3</v>
      </c>
      <c r="G153" s="2">
        <v>0</v>
      </c>
      <c r="H153" s="2">
        <v>4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8</v>
      </c>
      <c r="X153" s="2">
        <v>0</v>
      </c>
      <c r="Y153" s="2">
        <v>1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6</v>
      </c>
      <c r="AG153" s="2">
        <v>0</v>
      </c>
      <c r="AH153" s="2">
        <v>0</v>
      </c>
      <c r="AI153" s="2">
        <v>0</v>
      </c>
      <c r="AJ153" s="2">
        <v>0</v>
      </c>
      <c r="AK153" s="2">
        <v>2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13">
        <v>0</v>
      </c>
      <c r="AR153" s="2">
        <v>0</v>
      </c>
      <c r="AS153" s="2">
        <v>0</v>
      </c>
      <c r="AT153" s="14">
        <v>0</v>
      </c>
      <c r="AU153" s="15">
        <v>27</v>
      </c>
    </row>
    <row r="154" spans="1:47" x14ac:dyDescent="0.25">
      <c r="A154" s="9" t="s">
        <v>171</v>
      </c>
      <c r="B154" s="9" t="s">
        <v>20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G154" s="19">
        <v>0</v>
      </c>
      <c r="AH154" s="19">
        <v>0</v>
      </c>
      <c r="AI154" s="19">
        <v>0</v>
      </c>
      <c r="AJ154" s="19">
        <v>0</v>
      </c>
      <c r="AK154" s="19">
        <v>0</v>
      </c>
      <c r="AL154" s="19">
        <v>0</v>
      </c>
      <c r="AM154" s="19">
        <v>0</v>
      </c>
      <c r="AN154" s="19">
        <v>0</v>
      </c>
      <c r="AO154" s="19">
        <v>0</v>
      </c>
      <c r="AP154" s="19">
        <v>0</v>
      </c>
      <c r="AQ154" s="29">
        <v>0</v>
      </c>
      <c r="AR154" s="19">
        <v>0</v>
      </c>
      <c r="AS154" s="19">
        <v>0</v>
      </c>
      <c r="AT154" s="38">
        <v>0</v>
      </c>
      <c r="AU154" s="12">
        <v>0</v>
      </c>
    </row>
    <row r="155" spans="1:47" x14ac:dyDescent="0.25">
      <c r="A155" s="2"/>
      <c r="B155" s="2" t="s">
        <v>21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13">
        <v>0</v>
      </c>
      <c r="AR155" s="2">
        <v>0</v>
      </c>
      <c r="AS155" s="2">
        <v>0</v>
      </c>
      <c r="AT155" s="14">
        <v>0</v>
      </c>
      <c r="AU155" s="15">
        <v>0</v>
      </c>
    </row>
    <row r="156" spans="1:47" x14ac:dyDescent="0.25">
      <c r="A156" s="9" t="s">
        <v>172</v>
      </c>
      <c r="B156" s="9" t="s">
        <v>20</v>
      </c>
      <c r="C156" s="19">
        <v>0</v>
      </c>
      <c r="D156" s="19">
        <v>1</v>
      </c>
      <c r="E156" s="19">
        <v>0</v>
      </c>
      <c r="F156" s="19">
        <v>1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9">
        <v>0</v>
      </c>
      <c r="Z156" s="19">
        <v>0</v>
      </c>
      <c r="AA156" s="19">
        <v>0</v>
      </c>
      <c r="AB156" s="19">
        <v>0</v>
      </c>
      <c r="AC156" s="19">
        <v>0</v>
      </c>
      <c r="AD156" s="19">
        <v>0</v>
      </c>
      <c r="AE156" s="19">
        <v>0</v>
      </c>
      <c r="AF156" s="19">
        <v>1</v>
      </c>
      <c r="AG156" s="19">
        <v>1</v>
      </c>
      <c r="AH156" s="19">
        <v>0</v>
      </c>
      <c r="AI156" s="19">
        <v>0</v>
      </c>
      <c r="AJ156" s="19">
        <v>1</v>
      </c>
      <c r="AK156" s="19">
        <v>0</v>
      </c>
      <c r="AL156" s="19">
        <v>0</v>
      </c>
      <c r="AM156" s="19">
        <v>0</v>
      </c>
      <c r="AN156" s="19">
        <v>0</v>
      </c>
      <c r="AO156" s="19">
        <v>0</v>
      </c>
      <c r="AP156" s="19">
        <v>1</v>
      </c>
      <c r="AQ156" s="29">
        <v>1</v>
      </c>
      <c r="AR156" s="19">
        <v>0</v>
      </c>
      <c r="AS156" s="19">
        <v>0</v>
      </c>
      <c r="AT156" s="38">
        <v>0</v>
      </c>
      <c r="AU156" s="12">
        <v>7</v>
      </c>
    </row>
    <row r="157" spans="1:47" x14ac:dyDescent="0.25">
      <c r="A157" s="2"/>
      <c r="B157" s="2" t="s">
        <v>21</v>
      </c>
      <c r="C157" s="2">
        <v>0</v>
      </c>
      <c r="D157" s="2">
        <v>2</v>
      </c>
      <c r="E157" s="2">
        <v>0</v>
      </c>
      <c r="F157" s="2">
        <v>1</v>
      </c>
      <c r="G157" s="2">
        <v>0</v>
      </c>
      <c r="H157" s="2">
        <v>3</v>
      </c>
      <c r="I157" s="2">
        <v>0</v>
      </c>
      <c r="J157" s="2">
        <v>0</v>
      </c>
      <c r="K157" s="2">
        <v>0</v>
      </c>
      <c r="L157" s="2">
        <v>0</v>
      </c>
      <c r="M157" s="2">
        <v>1</v>
      </c>
      <c r="N157" s="2">
        <v>1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3</v>
      </c>
      <c r="X157" s="2">
        <v>0</v>
      </c>
      <c r="Y157" s="2">
        <v>1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13">
        <v>0</v>
      </c>
      <c r="AR157" s="2">
        <v>0</v>
      </c>
      <c r="AS157" s="2">
        <v>0</v>
      </c>
      <c r="AT157" s="14">
        <v>0</v>
      </c>
      <c r="AU157" s="15">
        <v>12</v>
      </c>
    </row>
    <row r="158" spans="1:47" s="16" customFormat="1" x14ac:dyDescent="0.25">
      <c r="A158" s="9" t="s">
        <v>117</v>
      </c>
      <c r="B158" s="9" t="s">
        <v>20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2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10">
        <v>1</v>
      </c>
      <c r="AR158" s="9">
        <v>0</v>
      </c>
      <c r="AS158" s="9">
        <v>0</v>
      </c>
      <c r="AT158" s="11">
        <v>0</v>
      </c>
      <c r="AU158" s="12">
        <v>3</v>
      </c>
    </row>
    <row r="159" spans="1:47" s="16" customFormat="1" x14ac:dyDescent="0.25">
      <c r="A159" s="2"/>
      <c r="B159" s="2" t="s">
        <v>21</v>
      </c>
      <c r="C159" s="2">
        <v>0</v>
      </c>
      <c r="D159" s="2">
        <v>6</v>
      </c>
      <c r="E159" s="2">
        <v>0</v>
      </c>
      <c r="F159" s="2">
        <v>2</v>
      </c>
      <c r="G159" s="2">
        <v>0</v>
      </c>
      <c r="H159" s="2">
        <v>3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10</v>
      </c>
      <c r="X159" s="2">
        <v>2</v>
      </c>
      <c r="Y159" s="2">
        <v>2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3</v>
      </c>
      <c r="AG159" s="2">
        <v>1</v>
      </c>
      <c r="AH159" s="2">
        <v>0</v>
      </c>
      <c r="AI159" s="2">
        <v>0</v>
      </c>
      <c r="AJ159" s="2">
        <v>7</v>
      </c>
      <c r="AK159" s="2">
        <v>1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13">
        <v>0</v>
      </c>
      <c r="AR159" s="2">
        <v>0</v>
      </c>
      <c r="AS159" s="2">
        <v>0</v>
      </c>
      <c r="AT159" s="14">
        <v>0</v>
      </c>
      <c r="AU159" s="15">
        <v>37</v>
      </c>
    </row>
    <row r="160" spans="1:47" s="16" customFormat="1" x14ac:dyDescent="0.25">
      <c r="A160" s="9" t="s">
        <v>175</v>
      </c>
      <c r="B160" s="9" t="s">
        <v>20</v>
      </c>
      <c r="C160" s="19">
        <v>0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1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1</v>
      </c>
      <c r="X160" s="19">
        <v>0</v>
      </c>
      <c r="Y160" s="19">
        <v>2</v>
      </c>
      <c r="Z160" s="19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19">
        <v>0</v>
      </c>
      <c r="AG160" s="19">
        <v>0</v>
      </c>
      <c r="AH160" s="19">
        <v>0</v>
      </c>
      <c r="AI160" s="19">
        <v>0</v>
      </c>
      <c r="AJ160" s="19">
        <v>1</v>
      </c>
      <c r="AK160" s="19">
        <v>0</v>
      </c>
      <c r="AL160" s="19">
        <v>0</v>
      </c>
      <c r="AM160" s="19">
        <v>0</v>
      </c>
      <c r="AN160" s="19">
        <v>0</v>
      </c>
      <c r="AO160" s="19">
        <v>0</v>
      </c>
      <c r="AP160" s="19">
        <v>0</v>
      </c>
      <c r="AQ160" s="29">
        <v>1</v>
      </c>
      <c r="AR160" s="19">
        <v>0</v>
      </c>
      <c r="AS160" s="19">
        <v>0</v>
      </c>
      <c r="AT160" s="38">
        <v>0</v>
      </c>
      <c r="AU160" s="12">
        <v>6</v>
      </c>
    </row>
    <row r="161" spans="1:89" s="16" customFormat="1" x14ac:dyDescent="0.25">
      <c r="A161" s="18"/>
      <c r="B161" s="18" t="s">
        <v>21</v>
      </c>
      <c r="C161" s="2">
        <v>0</v>
      </c>
      <c r="D161" s="2">
        <v>1</v>
      </c>
      <c r="E161" s="2">
        <v>0</v>
      </c>
      <c r="F161" s="2">
        <v>2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1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2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4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13">
        <v>0</v>
      </c>
      <c r="AR161" s="2">
        <v>0</v>
      </c>
      <c r="AS161" s="2">
        <v>0</v>
      </c>
      <c r="AT161" s="14">
        <v>0</v>
      </c>
      <c r="AU161" s="15">
        <v>10</v>
      </c>
    </row>
    <row r="162" spans="1:89" s="16" customFormat="1" x14ac:dyDescent="0.25">
      <c r="A162" s="41" t="s">
        <v>189</v>
      </c>
      <c r="B162" s="9" t="s">
        <v>20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10"/>
      <c r="AR162" s="9"/>
      <c r="AS162" s="9"/>
      <c r="AT162" s="11"/>
      <c r="AU162" s="12">
        <v>0</v>
      </c>
    </row>
    <row r="163" spans="1:89" s="16" customFormat="1" x14ac:dyDescent="0.25">
      <c r="A163" s="18"/>
      <c r="B163" s="18" t="s">
        <v>21</v>
      </c>
      <c r="C163" s="2">
        <v>0</v>
      </c>
      <c r="D163" s="2">
        <v>3</v>
      </c>
      <c r="E163" s="2">
        <v>0</v>
      </c>
      <c r="F163" s="2">
        <v>2</v>
      </c>
      <c r="G163" s="2">
        <v>0</v>
      </c>
      <c r="H163" s="2">
        <v>5</v>
      </c>
      <c r="I163" s="2"/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16</v>
      </c>
      <c r="V163" s="2">
        <v>0</v>
      </c>
      <c r="W163" s="2">
        <v>1</v>
      </c>
      <c r="X163" s="2"/>
      <c r="Y163" s="2">
        <v>1</v>
      </c>
      <c r="Z163" s="2">
        <v>0</v>
      </c>
      <c r="AA163" s="2">
        <v>0</v>
      </c>
      <c r="AB163" s="2">
        <v>0</v>
      </c>
      <c r="AC163" s="2">
        <v>0</v>
      </c>
      <c r="AD163" s="2">
        <v>7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2</v>
      </c>
      <c r="AM163" s="2">
        <v>0</v>
      </c>
      <c r="AN163" s="2">
        <v>0</v>
      </c>
      <c r="AO163" s="2">
        <v>0</v>
      </c>
      <c r="AP163" s="2">
        <v>0</v>
      </c>
      <c r="AQ163" s="13">
        <v>0</v>
      </c>
      <c r="AR163" s="2">
        <v>0</v>
      </c>
      <c r="AS163" s="2">
        <v>0</v>
      </c>
      <c r="AT163" s="14">
        <v>0</v>
      </c>
      <c r="AU163" s="15">
        <v>37</v>
      </c>
    </row>
    <row r="164" spans="1:89" s="16" customFormat="1" x14ac:dyDescent="0.25">
      <c r="A164" s="9" t="s">
        <v>119</v>
      </c>
      <c r="B164" s="9" t="s">
        <v>20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1</v>
      </c>
      <c r="AR164" s="9">
        <v>0</v>
      </c>
      <c r="AS164" s="9">
        <v>0</v>
      </c>
      <c r="AT164" s="11">
        <v>0</v>
      </c>
      <c r="AU164" s="12">
        <v>1</v>
      </c>
    </row>
    <row r="165" spans="1:89" s="16" customFormat="1" x14ac:dyDescent="0.25">
      <c r="A165" s="2"/>
      <c r="B165" s="2" t="s">
        <v>21</v>
      </c>
      <c r="C165" s="2">
        <v>0</v>
      </c>
      <c r="D165" s="2">
        <v>1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14">
        <v>0</v>
      </c>
      <c r="AU165" s="15">
        <v>1</v>
      </c>
    </row>
    <row r="166" spans="1:89" s="16" customFormat="1" x14ac:dyDescent="0.25">
      <c r="A166" s="19" t="s">
        <v>173</v>
      </c>
      <c r="B166" s="19" t="s">
        <v>20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10">
        <v>0</v>
      </c>
      <c r="AR166" s="9">
        <v>0</v>
      </c>
      <c r="AS166" s="9">
        <v>0</v>
      </c>
      <c r="AT166" s="11">
        <v>0</v>
      </c>
      <c r="AU166" s="12">
        <v>0</v>
      </c>
    </row>
    <row r="167" spans="1:89" s="16" customFormat="1" x14ac:dyDescent="0.25">
      <c r="A167" s="2"/>
      <c r="B167" s="2" t="s">
        <v>21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1</v>
      </c>
      <c r="AQ167" s="13">
        <v>0</v>
      </c>
      <c r="AR167" s="2">
        <v>0</v>
      </c>
      <c r="AS167" s="2">
        <v>0</v>
      </c>
      <c r="AT167" s="14">
        <v>0</v>
      </c>
      <c r="AU167" s="15">
        <v>1</v>
      </c>
    </row>
    <row r="168" spans="1:89" s="16" customFormat="1" x14ac:dyDescent="0.25">
      <c r="A168" s="9" t="s">
        <v>174</v>
      </c>
      <c r="B168" s="9" t="s">
        <v>20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11">
        <v>0</v>
      </c>
      <c r="AU168" s="12">
        <v>0</v>
      </c>
    </row>
    <row r="169" spans="1:89" s="16" customFormat="1" ht="15.75" thickBot="1" x14ac:dyDescent="0.3">
      <c r="A169" s="17"/>
      <c r="B169" s="17" t="s">
        <v>21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3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1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14">
        <v>0</v>
      </c>
      <c r="AU169" s="15">
        <v>4</v>
      </c>
    </row>
    <row r="170" spans="1:89" s="16" customFormat="1" ht="15.75" thickTop="1" x14ac:dyDescent="0.25">
      <c r="A170" s="19" t="s">
        <v>43</v>
      </c>
      <c r="B170" s="19" t="s">
        <v>20</v>
      </c>
      <c r="C170" s="20">
        <v>4</v>
      </c>
      <c r="D170" s="20">
        <v>87</v>
      </c>
      <c r="E170" s="20">
        <v>3</v>
      </c>
      <c r="F170" s="20">
        <v>26</v>
      </c>
      <c r="G170" s="20">
        <v>1</v>
      </c>
      <c r="H170" s="20">
        <v>14</v>
      </c>
      <c r="I170" s="20">
        <v>0</v>
      </c>
      <c r="J170" s="20">
        <v>0</v>
      </c>
      <c r="K170" s="20">
        <v>5</v>
      </c>
      <c r="L170" s="20">
        <v>13</v>
      </c>
      <c r="M170" s="20">
        <v>7</v>
      </c>
      <c r="N170" s="20">
        <v>2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130</v>
      </c>
      <c r="X170" s="20">
        <v>7</v>
      </c>
      <c r="Y170" s="20">
        <v>43</v>
      </c>
      <c r="Z170" s="20">
        <v>6</v>
      </c>
      <c r="AA170" s="20">
        <v>19</v>
      </c>
      <c r="AB170" s="20">
        <v>22</v>
      </c>
      <c r="AC170" s="20">
        <v>0</v>
      </c>
      <c r="AD170" s="20">
        <v>0</v>
      </c>
      <c r="AE170" s="20">
        <v>0</v>
      </c>
      <c r="AF170" s="20">
        <v>44</v>
      </c>
      <c r="AG170" s="20">
        <v>4</v>
      </c>
      <c r="AH170" s="20">
        <v>0</v>
      </c>
      <c r="AI170" s="20">
        <v>0</v>
      </c>
      <c r="AJ170" s="20">
        <v>68</v>
      </c>
      <c r="AK170" s="20">
        <v>13</v>
      </c>
      <c r="AL170" s="20">
        <v>1</v>
      </c>
      <c r="AM170" s="20">
        <v>0</v>
      </c>
      <c r="AN170" s="20">
        <v>0</v>
      </c>
      <c r="AO170" s="20">
        <v>0</v>
      </c>
      <c r="AP170" s="20">
        <v>19</v>
      </c>
      <c r="AQ170" s="20">
        <v>69</v>
      </c>
      <c r="AR170" s="20">
        <v>0</v>
      </c>
      <c r="AS170" s="20">
        <v>2</v>
      </c>
      <c r="AT170" s="20">
        <v>0</v>
      </c>
      <c r="AU170" s="21">
        <v>609</v>
      </c>
    </row>
    <row r="171" spans="1:89" s="16" customFormat="1" ht="15.75" thickBot="1" x14ac:dyDescent="0.3">
      <c r="A171" s="2"/>
      <c r="B171" s="2" t="s">
        <v>21</v>
      </c>
      <c r="C171" s="2">
        <v>1</v>
      </c>
      <c r="D171" s="2">
        <v>95</v>
      </c>
      <c r="E171" s="2">
        <v>1</v>
      </c>
      <c r="F171" s="2">
        <v>67</v>
      </c>
      <c r="G171" s="2">
        <v>0</v>
      </c>
      <c r="H171" s="2">
        <v>54</v>
      </c>
      <c r="I171" s="2">
        <v>2</v>
      </c>
      <c r="J171" s="2">
        <v>0</v>
      </c>
      <c r="K171" s="2">
        <v>4</v>
      </c>
      <c r="L171" s="2">
        <v>2</v>
      </c>
      <c r="M171" s="2">
        <v>2</v>
      </c>
      <c r="N171" s="2">
        <v>9</v>
      </c>
      <c r="O171" s="2">
        <v>0</v>
      </c>
      <c r="P171" s="2">
        <v>1</v>
      </c>
      <c r="Q171" s="2">
        <v>0</v>
      </c>
      <c r="R171" s="2">
        <v>0</v>
      </c>
      <c r="S171" s="2">
        <v>2</v>
      </c>
      <c r="T171" s="2">
        <v>0</v>
      </c>
      <c r="U171" s="2">
        <v>16</v>
      </c>
      <c r="V171" s="2">
        <v>0</v>
      </c>
      <c r="W171" s="2">
        <v>233</v>
      </c>
      <c r="X171" s="2">
        <v>4</v>
      </c>
      <c r="Y171" s="2">
        <v>25</v>
      </c>
      <c r="Z171" s="2">
        <v>4</v>
      </c>
      <c r="AA171" s="2">
        <v>11</v>
      </c>
      <c r="AB171" s="2">
        <v>13</v>
      </c>
      <c r="AC171" s="2">
        <v>0</v>
      </c>
      <c r="AD171" s="2">
        <v>7</v>
      </c>
      <c r="AE171" s="2">
        <v>0</v>
      </c>
      <c r="AF171" s="2">
        <v>93</v>
      </c>
      <c r="AG171" s="2">
        <v>4</v>
      </c>
      <c r="AH171" s="2">
        <v>0</v>
      </c>
      <c r="AI171" s="2">
        <v>0</v>
      </c>
      <c r="AJ171" s="2">
        <v>24</v>
      </c>
      <c r="AK171" s="2">
        <v>9</v>
      </c>
      <c r="AL171" s="2">
        <v>5</v>
      </c>
      <c r="AM171" s="2">
        <v>0</v>
      </c>
      <c r="AN171" s="2">
        <v>4</v>
      </c>
      <c r="AO171" s="2">
        <v>0</v>
      </c>
      <c r="AP171" s="2">
        <v>4</v>
      </c>
      <c r="AQ171" s="2">
        <v>1</v>
      </c>
      <c r="AR171" s="2">
        <v>0</v>
      </c>
      <c r="AS171" s="2">
        <v>0</v>
      </c>
      <c r="AT171" s="2">
        <v>0</v>
      </c>
      <c r="AU171" s="22">
        <v>697</v>
      </c>
    </row>
    <row r="172" spans="1:89" s="16" customFormat="1" ht="5.25" customHeight="1" thickBot="1" x14ac:dyDescent="0.3"/>
    <row r="173" spans="1:89" s="16" customFormat="1" ht="164.25" x14ac:dyDescent="0.25">
      <c r="A173" s="23" t="s">
        <v>45</v>
      </c>
      <c r="B173" s="24" t="s">
        <v>46</v>
      </c>
      <c r="C173" s="24" t="s">
        <v>47</v>
      </c>
      <c r="D173" s="24" t="s">
        <v>192</v>
      </c>
      <c r="E173" s="24" t="s">
        <v>48</v>
      </c>
      <c r="F173" s="24" t="s">
        <v>49</v>
      </c>
      <c r="G173" s="24" t="s">
        <v>122</v>
      </c>
      <c r="H173" s="24" t="s">
        <v>50</v>
      </c>
      <c r="I173" s="24" t="s">
        <v>52</v>
      </c>
      <c r="J173" s="24" t="s">
        <v>53</v>
      </c>
      <c r="K173" s="24" t="s">
        <v>54</v>
      </c>
      <c r="L173" s="24" t="s">
        <v>55</v>
      </c>
      <c r="M173" s="24" t="s">
        <v>56</v>
      </c>
      <c r="N173" s="24" t="s">
        <v>57</v>
      </c>
      <c r="O173" s="24" t="s">
        <v>58</v>
      </c>
      <c r="P173" s="24" t="s">
        <v>59</v>
      </c>
      <c r="Q173" s="24" t="s">
        <v>60</v>
      </c>
      <c r="R173" s="24" t="s">
        <v>61</v>
      </c>
      <c r="S173" s="24" t="s">
        <v>62</v>
      </c>
      <c r="T173" s="25" t="s">
        <v>123</v>
      </c>
      <c r="U173" s="25" t="s">
        <v>64</v>
      </c>
      <c r="V173" s="25" t="s">
        <v>124</v>
      </c>
      <c r="W173" s="25" t="s">
        <v>66</v>
      </c>
      <c r="X173" s="25" t="s">
        <v>67</v>
      </c>
      <c r="Y173" s="25" t="s">
        <v>187</v>
      </c>
      <c r="Z173" s="25" t="s">
        <v>68</v>
      </c>
      <c r="AA173" s="25" t="s">
        <v>69</v>
      </c>
      <c r="AB173" s="25" t="s">
        <v>70</v>
      </c>
      <c r="AC173" s="25" t="s">
        <v>71</v>
      </c>
      <c r="AD173" s="25" t="s">
        <v>72</v>
      </c>
      <c r="AE173" s="25" t="s">
        <v>73</v>
      </c>
      <c r="AF173" s="25" t="s">
        <v>74</v>
      </c>
      <c r="AG173" s="25" t="s">
        <v>75</v>
      </c>
      <c r="AH173" s="25" t="s">
        <v>125</v>
      </c>
      <c r="AI173" s="25" t="s">
        <v>76</v>
      </c>
      <c r="AJ173" s="25" t="s">
        <v>77</v>
      </c>
      <c r="AK173" s="25" t="s">
        <v>78</v>
      </c>
      <c r="AL173" s="25" t="s">
        <v>79</v>
      </c>
      <c r="AM173" s="25" t="s">
        <v>126</v>
      </c>
      <c r="AN173" s="25" t="s">
        <v>81</v>
      </c>
      <c r="AO173" s="25" t="s">
        <v>82</v>
      </c>
      <c r="AP173" s="25" t="s">
        <v>83</v>
      </c>
      <c r="AQ173" s="25" t="s">
        <v>84</v>
      </c>
      <c r="AR173" s="25" t="s">
        <v>85</v>
      </c>
      <c r="AS173" s="25" t="s">
        <v>86</v>
      </c>
      <c r="AT173" s="25" t="s">
        <v>87</v>
      </c>
      <c r="AU173" s="25" t="s">
        <v>88</v>
      </c>
      <c r="AV173" s="25" t="s">
        <v>89</v>
      </c>
      <c r="AW173" s="25" t="s">
        <v>140</v>
      </c>
      <c r="AX173" s="25" t="s">
        <v>90</v>
      </c>
      <c r="AY173" s="25" t="s">
        <v>91</v>
      </c>
      <c r="AZ173" s="25" t="s">
        <v>136</v>
      </c>
      <c r="BA173" s="25" t="s">
        <v>92</v>
      </c>
      <c r="BB173" s="25" t="s">
        <v>190</v>
      </c>
      <c r="BC173" s="25" t="s">
        <v>93</v>
      </c>
      <c r="BD173" s="25" t="s">
        <v>94</v>
      </c>
      <c r="BE173" s="25" t="s">
        <v>96</v>
      </c>
      <c r="BF173" s="25" t="s">
        <v>95</v>
      </c>
      <c r="BG173" s="25" t="s">
        <v>97</v>
      </c>
      <c r="BH173" s="25" t="s">
        <v>98</v>
      </c>
      <c r="BI173" s="25" t="s">
        <v>141</v>
      </c>
      <c r="BJ173" s="25" t="s">
        <v>99</v>
      </c>
      <c r="BK173" s="25" t="s">
        <v>100</v>
      </c>
      <c r="BL173" s="25" t="s">
        <v>101</v>
      </c>
      <c r="BM173" s="25" t="s">
        <v>102</v>
      </c>
      <c r="BN173" s="25" t="s">
        <v>103</v>
      </c>
      <c r="BO173" s="25" t="s">
        <v>104</v>
      </c>
      <c r="BP173" s="25" t="s">
        <v>105</v>
      </c>
      <c r="BQ173" s="25" t="s">
        <v>106</v>
      </c>
      <c r="BR173" s="25" t="s">
        <v>107</v>
      </c>
      <c r="BS173" s="25" t="s">
        <v>108</v>
      </c>
      <c r="BT173" s="25" t="s">
        <v>109</v>
      </c>
      <c r="BU173" s="25" t="s">
        <v>127</v>
      </c>
      <c r="BV173" s="25" t="s">
        <v>111</v>
      </c>
      <c r="BW173" s="25" t="s">
        <v>134</v>
      </c>
      <c r="BX173" s="25" t="s">
        <v>113</v>
      </c>
      <c r="BY173" s="25" t="s">
        <v>114</v>
      </c>
      <c r="BZ173" s="25" t="s">
        <v>115</v>
      </c>
      <c r="CA173" s="25" t="s">
        <v>116</v>
      </c>
      <c r="CB173" s="25" t="s">
        <v>117</v>
      </c>
      <c r="CC173" s="25" t="s">
        <v>128</v>
      </c>
      <c r="CD173" s="25" t="s">
        <v>189</v>
      </c>
      <c r="CE173" s="25" t="s">
        <v>119</v>
      </c>
      <c r="CF173" s="25" t="s">
        <v>129</v>
      </c>
      <c r="CG173" s="26" t="s">
        <v>130</v>
      </c>
      <c r="CH173" s="27" t="s">
        <v>22</v>
      </c>
      <c r="CI173" s="28"/>
    </row>
    <row r="174" spans="1:89" s="16" customFormat="1" x14ac:dyDescent="0.25">
      <c r="A174" s="9" t="s">
        <v>28</v>
      </c>
      <c r="B174" s="9" t="s">
        <v>20</v>
      </c>
      <c r="C174" s="19">
        <v>0</v>
      </c>
      <c r="D174" s="19" t="s">
        <v>210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29">
        <v>0</v>
      </c>
      <c r="V174" s="29">
        <v>0</v>
      </c>
      <c r="W174" s="29">
        <v>0</v>
      </c>
      <c r="X174" s="29">
        <v>0</v>
      </c>
      <c r="Y174" s="29">
        <v>0</v>
      </c>
      <c r="Z174" s="29">
        <v>0</v>
      </c>
      <c r="AA174" s="29">
        <v>0</v>
      </c>
      <c r="AB174" s="29">
        <v>0</v>
      </c>
      <c r="AC174" s="29">
        <v>0</v>
      </c>
      <c r="AD174" s="29">
        <v>0</v>
      </c>
      <c r="AE174" s="29">
        <v>0</v>
      </c>
      <c r="AF174" s="29">
        <v>0</v>
      </c>
      <c r="AG174" s="29">
        <v>0</v>
      </c>
      <c r="AH174" s="29">
        <v>0</v>
      </c>
      <c r="AI174" s="29">
        <v>0</v>
      </c>
      <c r="AJ174" s="29">
        <v>0</v>
      </c>
      <c r="AK174" s="29">
        <v>0</v>
      </c>
      <c r="AL174" s="29">
        <v>0</v>
      </c>
      <c r="AM174" s="29">
        <v>0</v>
      </c>
      <c r="AN174" s="29">
        <v>0</v>
      </c>
      <c r="AO174" s="29">
        <v>0</v>
      </c>
      <c r="AP174" s="29">
        <v>0</v>
      </c>
      <c r="AQ174" s="29">
        <v>0</v>
      </c>
      <c r="AR174" s="29">
        <v>0</v>
      </c>
      <c r="AS174" s="29">
        <v>0</v>
      </c>
      <c r="AT174" s="29">
        <v>0</v>
      </c>
      <c r="AU174" s="29">
        <v>0</v>
      </c>
      <c r="AV174" s="29">
        <v>0</v>
      </c>
      <c r="AW174" s="29">
        <v>0</v>
      </c>
      <c r="AX174" s="29">
        <v>0</v>
      </c>
      <c r="AY174" s="29">
        <v>0</v>
      </c>
      <c r="AZ174" s="29">
        <v>0</v>
      </c>
      <c r="BA174" s="29">
        <v>0</v>
      </c>
      <c r="BB174" s="29">
        <v>0</v>
      </c>
      <c r="BC174" s="29">
        <v>0</v>
      </c>
      <c r="BD174" s="29">
        <v>0</v>
      </c>
      <c r="BE174" s="29">
        <v>0</v>
      </c>
      <c r="BF174" s="29">
        <v>0</v>
      </c>
      <c r="BG174" s="29">
        <v>0</v>
      </c>
      <c r="BH174" s="29">
        <v>0</v>
      </c>
      <c r="BI174" s="29">
        <v>0</v>
      </c>
      <c r="BJ174" s="29">
        <v>0</v>
      </c>
      <c r="BK174" s="29">
        <v>0</v>
      </c>
      <c r="BL174" s="29">
        <v>0</v>
      </c>
      <c r="BM174" s="29">
        <v>0</v>
      </c>
      <c r="BN174" s="29">
        <v>0</v>
      </c>
      <c r="BO174" s="29">
        <v>0</v>
      </c>
      <c r="BP174" s="29">
        <v>0</v>
      </c>
      <c r="BQ174" s="29">
        <v>1</v>
      </c>
      <c r="BR174" s="29">
        <v>0</v>
      </c>
      <c r="BS174" s="29">
        <v>0</v>
      </c>
      <c r="BT174" s="29">
        <v>0</v>
      </c>
      <c r="BU174" s="29">
        <v>0</v>
      </c>
      <c r="BV174" s="29">
        <v>0</v>
      </c>
      <c r="BW174" s="29">
        <v>0</v>
      </c>
      <c r="BX174" s="29">
        <v>0</v>
      </c>
      <c r="BY174" s="29">
        <v>0</v>
      </c>
      <c r="BZ174" s="29">
        <v>0</v>
      </c>
      <c r="CA174" s="29">
        <v>0</v>
      </c>
      <c r="CB174" s="29">
        <v>0</v>
      </c>
      <c r="CC174" s="29">
        <v>0</v>
      </c>
      <c r="CD174" s="29">
        <v>0</v>
      </c>
      <c r="CE174" s="29">
        <v>0</v>
      </c>
      <c r="CF174" s="29">
        <v>0</v>
      </c>
      <c r="CG174" s="11">
        <v>0</v>
      </c>
      <c r="CH174" s="30">
        <v>1</v>
      </c>
      <c r="CI174" s="28"/>
    </row>
    <row r="175" spans="1:89" s="16" customFormat="1" x14ac:dyDescent="0.25">
      <c r="A175" s="31"/>
      <c r="B175" s="31" t="s">
        <v>21</v>
      </c>
      <c r="C175" s="31">
        <v>0</v>
      </c>
      <c r="D175" s="31" t="s">
        <v>210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1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32">
        <v>0</v>
      </c>
      <c r="AG175" s="32">
        <v>0</v>
      </c>
      <c r="AH175" s="32">
        <v>0</v>
      </c>
      <c r="AI175" s="32">
        <v>0</v>
      </c>
      <c r="AJ175" s="32">
        <v>0</v>
      </c>
      <c r="AK175" s="32">
        <v>0</v>
      </c>
      <c r="AL175" s="32">
        <v>0</v>
      </c>
      <c r="AM175" s="32">
        <v>0</v>
      </c>
      <c r="AN175" s="32">
        <v>0</v>
      </c>
      <c r="AO175" s="32">
        <v>0</v>
      </c>
      <c r="AP175" s="32">
        <v>0</v>
      </c>
      <c r="AQ175" s="32">
        <v>0</v>
      </c>
      <c r="AR175" s="32">
        <v>0</v>
      </c>
      <c r="AS175" s="32">
        <v>0</v>
      </c>
      <c r="AT175" s="32">
        <v>0</v>
      </c>
      <c r="AU175" s="32">
        <v>0</v>
      </c>
      <c r="AV175" s="32">
        <v>0</v>
      </c>
      <c r="AW175" s="32">
        <v>0</v>
      </c>
      <c r="AX175" s="32">
        <v>0</v>
      </c>
      <c r="AY175" s="32">
        <v>1</v>
      </c>
      <c r="AZ175" s="32">
        <v>0</v>
      </c>
      <c r="BA175" s="32">
        <v>0</v>
      </c>
      <c r="BB175" s="32">
        <v>0</v>
      </c>
      <c r="BC175" s="32">
        <v>0</v>
      </c>
      <c r="BD175" s="32">
        <v>0</v>
      </c>
      <c r="BE175" s="32">
        <v>0</v>
      </c>
      <c r="BF175" s="32">
        <v>0</v>
      </c>
      <c r="BG175" s="32">
        <v>0</v>
      </c>
      <c r="BH175" s="32">
        <v>0</v>
      </c>
      <c r="BI175" s="32">
        <v>0</v>
      </c>
      <c r="BJ175" s="32">
        <v>1</v>
      </c>
      <c r="BK175" s="32">
        <v>0</v>
      </c>
      <c r="BL175" s="32">
        <v>0</v>
      </c>
      <c r="BM175" s="32">
        <v>0</v>
      </c>
      <c r="BN175" s="32">
        <v>0</v>
      </c>
      <c r="BO175" s="32">
        <v>0</v>
      </c>
      <c r="BP175" s="32">
        <v>0</v>
      </c>
      <c r="BQ175" s="32">
        <v>0</v>
      </c>
      <c r="BR175" s="32">
        <v>1</v>
      </c>
      <c r="BS175" s="32">
        <v>0</v>
      </c>
      <c r="BT175" s="32">
        <v>0</v>
      </c>
      <c r="BU175" s="32">
        <v>0</v>
      </c>
      <c r="BV175" s="32">
        <v>0</v>
      </c>
      <c r="BW175" s="32">
        <v>0</v>
      </c>
      <c r="BX175" s="32">
        <v>0</v>
      </c>
      <c r="BY175" s="32">
        <v>0</v>
      </c>
      <c r="BZ175" s="32">
        <v>0</v>
      </c>
      <c r="CA175" s="32">
        <v>0</v>
      </c>
      <c r="CB175" s="32">
        <v>0</v>
      </c>
      <c r="CC175" s="32">
        <v>0</v>
      </c>
      <c r="CD175" s="32">
        <v>0</v>
      </c>
      <c r="CE175" s="32">
        <v>0</v>
      </c>
      <c r="CF175" s="32">
        <v>0</v>
      </c>
      <c r="CG175" s="33">
        <v>0</v>
      </c>
      <c r="CH175" s="34">
        <v>4</v>
      </c>
      <c r="CI175" s="28"/>
    </row>
    <row r="176" spans="1:89" x14ac:dyDescent="0.25">
      <c r="A176" s="9" t="s">
        <v>23</v>
      </c>
      <c r="B176" s="9" t="s">
        <v>20</v>
      </c>
      <c r="C176" s="19">
        <v>0</v>
      </c>
      <c r="D176" s="19" t="s">
        <v>210</v>
      </c>
      <c r="E176" s="19">
        <v>1</v>
      </c>
      <c r="F176" s="19">
        <v>0</v>
      </c>
      <c r="G176" s="19">
        <v>0</v>
      </c>
      <c r="H176" s="19">
        <v>1</v>
      </c>
      <c r="I176" s="19">
        <v>0</v>
      </c>
      <c r="J176" s="19">
        <v>1</v>
      </c>
      <c r="K176" s="19">
        <v>1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1</v>
      </c>
      <c r="R176" s="19">
        <v>2</v>
      </c>
      <c r="S176" s="19">
        <v>2</v>
      </c>
      <c r="T176" s="19">
        <v>0</v>
      </c>
      <c r="U176" s="29">
        <v>1</v>
      </c>
      <c r="V176" s="29">
        <v>0</v>
      </c>
      <c r="W176" s="29">
        <v>0</v>
      </c>
      <c r="X176" s="29">
        <v>0</v>
      </c>
      <c r="Y176" s="29">
        <v>0</v>
      </c>
      <c r="Z176" s="29">
        <v>0</v>
      </c>
      <c r="AA176" s="29">
        <v>0</v>
      </c>
      <c r="AB176" s="29">
        <v>3</v>
      </c>
      <c r="AC176" s="29">
        <v>0</v>
      </c>
      <c r="AD176" s="29">
        <v>0</v>
      </c>
      <c r="AE176" s="29">
        <v>1</v>
      </c>
      <c r="AF176" s="29">
        <v>0</v>
      </c>
      <c r="AG176" s="29">
        <v>0</v>
      </c>
      <c r="AH176" s="29">
        <v>0</v>
      </c>
      <c r="AI176" s="29">
        <v>0</v>
      </c>
      <c r="AJ176" s="29">
        <v>0</v>
      </c>
      <c r="AK176" s="29">
        <v>0</v>
      </c>
      <c r="AL176" s="29">
        <v>0</v>
      </c>
      <c r="AM176" s="29">
        <v>0</v>
      </c>
      <c r="AN176" s="29">
        <v>0</v>
      </c>
      <c r="AO176" s="29">
        <v>9</v>
      </c>
      <c r="AP176" s="29">
        <v>0</v>
      </c>
      <c r="AQ176" s="29">
        <v>0</v>
      </c>
      <c r="AR176" s="29">
        <v>0</v>
      </c>
      <c r="AS176" s="29">
        <v>5</v>
      </c>
      <c r="AT176" s="29">
        <v>0</v>
      </c>
      <c r="AU176" s="29">
        <v>2</v>
      </c>
      <c r="AV176" s="29">
        <v>0</v>
      </c>
      <c r="AW176" s="29">
        <v>0</v>
      </c>
      <c r="AX176" s="29">
        <v>0</v>
      </c>
      <c r="AY176" s="29">
        <v>1</v>
      </c>
      <c r="AZ176" s="29">
        <v>0</v>
      </c>
      <c r="BA176" s="29">
        <v>1</v>
      </c>
      <c r="BB176" s="29">
        <v>0</v>
      </c>
      <c r="BC176" s="29">
        <v>0</v>
      </c>
      <c r="BD176" s="29">
        <v>0</v>
      </c>
      <c r="BE176" s="29">
        <v>0</v>
      </c>
      <c r="BF176" s="29">
        <v>0</v>
      </c>
      <c r="BG176" s="29">
        <v>0</v>
      </c>
      <c r="BH176" s="29">
        <v>2</v>
      </c>
      <c r="BI176" s="29">
        <v>0</v>
      </c>
      <c r="BJ176" s="29">
        <v>16</v>
      </c>
      <c r="BK176" s="29">
        <v>0</v>
      </c>
      <c r="BL176" s="29">
        <v>0</v>
      </c>
      <c r="BM176" s="29">
        <v>0</v>
      </c>
      <c r="BN176" s="29">
        <v>4</v>
      </c>
      <c r="BO176" s="29">
        <v>2</v>
      </c>
      <c r="BP176" s="29">
        <v>1</v>
      </c>
      <c r="BQ176" s="29">
        <v>0</v>
      </c>
      <c r="BR176" s="29">
        <v>0</v>
      </c>
      <c r="BS176" s="29">
        <v>0</v>
      </c>
      <c r="BT176" s="29">
        <v>18</v>
      </c>
      <c r="BU176" s="29">
        <v>1</v>
      </c>
      <c r="BV176" s="29">
        <v>2</v>
      </c>
      <c r="BW176" s="29">
        <v>0</v>
      </c>
      <c r="BX176" s="29">
        <v>1</v>
      </c>
      <c r="BY176" s="29">
        <v>3</v>
      </c>
      <c r="BZ176" s="29">
        <v>0</v>
      </c>
      <c r="CA176" s="29">
        <v>2</v>
      </c>
      <c r="CB176" s="29">
        <v>6</v>
      </c>
      <c r="CC176" s="29">
        <v>1</v>
      </c>
      <c r="CD176" s="29">
        <v>3</v>
      </c>
      <c r="CE176" s="29">
        <v>1</v>
      </c>
      <c r="CF176" s="29">
        <v>0</v>
      </c>
      <c r="CG176" s="11">
        <v>0</v>
      </c>
      <c r="CH176" s="30">
        <v>95</v>
      </c>
      <c r="CI176" s="28"/>
      <c r="CJ176" s="16"/>
      <c r="CK176" s="16"/>
    </row>
    <row r="177" spans="1:89" x14ac:dyDescent="0.25">
      <c r="A177" s="31"/>
      <c r="B177" s="31" t="s">
        <v>21</v>
      </c>
      <c r="C177" s="31">
        <v>0</v>
      </c>
      <c r="D177" s="31" t="s">
        <v>210</v>
      </c>
      <c r="E177" s="31">
        <v>0</v>
      </c>
      <c r="F177" s="31">
        <v>0</v>
      </c>
      <c r="G177" s="31">
        <v>0</v>
      </c>
      <c r="H177" s="31">
        <v>7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1</v>
      </c>
      <c r="P177" s="31">
        <v>0</v>
      </c>
      <c r="Q177" s="31">
        <v>0</v>
      </c>
      <c r="R177" s="31">
        <v>0</v>
      </c>
      <c r="S177" s="31">
        <v>1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32">
        <v>0</v>
      </c>
      <c r="Z177" s="32">
        <v>0</v>
      </c>
      <c r="AA177" s="32">
        <v>0</v>
      </c>
      <c r="AB177" s="32">
        <v>0</v>
      </c>
      <c r="AC177" s="32">
        <v>0</v>
      </c>
      <c r="AD177" s="32">
        <v>0</v>
      </c>
      <c r="AE177" s="32">
        <v>0</v>
      </c>
      <c r="AF177" s="32">
        <v>0</v>
      </c>
      <c r="AG177" s="32">
        <v>1</v>
      </c>
      <c r="AH177" s="32">
        <v>0</v>
      </c>
      <c r="AI177" s="32">
        <v>0</v>
      </c>
      <c r="AJ177" s="32">
        <v>0</v>
      </c>
      <c r="AK177" s="32">
        <v>0</v>
      </c>
      <c r="AL177" s="32">
        <v>0</v>
      </c>
      <c r="AM177" s="32">
        <v>0</v>
      </c>
      <c r="AN177" s="32">
        <v>0</v>
      </c>
      <c r="AO177" s="32">
        <v>0</v>
      </c>
      <c r="AP177" s="32">
        <v>0</v>
      </c>
      <c r="AQ177" s="32">
        <v>0</v>
      </c>
      <c r="AR177" s="32">
        <v>1</v>
      </c>
      <c r="AS177" s="32">
        <v>0</v>
      </c>
      <c r="AT177" s="32">
        <v>0</v>
      </c>
      <c r="AU177" s="32">
        <v>1</v>
      </c>
      <c r="AV177" s="32">
        <v>0</v>
      </c>
      <c r="AW177" s="32">
        <v>0</v>
      </c>
      <c r="AX177" s="32">
        <v>1</v>
      </c>
      <c r="AY177" s="32">
        <v>0</v>
      </c>
      <c r="AZ177" s="32">
        <v>0</v>
      </c>
      <c r="BA177" s="32">
        <v>0</v>
      </c>
      <c r="BB177" s="32">
        <v>0</v>
      </c>
      <c r="BC177" s="32">
        <v>0</v>
      </c>
      <c r="BD177" s="32">
        <v>0</v>
      </c>
      <c r="BE177" s="32">
        <v>0</v>
      </c>
      <c r="BF177" s="32">
        <v>0</v>
      </c>
      <c r="BG177" s="32">
        <v>0</v>
      </c>
      <c r="BH177" s="32">
        <v>0</v>
      </c>
      <c r="BI177" s="32">
        <v>0</v>
      </c>
      <c r="BJ177" s="32">
        <v>36</v>
      </c>
      <c r="BK177" s="32">
        <v>0</v>
      </c>
      <c r="BL177" s="32">
        <v>0</v>
      </c>
      <c r="BM177" s="32">
        <v>0</v>
      </c>
      <c r="BN177" s="32">
        <v>0</v>
      </c>
      <c r="BO177" s="32">
        <v>0</v>
      </c>
      <c r="BP177" s="32">
        <v>0</v>
      </c>
      <c r="BQ177" s="32">
        <v>0</v>
      </c>
      <c r="BR177" s="32">
        <v>0</v>
      </c>
      <c r="BS177" s="32">
        <v>0</v>
      </c>
      <c r="BT177" s="32">
        <v>35</v>
      </c>
      <c r="BU177" s="32">
        <v>0</v>
      </c>
      <c r="BV177" s="32">
        <v>2</v>
      </c>
      <c r="BW177" s="32">
        <v>0</v>
      </c>
      <c r="BX177" s="32">
        <v>0</v>
      </c>
      <c r="BY177" s="32">
        <v>0</v>
      </c>
      <c r="BZ177" s="32">
        <v>0</v>
      </c>
      <c r="CA177" s="32">
        <v>1</v>
      </c>
      <c r="CB177" s="32">
        <v>0</v>
      </c>
      <c r="CC177" s="32">
        <v>0</v>
      </c>
      <c r="CD177" s="32">
        <v>0</v>
      </c>
      <c r="CE177" s="32">
        <v>0</v>
      </c>
      <c r="CF177" s="32">
        <v>0</v>
      </c>
      <c r="CG177" s="33">
        <v>0</v>
      </c>
      <c r="CH177" s="34">
        <v>87</v>
      </c>
      <c r="CI177" s="28"/>
      <c r="CJ177" s="16"/>
      <c r="CK177" s="16"/>
    </row>
    <row r="178" spans="1:89" x14ac:dyDescent="0.25">
      <c r="A178" s="9" t="s">
        <v>6</v>
      </c>
      <c r="B178" s="9" t="s">
        <v>20</v>
      </c>
      <c r="C178" s="19">
        <v>0</v>
      </c>
      <c r="D178" s="19" t="s">
        <v>210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1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29">
        <v>0</v>
      </c>
      <c r="V178" s="29">
        <v>0</v>
      </c>
      <c r="W178" s="29">
        <v>0</v>
      </c>
      <c r="X178" s="29">
        <v>0</v>
      </c>
      <c r="Y178" s="29">
        <v>0</v>
      </c>
      <c r="Z178" s="29">
        <v>0</v>
      </c>
      <c r="AA178" s="29">
        <v>0</v>
      </c>
      <c r="AB178" s="29">
        <v>0</v>
      </c>
      <c r="AC178" s="29">
        <v>0</v>
      </c>
      <c r="AD178" s="29">
        <v>0</v>
      </c>
      <c r="AE178" s="29">
        <v>0</v>
      </c>
      <c r="AF178" s="29">
        <v>0</v>
      </c>
      <c r="AG178" s="29">
        <v>0</v>
      </c>
      <c r="AH178" s="29">
        <v>0</v>
      </c>
      <c r="AI178" s="29">
        <v>0</v>
      </c>
      <c r="AJ178" s="29">
        <v>0</v>
      </c>
      <c r="AK178" s="29">
        <v>0</v>
      </c>
      <c r="AL178" s="29">
        <v>0</v>
      </c>
      <c r="AM178" s="29">
        <v>0</v>
      </c>
      <c r="AN178" s="29">
        <v>0</v>
      </c>
      <c r="AO178" s="29">
        <v>0</v>
      </c>
      <c r="AP178" s="29">
        <v>0</v>
      </c>
      <c r="AQ178" s="29">
        <v>0</v>
      </c>
      <c r="AR178" s="29">
        <v>0</v>
      </c>
      <c r="AS178" s="29">
        <v>0</v>
      </c>
      <c r="AT178" s="29">
        <v>0</v>
      </c>
      <c r="AU178" s="29">
        <v>0</v>
      </c>
      <c r="AV178" s="29">
        <v>0</v>
      </c>
      <c r="AW178" s="29">
        <v>0</v>
      </c>
      <c r="AX178" s="29">
        <v>0</v>
      </c>
      <c r="AY178" s="29">
        <v>0</v>
      </c>
      <c r="AZ178" s="29">
        <v>0</v>
      </c>
      <c r="BA178" s="29">
        <v>0</v>
      </c>
      <c r="BB178" s="29">
        <v>0</v>
      </c>
      <c r="BC178" s="29">
        <v>0</v>
      </c>
      <c r="BD178" s="29">
        <v>0</v>
      </c>
      <c r="BE178" s="29">
        <v>0</v>
      </c>
      <c r="BF178" s="29">
        <v>0</v>
      </c>
      <c r="BG178" s="29">
        <v>0</v>
      </c>
      <c r="BH178" s="29">
        <v>0</v>
      </c>
      <c r="BI178" s="29">
        <v>0</v>
      </c>
      <c r="BJ178" s="29">
        <v>0</v>
      </c>
      <c r="BK178" s="29">
        <v>0</v>
      </c>
      <c r="BL178" s="29">
        <v>0</v>
      </c>
      <c r="BM178" s="29">
        <v>0</v>
      </c>
      <c r="BN178" s="29">
        <v>0</v>
      </c>
      <c r="BO178" s="29">
        <v>0</v>
      </c>
      <c r="BP178" s="29">
        <v>0</v>
      </c>
      <c r="BQ178" s="29">
        <v>0</v>
      </c>
      <c r="BR178" s="29">
        <v>0</v>
      </c>
      <c r="BS178" s="29">
        <v>0</v>
      </c>
      <c r="BT178" s="29">
        <v>0</v>
      </c>
      <c r="BU178" s="29">
        <v>0</v>
      </c>
      <c r="BV178" s="29">
        <v>0</v>
      </c>
      <c r="BW178" s="29">
        <v>0</v>
      </c>
      <c r="BX178" s="29">
        <v>0</v>
      </c>
      <c r="BY178" s="29">
        <v>0</v>
      </c>
      <c r="BZ178" s="29">
        <v>0</v>
      </c>
      <c r="CA178" s="29">
        <v>0</v>
      </c>
      <c r="CB178" s="29">
        <v>0</v>
      </c>
      <c r="CC178" s="29">
        <v>0</v>
      </c>
      <c r="CD178" s="29">
        <v>0</v>
      </c>
      <c r="CE178" s="29">
        <v>0</v>
      </c>
      <c r="CF178" s="29">
        <v>0</v>
      </c>
      <c r="CG178" s="11">
        <v>0</v>
      </c>
      <c r="CH178" s="30">
        <v>1</v>
      </c>
      <c r="CI178" s="28"/>
      <c r="CJ178" s="16"/>
      <c r="CK178" s="16"/>
    </row>
    <row r="179" spans="1:89" x14ac:dyDescent="0.25">
      <c r="A179" s="31"/>
      <c r="B179" s="31" t="s">
        <v>21</v>
      </c>
      <c r="C179" s="31">
        <v>0</v>
      </c>
      <c r="D179" s="31" t="s">
        <v>210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32">
        <v>0</v>
      </c>
      <c r="AC179" s="32">
        <v>0</v>
      </c>
      <c r="AD179" s="32">
        <v>1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0</v>
      </c>
      <c r="AP179" s="32">
        <v>0</v>
      </c>
      <c r="AQ179" s="32">
        <v>0</v>
      </c>
      <c r="AR179" s="32">
        <v>0</v>
      </c>
      <c r="AS179" s="32">
        <v>0</v>
      </c>
      <c r="AT179" s="32">
        <v>0</v>
      </c>
      <c r="AU179" s="32">
        <v>0</v>
      </c>
      <c r="AV179" s="32">
        <v>0</v>
      </c>
      <c r="AW179" s="32">
        <v>0</v>
      </c>
      <c r="AX179" s="32">
        <v>0</v>
      </c>
      <c r="AY179" s="32">
        <v>0</v>
      </c>
      <c r="AZ179" s="32">
        <v>0</v>
      </c>
      <c r="BA179" s="32">
        <v>0</v>
      </c>
      <c r="BB179" s="32">
        <v>0</v>
      </c>
      <c r="BC179" s="32">
        <v>0</v>
      </c>
      <c r="BD179" s="32">
        <v>0</v>
      </c>
      <c r="BE179" s="32">
        <v>0</v>
      </c>
      <c r="BF179" s="32">
        <v>0</v>
      </c>
      <c r="BG179" s="32">
        <v>0</v>
      </c>
      <c r="BH179" s="32">
        <v>0</v>
      </c>
      <c r="BI179" s="32">
        <v>0</v>
      </c>
      <c r="BJ179" s="32">
        <v>2</v>
      </c>
      <c r="BK179" s="32">
        <v>0</v>
      </c>
      <c r="BL179" s="32">
        <v>0</v>
      </c>
      <c r="BM179" s="32">
        <v>0</v>
      </c>
      <c r="BN179" s="32">
        <v>0</v>
      </c>
      <c r="BO179" s="32">
        <v>0</v>
      </c>
      <c r="BP179" s="32">
        <v>0</v>
      </c>
      <c r="BQ179" s="32">
        <v>0</v>
      </c>
      <c r="BR179" s="32">
        <v>0</v>
      </c>
      <c r="BS179" s="32">
        <v>0</v>
      </c>
      <c r="BT179" s="32">
        <v>0</v>
      </c>
      <c r="BU179" s="32">
        <v>0</v>
      </c>
      <c r="BV179" s="32">
        <v>0</v>
      </c>
      <c r="BW179" s="32">
        <v>0</v>
      </c>
      <c r="BX179" s="32">
        <v>0</v>
      </c>
      <c r="BY179" s="32">
        <v>0</v>
      </c>
      <c r="BZ179" s="32">
        <v>0</v>
      </c>
      <c r="CA179" s="32">
        <v>0</v>
      </c>
      <c r="CB179" s="32">
        <v>0</v>
      </c>
      <c r="CC179" s="32">
        <v>0</v>
      </c>
      <c r="CD179" s="32">
        <v>0</v>
      </c>
      <c r="CE179" s="32">
        <v>0</v>
      </c>
      <c r="CF179" s="32">
        <v>0</v>
      </c>
      <c r="CG179" s="33">
        <v>0</v>
      </c>
      <c r="CH179" s="34">
        <v>3</v>
      </c>
      <c r="CI179" s="28"/>
      <c r="CJ179" s="16"/>
      <c r="CK179" s="16"/>
    </row>
    <row r="180" spans="1:89" x14ac:dyDescent="0.25">
      <c r="A180" s="9" t="s">
        <v>7</v>
      </c>
      <c r="B180" s="9" t="s">
        <v>20</v>
      </c>
      <c r="C180" s="19">
        <v>0</v>
      </c>
      <c r="D180" s="19" t="s">
        <v>210</v>
      </c>
      <c r="E180" s="19">
        <v>1</v>
      </c>
      <c r="F180" s="19">
        <v>3</v>
      </c>
      <c r="G180" s="19">
        <v>0</v>
      </c>
      <c r="H180" s="19">
        <v>0</v>
      </c>
      <c r="I180" s="19">
        <v>0</v>
      </c>
      <c r="J180" s="19">
        <v>0</v>
      </c>
      <c r="K180" s="19">
        <v>1</v>
      </c>
      <c r="L180" s="19">
        <v>0</v>
      </c>
      <c r="M180" s="19">
        <v>4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29">
        <v>0</v>
      </c>
      <c r="V180" s="29">
        <v>0</v>
      </c>
      <c r="W180" s="29">
        <v>0</v>
      </c>
      <c r="X180" s="29">
        <v>0</v>
      </c>
      <c r="Y180" s="29">
        <v>0</v>
      </c>
      <c r="Z180" s="29">
        <v>0</v>
      </c>
      <c r="AA180" s="29">
        <v>0</v>
      </c>
      <c r="AB180" s="29">
        <v>0</v>
      </c>
      <c r="AC180" s="29">
        <v>0</v>
      </c>
      <c r="AD180" s="29">
        <v>1</v>
      </c>
      <c r="AE180" s="29">
        <v>0</v>
      </c>
      <c r="AF180" s="29">
        <v>0</v>
      </c>
      <c r="AG180" s="29">
        <v>1</v>
      </c>
      <c r="AH180" s="29">
        <v>0</v>
      </c>
      <c r="AI180" s="29">
        <v>1</v>
      </c>
      <c r="AJ180" s="29">
        <v>1</v>
      </c>
      <c r="AK180" s="29">
        <v>0</v>
      </c>
      <c r="AL180" s="29">
        <v>1</v>
      </c>
      <c r="AM180" s="29">
        <v>0</v>
      </c>
      <c r="AN180" s="29">
        <v>0</v>
      </c>
      <c r="AO180" s="29">
        <v>1</v>
      </c>
      <c r="AP180" s="29">
        <v>0</v>
      </c>
      <c r="AQ180" s="29">
        <v>0</v>
      </c>
      <c r="AR180" s="29">
        <v>2</v>
      </c>
      <c r="AS180" s="29">
        <v>1</v>
      </c>
      <c r="AT180" s="29">
        <v>0</v>
      </c>
      <c r="AU180" s="29">
        <v>0</v>
      </c>
      <c r="AV180" s="29">
        <v>0</v>
      </c>
      <c r="AW180" s="29">
        <v>1</v>
      </c>
      <c r="AX180" s="29">
        <v>0</v>
      </c>
      <c r="AY180" s="29">
        <v>1</v>
      </c>
      <c r="AZ180" s="29">
        <v>0</v>
      </c>
      <c r="BA180" s="29">
        <v>1</v>
      </c>
      <c r="BB180" s="29">
        <v>0</v>
      </c>
      <c r="BC180" s="29">
        <v>0</v>
      </c>
      <c r="BD180" s="29">
        <v>0</v>
      </c>
      <c r="BE180" s="29">
        <v>0</v>
      </c>
      <c r="BF180" s="29">
        <v>1</v>
      </c>
      <c r="BG180" s="29">
        <v>0</v>
      </c>
      <c r="BH180" s="29">
        <v>1</v>
      </c>
      <c r="BI180" s="29">
        <v>0</v>
      </c>
      <c r="BJ180" s="29">
        <v>19</v>
      </c>
      <c r="BK180" s="29">
        <v>0</v>
      </c>
      <c r="BL180" s="29">
        <v>0</v>
      </c>
      <c r="BM180" s="29">
        <v>0</v>
      </c>
      <c r="BN180" s="29">
        <v>1</v>
      </c>
      <c r="BO180" s="29">
        <v>0</v>
      </c>
      <c r="BP180" s="29">
        <v>0</v>
      </c>
      <c r="BQ180" s="29">
        <v>0</v>
      </c>
      <c r="BR180" s="29">
        <v>1</v>
      </c>
      <c r="BS180" s="29">
        <v>2</v>
      </c>
      <c r="BT180" s="29">
        <v>5</v>
      </c>
      <c r="BU180" s="29">
        <v>0</v>
      </c>
      <c r="BV180" s="29">
        <v>4</v>
      </c>
      <c r="BW180" s="29">
        <v>2</v>
      </c>
      <c r="BX180" s="29">
        <v>0</v>
      </c>
      <c r="BY180" s="29">
        <v>3</v>
      </c>
      <c r="BZ180" s="29">
        <v>0</v>
      </c>
      <c r="CA180" s="29">
        <v>1</v>
      </c>
      <c r="CB180" s="29">
        <v>2</v>
      </c>
      <c r="CC180" s="29">
        <v>2</v>
      </c>
      <c r="CD180" s="29">
        <v>2</v>
      </c>
      <c r="CE180" s="29">
        <v>0</v>
      </c>
      <c r="CF180" s="29">
        <v>0</v>
      </c>
      <c r="CG180" s="11">
        <v>0</v>
      </c>
      <c r="CH180" s="30">
        <v>67</v>
      </c>
      <c r="CI180" s="28"/>
      <c r="CJ180" s="16"/>
      <c r="CK180" s="16"/>
    </row>
    <row r="181" spans="1:89" x14ac:dyDescent="0.25">
      <c r="A181" s="31"/>
      <c r="B181" s="31" t="s">
        <v>21</v>
      </c>
      <c r="C181" s="31">
        <v>0</v>
      </c>
      <c r="D181" s="31" t="s">
        <v>210</v>
      </c>
      <c r="E181" s="31">
        <v>0</v>
      </c>
      <c r="F181" s="31">
        <v>0</v>
      </c>
      <c r="G181" s="31">
        <v>0</v>
      </c>
      <c r="H181" s="31">
        <v>2</v>
      </c>
      <c r="I181" s="31">
        <v>0</v>
      </c>
      <c r="J181" s="31">
        <v>0</v>
      </c>
      <c r="K181" s="31">
        <v>1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32">
        <v>0</v>
      </c>
      <c r="AC181" s="32">
        <v>0</v>
      </c>
      <c r="AD181" s="32">
        <v>0</v>
      </c>
      <c r="AE181" s="32">
        <v>0</v>
      </c>
      <c r="AF181" s="32">
        <v>0</v>
      </c>
      <c r="AG181" s="32">
        <v>0</v>
      </c>
      <c r="AH181" s="32">
        <v>0</v>
      </c>
      <c r="AI181" s="32">
        <v>0</v>
      </c>
      <c r="AJ181" s="32">
        <v>0</v>
      </c>
      <c r="AK181" s="32">
        <v>0</v>
      </c>
      <c r="AL181" s="32">
        <v>0</v>
      </c>
      <c r="AM181" s="32">
        <v>0</v>
      </c>
      <c r="AN181" s="32">
        <v>0</v>
      </c>
      <c r="AO181" s="32">
        <v>0</v>
      </c>
      <c r="AP181" s="32">
        <v>0</v>
      </c>
      <c r="AQ181" s="32">
        <v>0</v>
      </c>
      <c r="AR181" s="32">
        <v>0</v>
      </c>
      <c r="AS181" s="32">
        <v>0</v>
      </c>
      <c r="AT181" s="32">
        <v>0</v>
      </c>
      <c r="AU181" s="32">
        <v>0</v>
      </c>
      <c r="AV181" s="32">
        <v>0</v>
      </c>
      <c r="AW181" s="32">
        <v>0</v>
      </c>
      <c r="AX181" s="32">
        <v>0</v>
      </c>
      <c r="AY181" s="32">
        <v>1</v>
      </c>
      <c r="AZ181" s="32">
        <v>0</v>
      </c>
      <c r="BA181" s="32">
        <v>0</v>
      </c>
      <c r="BB181" s="32">
        <v>0</v>
      </c>
      <c r="BC181" s="32">
        <v>0</v>
      </c>
      <c r="BD181" s="32">
        <v>0</v>
      </c>
      <c r="BE181" s="32">
        <v>0</v>
      </c>
      <c r="BF181" s="32">
        <v>0</v>
      </c>
      <c r="BG181" s="32">
        <v>0</v>
      </c>
      <c r="BH181" s="32">
        <v>0</v>
      </c>
      <c r="BI181" s="32">
        <v>0</v>
      </c>
      <c r="BJ181" s="32">
        <v>11</v>
      </c>
      <c r="BK181" s="32">
        <v>0</v>
      </c>
      <c r="BL181" s="32">
        <v>0</v>
      </c>
      <c r="BM181" s="32">
        <v>0</v>
      </c>
      <c r="BN181" s="32">
        <v>0</v>
      </c>
      <c r="BO181" s="32">
        <v>0</v>
      </c>
      <c r="BP181" s="32">
        <v>0</v>
      </c>
      <c r="BQ181" s="32">
        <v>0</v>
      </c>
      <c r="BR181" s="32">
        <v>0</v>
      </c>
      <c r="BS181" s="32">
        <v>0</v>
      </c>
      <c r="BT181" s="32">
        <v>10</v>
      </c>
      <c r="BU181" s="32">
        <v>0</v>
      </c>
      <c r="BV181" s="32">
        <v>0</v>
      </c>
      <c r="BW181" s="32">
        <v>0</v>
      </c>
      <c r="BX181" s="32">
        <v>0</v>
      </c>
      <c r="BY181" s="32">
        <v>0</v>
      </c>
      <c r="BZ181" s="32">
        <v>0</v>
      </c>
      <c r="CA181" s="32">
        <v>1</v>
      </c>
      <c r="CB181" s="32">
        <v>0</v>
      </c>
      <c r="CC181" s="32">
        <v>0</v>
      </c>
      <c r="CD181" s="32">
        <v>0</v>
      </c>
      <c r="CE181" s="32">
        <v>0</v>
      </c>
      <c r="CF181" s="32">
        <v>0</v>
      </c>
      <c r="CG181" s="33">
        <v>0</v>
      </c>
      <c r="CH181" s="34">
        <v>26</v>
      </c>
      <c r="CI181" s="28"/>
      <c r="CJ181" s="16"/>
      <c r="CK181" s="16"/>
    </row>
    <row r="182" spans="1:89" x14ac:dyDescent="0.25">
      <c r="A182" s="9" t="s">
        <v>24</v>
      </c>
      <c r="B182" s="9" t="s">
        <v>20</v>
      </c>
      <c r="C182" s="19">
        <v>0</v>
      </c>
      <c r="D182" s="19" t="s">
        <v>210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29">
        <v>0</v>
      </c>
      <c r="V182" s="29">
        <v>0</v>
      </c>
      <c r="W182" s="29">
        <v>0</v>
      </c>
      <c r="X182" s="29">
        <v>0</v>
      </c>
      <c r="Y182" s="29">
        <v>0</v>
      </c>
      <c r="Z182" s="29">
        <v>0</v>
      </c>
      <c r="AA182" s="29">
        <v>0</v>
      </c>
      <c r="AB182" s="29">
        <v>0</v>
      </c>
      <c r="AC182" s="29">
        <v>0</v>
      </c>
      <c r="AD182" s="29">
        <v>0</v>
      </c>
      <c r="AE182" s="29">
        <v>0</v>
      </c>
      <c r="AF182" s="29">
        <v>0</v>
      </c>
      <c r="AG182" s="29">
        <v>0</v>
      </c>
      <c r="AH182" s="29">
        <v>0</v>
      </c>
      <c r="AI182" s="29">
        <v>0</v>
      </c>
      <c r="AJ182" s="29">
        <v>0</v>
      </c>
      <c r="AK182" s="29">
        <v>0</v>
      </c>
      <c r="AL182" s="29">
        <v>0</v>
      </c>
      <c r="AM182" s="29">
        <v>0</v>
      </c>
      <c r="AN182" s="29">
        <v>0</v>
      </c>
      <c r="AO182" s="29">
        <v>0</v>
      </c>
      <c r="AP182" s="29">
        <v>0</v>
      </c>
      <c r="AQ182" s="29">
        <v>0</v>
      </c>
      <c r="AR182" s="29">
        <v>0</v>
      </c>
      <c r="AS182" s="29">
        <v>0</v>
      </c>
      <c r="AT182" s="29">
        <v>0</v>
      </c>
      <c r="AU182" s="29">
        <v>0</v>
      </c>
      <c r="AV182" s="29">
        <v>0</v>
      </c>
      <c r="AW182" s="29">
        <v>0</v>
      </c>
      <c r="AX182" s="29">
        <v>0</v>
      </c>
      <c r="AY182" s="29">
        <v>0</v>
      </c>
      <c r="AZ182" s="29">
        <v>0</v>
      </c>
      <c r="BA182" s="29">
        <v>0</v>
      </c>
      <c r="BB182" s="29">
        <v>0</v>
      </c>
      <c r="BC182" s="29">
        <v>0</v>
      </c>
      <c r="BD182" s="29">
        <v>0</v>
      </c>
      <c r="BE182" s="29">
        <v>0</v>
      </c>
      <c r="BF182" s="29">
        <v>0</v>
      </c>
      <c r="BG182" s="29">
        <v>0</v>
      </c>
      <c r="BH182" s="29">
        <v>0</v>
      </c>
      <c r="BI182" s="29">
        <v>0</v>
      </c>
      <c r="BJ182" s="29">
        <v>0</v>
      </c>
      <c r="BK182" s="29">
        <v>0</v>
      </c>
      <c r="BL182" s="29">
        <v>0</v>
      </c>
      <c r="BM182" s="29">
        <v>0</v>
      </c>
      <c r="BN182" s="29">
        <v>0</v>
      </c>
      <c r="BO182" s="29">
        <v>0</v>
      </c>
      <c r="BP182" s="29">
        <v>0</v>
      </c>
      <c r="BQ182" s="29">
        <v>0</v>
      </c>
      <c r="BR182" s="29">
        <v>0</v>
      </c>
      <c r="BS182" s="29">
        <v>0</v>
      </c>
      <c r="BT182" s="29">
        <v>0</v>
      </c>
      <c r="BU182" s="29">
        <v>0</v>
      </c>
      <c r="BV182" s="29">
        <v>0</v>
      </c>
      <c r="BW182" s="29">
        <v>0</v>
      </c>
      <c r="BX182" s="29">
        <v>0</v>
      </c>
      <c r="BY182" s="29">
        <v>0</v>
      </c>
      <c r="BZ182" s="29">
        <v>0</v>
      </c>
      <c r="CA182" s="29">
        <v>0</v>
      </c>
      <c r="CB182" s="29">
        <v>0</v>
      </c>
      <c r="CC182" s="29">
        <v>0</v>
      </c>
      <c r="CD182" s="29">
        <v>0</v>
      </c>
      <c r="CE182" s="29">
        <v>0</v>
      </c>
      <c r="CF182" s="29">
        <v>0</v>
      </c>
      <c r="CG182" s="11">
        <v>0</v>
      </c>
      <c r="CH182" s="30">
        <v>0</v>
      </c>
      <c r="CI182" s="28"/>
      <c r="CJ182" s="16"/>
      <c r="CK182" s="16"/>
    </row>
    <row r="183" spans="1:89" x14ac:dyDescent="0.25">
      <c r="A183" s="31"/>
      <c r="B183" s="31" t="s">
        <v>21</v>
      </c>
      <c r="C183" s="31">
        <v>0</v>
      </c>
      <c r="D183" s="31" t="s">
        <v>210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32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v>0</v>
      </c>
      <c r="AP183" s="32">
        <v>0</v>
      </c>
      <c r="AQ183" s="32">
        <v>0</v>
      </c>
      <c r="AR183" s="32">
        <v>0</v>
      </c>
      <c r="AS183" s="32">
        <v>0</v>
      </c>
      <c r="AT183" s="32">
        <v>1</v>
      </c>
      <c r="AU183" s="32">
        <v>0</v>
      </c>
      <c r="AV183" s="32">
        <v>0</v>
      </c>
      <c r="AW183" s="32">
        <v>0</v>
      </c>
      <c r="AX183" s="32">
        <v>0</v>
      </c>
      <c r="AY183" s="32">
        <v>0</v>
      </c>
      <c r="AZ183" s="32">
        <v>0</v>
      </c>
      <c r="BA183" s="32">
        <v>0</v>
      </c>
      <c r="BB183" s="32">
        <v>0</v>
      </c>
      <c r="BC183" s="32">
        <v>0</v>
      </c>
      <c r="BD183" s="32">
        <v>0</v>
      </c>
      <c r="BE183" s="32">
        <v>0</v>
      </c>
      <c r="BF183" s="32">
        <v>0</v>
      </c>
      <c r="BG183" s="32">
        <v>0</v>
      </c>
      <c r="BH183" s="32">
        <v>0</v>
      </c>
      <c r="BI183" s="32">
        <v>0</v>
      </c>
      <c r="BJ183" s="32">
        <v>0</v>
      </c>
      <c r="BK183" s="32">
        <v>0</v>
      </c>
      <c r="BL183" s="32">
        <v>0</v>
      </c>
      <c r="BM183" s="32">
        <v>0</v>
      </c>
      <c r="BN183" s="32">
        <v>0</v>
      </c>
      <c r="BO183" s="32">
        <v>0</v>
      </c>
      <c r="BP183" s="32">
        <v>0</v>
      </c>
      <c r="BQ183" s="32">
        <v>0</v>
      </c>
      <c r="BR183" s="32">
        <v>0</v>
      </c>
      <c r="BS183" s="32">
        <v>0</v>
      </c>
      <c r="BT183" s="32">
        <v>0</v>
      </c>
      <c r="BU183" s="32">
        <v>0</v>
      </c>
      <c r="BV183" s="32">
        <v>0</v>
      </c>
      <c r="BW183" s="32">
        <v>0</v>
      </c>
      <c r="BX183" s="32">
        <v>0</v>
      </c>
      <c r="BY183" s="32">
        <v>0</v>
      </c>
      <c r="BZ183" s="32">
        <v>0</v>
      </c>
      <c r="CA183" s="32">
        <v>0</v>
      </c>
      <c r="CB183" s="32">
        <v>0</v>
      </c>
      <c r="CC183" s="32">
        <v>0</v>
      </c>
      <c r="CD183" s="32">
        <v>0</v>
      </c>
      <c r="CE183" s="32">
        <v>0</v>
      </c>
      <c r="CF183" s="32">
        <v>0</v>
      </c>
      <c r="CG183" s="33">
        <v>0</v>
      </c>
      <c r="CH183" s="34">
        <v>1</v>
      </c>
      <c r="CI183" s="28"/>
      <c r="CJ183" s="16"/>
      <c r="CK183" s="16"/>
    </row>
    <row r="184" spans="1:89" x14ac:dyDescent="0.25">
      <c r="A184" s="9" t="s">
        <v>8</v>
      </c>
      <c r="B184" s="9" t="s">
        <v>20</v>
      </c>
      <c r="C184" s="19">
        <v>0</v>
      </c>
      <c r="D184" s="19" t="s">
        <v>210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3</v>
      </c>
      <c r="K184" s="19">
        <v>1</v>
      </c>
      <c r="L184" s="19">
        <v>0</v>
      </c>
      <c r="M184" s="19">
        <v>1</v>
      </c>
      <c r="N184" s="19">
        <v>0</v>
      </c>
      <c r="O184" s="19">
        <v>0</v>
      </c>
      <c r="P184" s="19">
        <v>0</v>
      </c>
      <c r="Q184" s="19">
        <v>0</v>
      </c>
      <c r="R184" s="19">
        <v>1</v>
      </c>
      <c r="S184" s="19">
        <v>0</v>
      </c>
      <c r="T184" s="19">
        <v>0</v>
      </c>
      <c r="U184" s="29">
        <v>0</v>
      </c>
      <c r="V184" s="29">
        <v>0</v>
      </c>
      <c r="W184" s="29">
        <v>0</v>
      </c>
      <c r="X184" s="29">
        <v>0</v>
      </c>
      <c r="Y184" s="29">
        <v>0</v>
      </c>
      <c r="Z184" s="29">
        <v>0</v>
      </c>
      <c r="AA184" s="29">
        <v>0</v>
      </c>
      <c r="AB184" s="29">
        <v>0</v>
      </c>
      <c r="AC184" s="29">
        <v>1</v>
      </c>
      <c r="AD184" s="29">
        <v>0</v>
      </c>
      <c r="AE184" s="29">
        <v>0</v>
      </c>
      <c r="AF184" s="29">
        <v>0</v>
      </c>
      <c r="AG184" s="29">
        <v>0</v>
      </c>
      <c r="AH184" s="29">
        <v>0</v>
      </c>
      <c r="AI184" s="29">
        <v>0</v>
      </c>
      <c r="AJ184" s="29">
        <v>0</v>
      </c>
      <c r="AK184" s="29">
        <v>0</v>
      </c>
      <c r="AL184" s="29">
        <v>1</v>
      </c>
      <c r="AM184" s="29">
        <v>0</v>
      </c>
      <c r="AN184" s="29">
        <v>0</v>
      </c>
      <c r="AO184" s="29">
        <v>0</v>
      </c>
      <c r="AP184" s="29">
        <v>0</v>
      </c>
      <c r="AQ184" s="29">
        <v>0</v>
      </c>
      <c r="AR184" s="29">
        <v>1</v>
      </c>
      <c r="AS184" s="29">
        <v>0</v>
      </c>
      <c r="AT184" s="29">
        <v>0</v>
      </c>
      <c r="AU184" s="29">
        <v>0</v>
      </c>
      <c r="AV184" s="29">
        <v>0</v>
      </c>
      <c r="AW184" s="29">
        <v>0</v>
      </c>
      <c r="AX184" s="29">
        <v>0</v>
      </c>
      <c r="AY184" s="29">
        <v>1</v>
      </c>
      <c r="AZ184" s="29">
        <v>0</v>
      </c>
      <c r="BA184" s="29">
        <v>0</v>
      </c>
      <c r="BB184" s="29">
        <v>0</v>
      </c>
      <c r="BC184" s="29">
        <v>0</v>
      </c>
      <c r="BD184" s="29">
        <v>1</v>
      </c>
      <c r="BE184" s="29">
        <v>0</v>
      </c>
      <c r="BF184" s="29">
        <v>0</v>
      </c>
      <c r="BG184" s="29">
        <v>1</v>
      </c>
      <c r="BH184" s="29">
        <v>0</v>
      </c>
      <c r="BI184" s="29">
        <v>0</v>
      </c>
      <c r="BJ184" s="29">
        <v>15</v>
      </c>
      <c r="BK184" s="29">
        <v>2</v>
      </c>
      <c r="BL184" s="29">
        <v>0</v>
      </c>
      <c r="BM184" s="29">
        <v>0</v>
      </c>
      <c r="BN184" s="29">
        <v>2</v>
      </c>
      <c r="BO184" s="29">
        <v>0</v>
      </c>
      <c r="BP184" s="29">
        <v>0</v>
      </c>
      <c r="BQ184" s="29">
        <v>0</v>
      </c>
      <c r="BR184" s="29">
        <v>0</v>
      </c>
      <c r="BS184" s="29">
        <v>1</v>
      </c>
      <c r="BT184" s="29">
        <v>1</v>
      </c>
      <c r="BU184" s="29">
        <v>1</v>
      </c>
      <c r="BV184" s="29">
        <v>5</v>
      </c>
      <c r="BW184" s="29">
        <v>0</v>
      </c>
      <c r="BX184" s="29">
        <v>0</v>
      </c>
      <c r="BY184" s="29">
        <v>4</v>
      </c>
      <c r="BZ184" s="29">
        <v>0</v>
      </c>
      <c r="CA184" s="29">
        <v>3</v>
      </c>
      <c r="CB184" s="29">
        <v>3</v>
      </c>
      <c r="CC184" s="29">
        <v>0</v>
      </c>
      <c r="CD184" s="29">
        <v>5</v>
      </c>
      <c r="CE184" s="29">
        <v>0</v>
      </c>
      <c r="CF184" s="29">
        <v>0</v>
      </c>
      <c r="CG184" s="11">
        <v>0</v>
      </c>
      <c r="CH184" s="30">
        <v>54</v>
      </c>
      <c r="CI184" s="28"/>
      <c r="CJ184" s="16"/>
      <c r="CK184" s="16"/>
    </row>
    <row r="185" spans="1:89" x14ac:dyDescent="0.25">
      <c r="A185" s="31"/>
      <c r="B185" s="31" t="s">
        <v>21</v>
      </c>
      <c r="C185" s="31">
        <v>0</v>
      </c>
      <c r="D185" s="31" t="s">
        <v>210</v>
      </c>
      <c r="E185" s="31">
        <v>0</v>
      </c>
      <c r="F185" s="31">
        <v>0</v>
      </c>
      <c r="G185" s="31">
        <v>0</v>
      </c>
      <c r="H185" s="31">
        <v>4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32">
        <v>0</v>
      </c>
      <c r="AC185" s="32">
        <v>0</v>
      </c>
      <c r="AD185" s="32">
        <v>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0</v>
      </c>
      <c r="AP185" s="32">
        <v>0</v>
      </c>
      <c r="AQ185" s="32">
        <v>0</v>
      </c>
      <c r="AR185" s="32">
        <v>0</v>
      </c>
      <c r="AS185" s="32">
        <v>0</v>
      </c>
      <c r="AT185" s="32">
        <v>0</v>
      </c>
      <c r="AU185" s="32">
        <v>0</v>
      </c>
      <c r="AV185" s="32">
        <v>0</v>
      </c>
      <c r="AW185" s="32">
        <v>0</v>
      </c>
      <c r="AX185" s="32">
        <v>1</v>
      </c>
      <c r="AY185" s="32">
        <v>0</v>
      </c>
      <c r="AZ185" s="32">
        <v>0</v>
      </c>
      <c r="BA185" s="32">
        <v>0</v>
      </c>
      <c r="BB185" s="32">
        <v>0</v>
      </c>
      <c r="BC185" s="32">
        <v>0</v>
      </c>
      <c r="BD185" s="32">
        <v>0</v>
      </c>
      <c r="BE185" s="32">
        <v>0</v>
      </c>
      <c r="BF185" s="32">
        <v>0</v>
      </c>
      <c r="BG185" s="32">
        <v>0</v>
      </c>
      <c r="BH185" s="32">
        <v>0</v>
      </c>
      <c r="BI185" s="32">
        <v>0</v>
      </c>
      <c r="BJ185" s="32">
        <v>3</v>
      </c>
      <c r="BK185" s="32">
        <v>0</v>
      </c>
      <c r="BL185" s="32">
        <v>0</v>
      </c>
      <c r="BM185" s="32">
        <v>0</v>
      </c>
      <c r="BN185" s="32">
        <v>0</v>
      </c>
      <c r="BO185" s="32">
        <v>1</v>
      </c>
      <c r="BP185" s="32">
        <v>0</v>
      </c>
      <c r="BQ185" s="32">
        <v>0</v>
      </c>
      <c r="BR185" s="32">
        <v>0</v>
      </c>
      <c r="BS185" s="32">
        <v>0</v>
      </c>
      <c r="BT185" s="32">
        <v>5</v>
      </c>
      <c r="BU185" s="32">
        <v>0</v>
      </c>
      <c r="BV185" s="32">
        <v>0</v>
      </c>
      <c r="BW185" s="32">
        <v>0</v>
      </c>
      <c r="BX185" s="32">
        <v>0</v>
      </c>
      <c r="BY185" s="32">
        <v>0</v>
      </c>
      <c r="BZ185" s="32">
        <v>0</v>
      </c>
      <c r="CA185" s="32">
        <v>0</v>
      </c>
      <c r="CB185" s="32">
        <v>0</v>
      </c>
      <c r="CC185" s="32">
        <v>0</v>
      </c>
      <c r="CD185" s="32">
        <v>0</v>
      </c>
      <c r="CE185" s="32">
        <v>0</v>
      </c>
      <c r="CF185" s="32">
        <v>0</v>
      </c>
      <c r="CG185" s="33">
        <v>0</v>
      </c>
      <c r="CH185" s="34">
        <v>14</v>
      </c>
      <c r="CI185" s="28"/>
      <c r="CJ185" s="16"/>
      <c r="CK185" s="16"/>
    </row>
    <row r="186" spans="1:89" x14ac:dyDescent="0.25">
      <c r="A186" s="9" t="s">
        <v>193</v>
      </c>
      <c r="B186" s="9" t="s">
        <v>20</v>
      </c>
      <c r="C186" s="19">
        <v>0</v>
      </c>
      <c r="D186" s="19" t="s">
        <v>210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>
        <v>0</v>
      </c>
      <c r="AD186" s="19">
        <v>0</v>
      </c>
      <c r="AE186" s="19">
        <v>0</v>
      </c>
      <c r="AF186" s="19">
        <v>0</v>
      </c>
      <c r="AG186" s="19">
        <v>0</v>
      </c>
      <c r="AH186" s="19">
        <v>0</v>
      </c>
      <c r="AI186" s="19">
        <v>0</v>
      </c>
      <c r="AJ186" s="19">
        <v>0</v>
      </c>
      <c r="AK186" s="19">
        <v>0</v>
      </c>
      <c r="AL186" s="19">
        <v>0</v>
      </c>
      <c r="AM186" s="19">
        <v>0</v>
      </c>
      <c r="AN186" s="19">
        <v>0</v>
      </c>
      <c r="AO186" s="19">
        <v>0</v>
      </c>
      <c r="AP186" s="19">
        <v>0</v>
      </c>
      <c r="AQ186" s="19">
        <v>0</v>
      </c>
      <c r="AR186" s="19">
        <v>0</v>
      </c>
      <c r="AS186" s="19">
        <v>0</v>
      </c>
      <c r="AT186" s="19">
        <v>0</v>
      </c>
      <c r="AU186" s="19">
        <v>0</v>
      </c>
      <c r="AV186" s="19">
        <v>0</v>
      </c>
      <c r="AW186" s="19">
        <v>0</v>
      </c>
      <c r="AX186" s="19">
        <v>0</v>
      </c>
      <c r="AY186" s="19">
        <v>0</v>
      </c>
      <c r="AZ186" s="19">
        <v>0</v>
      </c>
      <c r="BA186" s="19">
        <v>0</v>
      </c>
      <c r="BB186" s="19">
        <v>0</v>
      </c>
      <c r="BC186" s="19">
        <v>0</v>
      </c>
      <c r="BD186" s="19">
        <v>0</v>
      </c>
      <c r="BE186" s="19">
        <v>0</v>
      </c>
      <c r="BF186" s="19">
        <v>0</v>
      </c>
      <c r="BG186" s="19">
        <v>0</v>
      </c>
      <c r="BH186" s="19">
        <v>0</v>
      </c>
      <c r="BI186" s="19">
        <v>0</v>
      </c>
      <c r="BJ186" s="19">
        <v>0</v>
      </c>
      <c r="BK186" s="19">
        <v>0</v>
      </c>
      <c r="BL186" s="19">
        <v>0</v>
      </c>
      <c r="BM186" s="19">
        <v>0</v>
      </c>
      <c r="BN186" s="19">
        <v>0</v>
      </c>
      <c r="BO186" s="19">
        <v>1</v>
      </c>
      <c r="BP186" s="19">
        <v>0</v>
      </c>
      <c r="BQ186" s="19">
        <v>0</v>
      </c>
      <c r="BR186" s="19">
        <v>0</v>
      </c>
      <c r="BS186" s="19">
        <v>0</v>
      </c>
      <c r="BT186" s="19">
        <v>0</v>
      </c>
      <c r="BU186" s="19">
        <v>1</v>
      </c>
      <c r="BV186" s="19">
        <v>0</v>
      </c>
      <c r="BW186" s="19">
        <v>0</v>
      </c>
      <c r="BX186" s="19">
        <v>0</v>
      </c>
      <c r="BY186" s="19">
        <v>0</v>
      </c>
      <c r="BZ186" s="19">
        <v>0</v>
      </c>
      <c r="CA186" s="19">
        <v>0</v>
      </c>
      <c r="CB186" s="19">
        <v>0</v>
      </c>
      <c r="CC186" s="19">
        <v>0</v>
      </c>
      <c r="CD186" s="19">
        <v>0</v>
      </c>
      <c r="CE186" s="19">
        <v>0</v>
      </c>
      <c r="CF186" s="19">
        <v>0</v>
      </c>
      <c r="CG186" s="11">
        <v>0</v>
      </c>
      <c r="CH186" s="30">
        <v>2</v>
      </c>
      <c r="CI186" s="28"/>
      <c r="CJ186" s="16"/>
      <c r="CK186" s="16"/>
    </row>
    <row r="187" spans="1:89" x14ac:dyDescent="0.25">
      <c r="A187" s="31"/>
      <c r="B187" s="31" t="s">
        <v>21</v>
      </c>
      <c r="C187" s="31">
        <v>0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v>0</v>
      </c>
      <c r="AD187" s="31">
        <v>0</v>
      </c>
      <c r="AE187" s="31">
        <v>0</v>
      </c>
      <c r="AF187" s="31">
        <v>0</v>
      </c>
      <c r="AG187" s="31">
        <v>0</v>
      </c>
      <c r="AH187" s="31">
        <v>0</v>
      </c>
      <c r="AI187" s="31">
        <v>0</v>
      </c>
      <c r="AJ187" s="31">
        <v>0</v>
      </c>
      <c r="AK187" s="31">
        <v>0</v>
      </c>
      <c r="AL187" s="31">
        <v>0</v>
      </c>
      <c r="AM187" s="31">
        <v>0</v>
      </c>
      <c r="AN187" s="31">
        <v>0</v>
      </c>
      <c r="AO187" s="31">
        <v>0</v>
      </c>
      <c r="AP187" s="31">
        <v>0</v>
      </c>
      <c r="AQ187" s="31">
        <v>0</v>
      </c>
      <c r="AR187" s="31">
        <v>0</v>
      </c>
      <c r="AS187" s="31">
        <v>0</v>
      </c>
      <c r="AT187" s="31">
        <v>0</v>
      </c>
      <c r="AU187" s="31">
        <v>0</v>
      </c>
      <c r="AV187" s="31">
        <v>0</v>
      </c>
      <c r="AW187" s="31">
        <v>0</v>
      </c>
      <c r="AX187" s="31">
        <v>0</v>
      </c>
      <c r="AY187" s="31">
        <v>0</v>
      </c>
      <c r="AZ187" s="31">
        <v>0</v>
      </c>
      <c r="BA187" s="31">
        <v>0</v>
      </c>
      <c r="BB187" s="31">
        <v>0</v>
      </c>
      <c r="BC187" s="31">
        <v>0</v>
      </c>
      <c r="BD187" s="31">
        <v>0</v>
      </c>
      <c r="BE187" s="31">
        <v>0</v>
      </c>
      <c r="BF187" s="31">
        <v>0</v>
      </c>
      <c r="BG187" s="31">
        <v>0</v>
      </c>
      <c r="BH187" s="31">
        <v>0</v>
      </c>
      <c r="BI187" s="31">
        <v>0</v>
      </c>
      <c r="BJ187" s="31">
        <v>0</v>
      </c>
      <c r="BK187" s="31">
        <v>0</v>
      </c>
      <c r="BL187" s="31">
        <v>0</v>
      </c>
      <c r="BM187" s="31">
        <v>0</v>
      </c>
      <c r="BN187" s="31">
        <v>0</v>
      </c>
      <c r="BO187" s="31">
        <v>0</v>
      </c>
      <c r="BP187" s="31">
        <v>0</v>
      </c>
      <c r="BQ187" s="31">
        <v>0</v>
      </c>
      <c r="BR187" s="31">
        <v>0</v>
      </c>
      <c r="BS187" s="31">
        <v>0</v>
      </c>
      <c r="BT187" s="31">
        <v>0</v>
      </c>
      <c r="BU187" s="31">
        <v>0</v>
      </c>
      <c r="BV187" s="31">
        <v>0</v>
      </c>
      <c r="BW187" s="31">
        <v>0</v>
      </c>
      <c r="BX187" s="31">
        <v>0</v>
      </c>
      <c r="BY187" s="31">
        <v>0</v>
      </c>
      <c r="BZ187" s="31">
        <v>0</v>
      </c>
      <c r="CA187" s="31">
        <v>0</v>
      </c>
      <c r="CB187" s="31">
        <v>0</v>
      </c>
      <c r="CC187" s="31">
        <v>0</v>
      </c>
      <c r="CD187" s="31">
        <v>0</v>
      </c>
      <c r="CE187" s="31">
        <v>0</v>
      </c>
      <c r="CF187" s="31">
        <v>0</v>
      </c>
      <c r="CG187" s="33">
        <v>0</v>
      </c>
      <c r="CH187" s="34">
        <v>0</v>
      </c>
      <c r="CI187" s="28"/>
      <c r="CJ187" s="16"/>
      <c r="CK187" s="16"/>
    </row>
    <row r="188" spans="1:89" x14ac:dyDescent="0.25">
      <c r="A188" s="9" t="s">
        <v>25</v>
      </c>
      <c r="B188" s="9" t="s">
        <v>20</v>
      </c>
      <c r="C188" s="19">
        <v>0</v>
      </c>
      <c r="D188" s="19" t="s">
        <v>210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29">
        <v>0</v>
      </c>
      <c r="V188" s="29">
        <v>0</v>
      </c>
      <c r="W188" s="29">
        <v>0</v>
      </c>
      <c r="X188" s="29">
        <v>0</v>
      </c>
      <c r="Y188" s="29">
        <v>0</v>
      </c>
      <c r="Z188" s="29">
        <v>0</v>
      </c>
      <c r="AA188" s="29">
        <v>0</v>
      </c>
      <c r="AB188" s="29">
        <v>0</v>
      </c>
      <c r="AC188" s="29">
        <v>0</v>
      </c>
      <c r="AD188" s="29">
        <v>0</v>
      </c>
      <c r="AE188" s="29">
        <v>0</v>
      </c>
      <c r="AF188" s="29">
        <v>0</v>
      </c>
      <c r="AG188" s="29">
        <v>0</v>
      </c>
      <c r="AH188" s="29">
        <v>0</v>
      </c>
      <c r="AI188" s="29">
        <v>0</v>
      </c>
      <c r="AJ188" s="29">
        <v>0</v>
      </c>
      <c r="AK188" s="29">
        <v>0</v>
      </c>
      <c r="AL188" s="29">
        <v>0</v>
      </c>
      <c r="AM188" s="29">
        <v>0</v>
      </c>
      <c r="AN188" s="29">
        <v>0</v>
      </c>
      <c r="AO188" s="29">
        <v>0</v>
      </c>
      <c r="AP188" s="29">
        <v>0</v>
      </c>
      <c r="AQ188" s="29">
        <v>0</v>
      </c>
      <c r="AR188" s="29">
        <v>0</v>
      </c>
      <c r="AS188" s="29">
        <v>0</v>
      </c>
      <c r="AT188" s="29">
        <v>0</v>
      </c>
      <c r="AU188" s="29">
        <v>0</v>
      </c>
      <c r="AV188" s="29">
        <v>0</v>
      </c>
      <c r="AW188" s="29">
        <v>0</v>
      </c>
      <c r="AX188" s="29">
        <v>0</v>
      </c>
      <c r="AY188" s="29">
        <v>0</v>
      </c>
      <c r="AZ188" s="29">
        <v>0</v>
      </c>
      <c r="BA188" s="29">
        <v>0</v>
      </c>
      <c r="BB188" s="29">
        <v>0</v>
      </c>
      <c r="BC188" s="29">
        <v>0</v>
      </c>
      <c r="BD188" s="29">
        <v>0</v>
      </c>
      <c r="BE188" s="29">
        <v>0</v>
      </c>
      <c r="BF188" s="29">
        <v>0</v>
      </c>
      <c r="BG188" s="29">
        <v>0</v>
      </c>
      <c r="BH188" s="29">
        <v>0</v>
      </c>
      <c r="BI188" s="29">
        <v>0</v>
      </c>
      <c r="BJ188" s="29">
        <v>0</v>
      </c>
      <c r="BK188" s="29">
        <v>0</v>
      </c>
      <c r="BL188" s="29">
        <v>0</v>
      </c>
      <c r="BM188" s="29">
        <v>0</v>
      </c>
      <c r="BN188" s="29">
        <v>0</v>
      </c>
      <c r="BO188" s="29">
        <v>0</v>
      </c>
      <c r="BP188" s="29">
        <v>0</v>
      </c>
      <c r="BQ188" s="29">
        <v>0</v>
      </c>
      <c r="BR188" s="29">
        <v>0</v>
      </c>
      <c r="BS188" s="29">
        <v>0</v>
      </c>
      <c r="BT188" s="29">
        <v>0</v>
      </c>
      <c r="BU188" s="29">
        <v>0</v>
      </c>
      <c r="BV188" s="29">
        <v>0</v>
      </c>
      <c r="BW188" s="29">
        <v>0</v>
      </c>
      <c r="BX188" s="29">
        <v>0</v>
      </c>
      <c r="BY188" s="29">
        <v>0</v>
      </c>
      <c r="BZ188" s="29">
        <v>0</v>
      </c>
      <c r="CA188" s="29">
        <v>0</v>
      </c>
      <c r="CB188" s="29">
        <v>0</v>
      </c>
      <c r="CC188" s="29">
        <v>0</v>
      </c>
      <c r="CD188" s="29">
        <v>0</v>
      </c>
      <c r="CE188" s="29">
        <v>0</v>
      </c>
      <c r="CF188" s="29">
        <v>0</v>
      </c>
      <c r="CG188" s="11">
        <v>0</v>
      </c>
      <c r="CH188" s="30">
        <v>0</v>
      </c>
      <c r="CI188" s="28"/>
      <c r="CJ188" s="16"/>
      <c r="CK188" s="16"/>
    </row>
    <row r="189" spans="1:89" x14ac:dyDescent="0.25">
      <c r="A189" s="31"/>
      <c r="B189" s="31" t="s">
        <v>21</v>
      </c>
      <c r="C189" s="31">
        <v>0</v>
      </c>
      <c r="D189" s="31" t="s">
        <v>210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32">
        <v>0</v>
      </c>
      <c r="AC189" s="32">
        <v>0</v>
      </c>
      <c r="AD189" s="32">
        <v>0</v>
      </c>
      <c r="AE189" s="32">
        <v>0</v>
      </c>
      <c r="AF189" s="32">
        <v>0</v>
      </c>
      <c r="AG189" s="32">
        <v>0</v>
      </c>
      <c r="AH189" s="32">
        <v>0</v>
      </c>
      <c r="AI189" s="32">
        <v>0</v>
      </c>
      <c r="AJ189" s="32">
        <v>0</v>
      </c>
      <c r="AK189" s="32">
        <v>0</v>
      </c>
      <c r="AL189" s="32">
        <v>0</v>
      </c>
      <c r="AM189" s="32">
        <v>0</v>
      </c>
      <c r="AN189" s="32">
        <v>0</v>
      </c>
      <c r="AO189" s="32">
        <v>0</v>
      </c>
      <c r="AP189" s="32">
        <v>0</v>
      </c>
      <c r="AQ189" s="32">
        <v>0</v>
      </c>
      <c r="AR189" s="32">
        <v>0</v>
      </c>
      <c r="AS189" s="32">
        <v>0</v>
      </c>
      <c r="AT189" s="32">
        <v>0</v>
      </c>
      <c r="AU189" s="32">
        <v>0</v>
      </c>
      <c r="AV189" s="32">
        <v>0</v>
      </c>
      <c r="AW189" s="32">
        <v>0</v>
      </c>
      <c r="AX189" s="32">
        <v>0</v>
      </c>
      <c r="AY189" s="32">
        <v>0</v>
      </c>
      <c r="AZ189" s="32">
        <v>0</v>
      </c>
      <c r="BA189" s="32">
        <v>0</v>
      </c>
      <c r="BB189" s="32">
        <v>0</v>
      </c>
      <c r="BC189" s="32">
        <v>0</v>
      </c>
      <c r="BD189" s="32">
        <v>0</v>
      </c>
      <c r="BE189" s="32">
        <v>0</v>
      </c>
      <c r="BF189" s="32">
        <v>0</v>
      </c>
      <c r="BG189" s="32">
        <v>0</v>
      </c>
      <c r="BH189" s="32">
        <v>0</v>
      </c>
      <c r="BI189" s="32">
        <v>0</v>
      </c>
      <c r="BJ189" s="32">
        <v>0</v>
      </c>
      <c r="BK189" s="32">
        <v>0</v>
      </c>
      <c r="BL189" s="32">
        <v>0</v>
      </c>
      <c r="BM189" s="32">
        <v>0</v>
      </c>
      <c r="BN189" s="32">
        <v>0</v>
      </c>
      <c r="BO189" s="32">
        <v>0</v>
      </c>
      <c r="BP189" s="32">
        <v>0</v>
      </c>
      <c r="BQ189" s="32">
        <v>0</v>
      </c>
      <c r="BR189" s="32">
        <v>0</v>
      </c>
      <c r="BS189" s="32">
        <v>0</v>
      </c>
      <c r="BT189" s="32">
        <v>0</v>
      </c>
      <c r="BU189" s="32">
        <v>0</v>
      </c>
      <c r="BV189" s="32">
        <v>0</v>
      </c>
      <c r="BW189" s="32">
        <v>0</v>
      </c>
      <c r="BX189" s="32">
        <v>0</v>
      </c>
      <c r="BY189" s="32">
        <v>0</v>
      </c>
      <c r="BZ189" s="32">
        <v>0</v>
      </c>
      <c r="CA189" s="32">
        <v>0</v>
      </c>
      <c r="CB189" s="32">
        <v>0</v>
      </c>
      <c r="CC189" s="32">
        <v>0</v>
      </c>
      <c r="CD189" s="32">
        <v>0</v>
      </c>
      <c r="CE189" s="32">
        <v>0</v>
      </c>
      <c r="CF189" s="32">
        <v>0</v>
      </c>
      <c r="CG189" s="33">
        <v>0</v>
      </c>
      <c r="CH189" s="34">
        <v>0</v>
      </c>
      <c r="CI189" s="28"/>
      <c r="CJ189" s="16"/>
      <c r="CK189" s="16"/>
    </row>
    <row r="190" spans="1:89" x14ac:dyDescent="0.25">
      <c r="A190" s="9" t="s">
        <v>176</v>
      </c>
      <c r="B190" s="9" t="s">
        <v>20</v>
      </c>
      <c r="C190" s="19">
        <v>0</v>
      </c>
      <c r="D190" s="19" t="s">
        <v>210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1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0</v>
      </c>
      <c r="AA190" s="29">
        <v>0</v>
      </c>
      <c r="AB190" s="29">
        <v>0</v>
      </c>
      <c r="AC190" s="29">
        <v>0</v>
      </c>
      <c r="AD190" s="29">
        <v>0</v>
      </c>
      <c r="AE190" s="29">
        <v>0</v>
      </c>
      <c r="AF190" s="29">
        <v>0</v>
      </c>
      <c r="AG190" s="29">
        <v>0</v>
      </c>
      <c r="AH190" s="29">
        <v>0</v>
      </c>
      <c r="AI190" s="29">
        <v>0</v>
      </c>
      <c r="AJ190" s="29">
        <v>0</v>
      </c>
      <c r="AK190" s="29">
        <v>0</v>
      </c>
      <c r="AL190" s="29">
        <v>0</v>
      </c>
      <c r="AM190" s="29">
        <v>0</v>
      </c>
      <c r="AN190" s="29">
        <v>0</v>
      </c>
      <c r="AO190" s="29">
        <v>0</v>
      </c>
      <c r="AP190" s="29">
        <v>0</v>
      </c>
      <c r="AQ190" s="29">
        <v>0</v>
      </c>
      <c r="AR190" s="29">
        <v>0</v>
      </c>
      <c r="AS190" s="29">
        <v>0</v>
      </c>
      <c r="AT190" s="29">
        <v>0</v>
      </c>
      <c r="AU190" s="29">
        <v>0</v>
      </c>
      <c r="AV190" s="29">
        <v>0</v>
      </c>
      <c r="AW190" s="29">
        <v>1</v>
      </c>
      <c r="AX190" s="29">
        <v>0</v>
      </c>
      <c r="AY190" s="29">
        <v>0</v>
      </c>
      <c r="AZ190" s="29">
        <v>1</v>
      </c>
      <c r="BA190" s="29">
        <v>0</v>
      </c>
      <c r="BB190" s="29">
        <v>0</v>
      </c>
      <c r="BC190" s="29">
        <v>0</v>
      </c>
      <c r="BD190" s="29">
        <v>0</v>
      </c>
      <c r="BE190" s="29">
        <v>0</v>
      </c>
      <c r="BF190" s="29">
        <v>0</v>
      </c>
      <c r="BG190" s="29">
        <v>0</v>
      </c>
      <c r="BH190" s="29">
        <v>1</v>
      </c>
      <c r="BI190" s="29">
        <v>0</v>
      </c>
      <c r="BJ190" s="29">
        <v>0</v>
      </c>
      <c r="BK190" s="29">
        <v>0</v>
      </c>
      <c r="BL190" s="29">
        <v>0</v>
      </c>
      <c r="BM190" s="29">
        <v>0</v>
      </c>
      <c r="BN190" s="29">
        <v>0</v>
      </c>
      <c r="BO190" s="29">
        <v>0</v>
      </c>
      <c r="BP190" s="29">
        <v>0</v>
      </c>
      <c r="BQ190" s="29">
        <v>0</v>
      </c>
      <c r="BR190" s="29">
        <v>0</v>
      </c>
      <c r="BS190" s="29">
        <v>0</v>
      </c>
      <c r="BT190" s="29">
        <v>0</v>
      </c>
      <c r="BU190" s="29">
        <v>0</v>
      </c>
      <c r="BV190" s="29">
        <v>0</v>
      </c>
      <c r="BW190" s="29">
        <v>0</v>
      </c>
      <c r="BX190" s="29">
        <v>0</v>
      </c>
      <c r="BY190" s="29">
        <v>0</v>
      </c>
      <c r="BZ190" s="29">
        <v>0</v>
      </c>
      <c r="CA190" s="29">
        <v>0</v>
      </c>
      <c r="CB190" s="29">
        <v>0</v>
      </c>
      <c r="CC190" s="29">
        <v>0</v>
      </c>
      <c r="CD190" s="29">
        <v>0</v>
      </c>
      <c r="CE190" s="29">
        <v>0</v>
      </c>
      <c r="CF190" s="29">
        <v>0</v>
      </c>
      <c r="CG190" s="11">
        <v>0</v>
      </c>
      <c r="CH190" s="30">
        <v>4</v>
      </c>
      <c r="CI190" s="28"/>
      <c r="CJ190" s="16"/>
      <c r="CK190" s="16"/>
    </row>
    <row r="191" spans="1:89" x14ac:dyDescent="0.25">
      <c r="A191" s="31"/>
      <c r="B191" s="31" t="s">
        <v>21</v>
      </c>
      <c r="C191" s="31">
        <v>0</v>
      </c>
      <c r="D191" s="31" t="s">
        <v>210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1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32">
        <v>0</v>
      </c>
      <c r="Z191" s="32">
        <v>0</v>
      </c>
      <c r="AA191" s="32">
        <v>0</v>
      </c>
      <c r="AB191" s="32">
        <v>0</v>
      </c>
      <c r="AC191" s="32">
        <v>0</v>
      </c>
      <c r="AD191" s="32">
        <v>0</v>
      </c>
      <c r="AE191" s="32">
        <v>0</v>
      </c>
      <c r="AF191" s="32">
        <v>0</v>
      </c>
      <c r="AG191" s="32">
        <v>0</v>
      </c>
      <c r="AH191" s="32">
        <v>0</v>
      </c>
      <c r="AI191" s="32">
        <v>0</v>
      </c>
      <c r="AJ191" s="32">
        <v>0</v>
      </c>
      <c r="AK191" s="32">
        <v>0</v>
      </c>
      <c r="AL191" s="32">
        <v>0</v>
      </c>
      <c r="AM191" s="32">
        <v>0</v>
      </c>
      <c r="AN191" s="32">
        <v>0</v>
      </c>
      <c r="AO191" s="32">
        <v>0</v>
      </c>
      <c r="AP191" s="32">
        <v>0</v>
      </c>
      <c r="AQ191" s="32">
        <v>0</v>
      </c>
      <c r="AR191" s="32">
        <v>0</v>
      </c>
      <c r="AS191" s="32">
        <v>0</v>
      </c>
      <c r="AT191" s="32">
        <v>0</v>
      </c>
      <c r="AU191" s="32">
        <v>0</v>
      </c>
      <c r="AV191" s="32">
        <v>0</v>
      </c>
      <c r="AW191" s="32">
        <v>1</v>
      </c>
      <c r="AX191" s="32">
        <v>0</v>
      </c>
      <c r="AY191" s="32">
        <v>0</v>
      </c>
      <c r="AZ191" s="32">
        <v>0</v>
      </c>
      <c r="BA191" s="32">
        <v>0</v>
      </c>
      <c r="BB191" s="32">
        <v>0</v>
      </c>
      <c r="BC191" s="32">
        <v>0</v>
      </c>
      <c r="BD191" s="32">
        <v>0</v>
      </c>
      <c r="BE191" s="32">
        <v>0</v>
      </c>
      <c r="BF191" s="32">
        <v>0</v>
      </c>
      <c r="BG191" s="32">
        <v>0</v>
      </c>
      <c r="BH191" s="32">
        <v>0</v>
      </c>
      <c r="BI191" s="32">
        <v>0</v>
      </c>
      <c r="BJ191" s="32">
        <v>1</v>
      </c>
      <c r="BK191" s="32">
        <v>0</v>
      </c>
      <c r="BL191" s="32">
        <v>0</v>
      </c>
      <c r="BM191" s="32">
        <v>0</v>
      </c>
      <c r="BN191" s="32">
        <v>0</v>
      </c>
      <c r="BO191" s="32">
        <v>0</v>
      </c>
      <c r="BP191" s="32">
        <v>0</v>
      </c>
      <c r="BQ191" s="32">
        <v>0</v>
      </c>
      <c r="BR191" s="32">
        <v>0</v>
      </c>
      <c r="BS191" s="32">
        <v>0</v>
      </c>
      <c r="BT191" s="32">
        <v>1</v>
      </c>
      <c r="BU191" s="32">
        <v>0</v>
      </c>
      <c r="BV191" s="32">
        <v>0</v>
      </c>
      <c r="BW191" s="32">
        <v>0</v>
      </c>
      <c r="BX191" s="32">
        <v>0</v>
      </c>
      <c r="BY191" s="32">
        <v>0</v>
      </c>
      <c r="BZ191" s="32">
        <v>0</v>
      </c>
      <c r="CA191" s="32">
        <v>0</v>
      </c>
      <c r="CB191" s="32">
        <v>0</v>
      </c>
      <c r="CC191" s="32">
        <v>1</v>
      </c>
      <c r="CD191" s="32">
        <v>0</v>
      </c>
      <c r="CE191" s="32">
        <v>0</v>
      </c>
      <c r="CF191" s="32">
        <v>0</v>
      </c>
      <c r="CG191" s="33">
        <v>0</v>
      </c>
      <c r="CH191" s="34">
        <v>5</v>
      </c>
      <c r="CI191" s="28"/>
      <c r="CJ191" s="16"/>
      <c r="CK191" s="16"/>
    </row>
    <row r="192" spans="1:89" x14ac:dyDescent="0.25">
      <c r="A192" s="9" t="s">
        <v>5</v>
      </c>
      <c r="B192" s="9" t="s">
        <v>20</v>
      </c>
      <c r="C192" s="19">
        <v>0</v>
      </c>
      <c r="D192" s="19" t="s">
        <v>210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1</v>
      </c>
      <c r="Q192" s="19">
        <v>0</v>
      </c>
      <c r="R192" s="19">
        <v>0</v>
      </c>
      <c r="S192" s="19">
        <v>0</v>
      </c>
      <c r="T192" s="19">
        <v>0</v>
      </c>
      <c r="U192" s="29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0</v>
      </c>
      <c r="AA192" s="29">
        <v>0</v>
      </c>
      <c r="AB192" s="29">
        <v>0</v>
      </c>
      <c r="AC192" s="29">
        <v>0</v>
      </c>
      <c r="AD192" s="29">
        <v>0</v>
      </c>
      <c r="AE192" s="29">
        <v>0</v>
      </c>
      <c r="AF192" s="29">
        <v>0</v>
      </c>
      <c r="AG192" s="29">
        <v>0</v>
      </c>
      <c r="AH192" s="29">
        <v>0</v>
      </c>
      <c r="AI192" s="29">
        <v>0</v>
      </c>
      <c r="AJ192" s="29">
        <v>0</v>
      </c>
      <c r="AK192" s="29">
        <v>0</v>
      </c>
      <c r="AL192" s="29">
        <v>0</v>
      </c>
      <c r="AM192" s="29">
        <v>0</v>
      </c>
      <c r="AN192" s="29">
        <v>0</v>
      </c>
      <c r="AO192" s="29">
        <v>0</v>
      </c>
      <c r="AP192" s="29">
        <v>0</v>
      </c>
      <c r="AQ192" s="29">
        <v>0</v>
      </c>
      <c r="AR192" s="29">
        <v>0</v>
      </c>
      <c r="AS192" s="29">
        <v>0</v>
      </c>
      <c r="AT192" s="29">
        <v>0</v>
      </c>
      <c r="AU192" s="29">
        <v>0</v>
      </c>
      <c r="AV192" s="29">
        <v>0</v>
      </c>
      <c r="AW192" s="29">
        <v>0</v>
      </c>
      <c r="AX192" s="29">
        <v>0</v>
      </c>
      <c r="AY192" s="29">
        <v>0</v>
      </c>
      <c r="AZ192" s="29">
        <v>0</v>
      </c>
      <c r="BA192" s="29">
        <v>0</v>
      </c>
      <c r="BB192" s="29">
        <v>0</v>
      </c>
      <c r="BC192" s="29">
        <v>0</v>
      </c>
      <c r="BD192" s="29">
        <v>0</v>
      </c>
      <c r="BE192" s="29">
        <v>0</v>
      </c>
      <c r="BF192" s="29">
        <v>0</v>
      </c>
      <c r="BG192" s="29">
        <v>0</v>
      </c>
      <c r="BH192" s="29">
        <v>0</v>
      </c>
      <c r="BI192" s="29">
        <v>0</v>
      </c>
      <c r="BJ192" s="29">
        <v>0</v>
      </c>
      <c r="BK192" s="29">
        <v>0</v>
      </c>
      <c r="BL192" s="29">
        <v>0</v>
      </c>
      <c r="BM192" s="29">
        <v>0</v>
      </c>
      <c r="BN192" s="29">
        <v>0</v>
      </c>
      <c r="BO192" s="29">
        <v>0</v>
      </c>
      <c r="BP192" s="29">
        <v>0</v>
      </c>
      <c r="BQ192" s="29">
        <v>0</v>
      </c>
      <c r="BR192" s="29">
        <v>0</v>
      </c>
      <c r="BS192" s="29">
        <v>0</v>
      </c>
      <c r="BT192" s="29">
        <v>1</v>
      </c>
      <c r="BU192" s="29">
        <v>0</v>
      </c>
      <c r="BV192" s="29">
        <v>0</v>
      </c>
      <c r="BW192" s="29">
        <v>0</v>
      </c>
      <c r="BX192" s="29">
        <v>0</v>
      </c>
      <c r="BY192" s="29">
        <v>0</v>
      </c>
      <c r="BZ192" s="29">
        <v>0</v>
      </c>
      <c r="CA192" s="29">
        <v>0</v>
      </c>
      <c r="CB192" s="29">
        <v>0</v>
      </c>
      <c r="CC192" s="29">
        <v>0</v>
      </c>
      <c r="CD192" s="29">
        <v>0</v>
      </c>
      <c r="CE192" s="29">
        <v>0</v>
      </c>
      <c r="CF192" s="29">
        <v>0</v>
      </c>
      <c r="CG192" s="11">
        <v>0</v>
      </c>
      <c r="CH192" s="30">
        <v>2</v>
      </c>
      <c r="CI192" s="28"/>
      <c r="CJ192" s="16"/>
      <c r="CK192" s="16"/>
    </row>
    <row r="193" spans="1:89" x14ac:dyDescent="0.25">
      <c r="A193" s="31"/>
      <c r="B193" s="31" t="s">
        <v>21</v>
      </c>
      <c r="C193" s="31">
        <v>0</v>
      </c>
      <c r="D193" s="31" t="s">
        <v>210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1</v>
      </c>
      <c r="Y193" s="32">
        <v>0</v>
      </c>
      <c r="Z193" s="32">
        <v>0</v>
      </c>
      <c r="AA193" s="32">
        <v>0</v>
      </c>
      <c r="AB193" s="32">
        <v>0</v>
      </c>
      <c r="AC193" s="32">
        <v>0</v>
      </c>
      <c r="AD193" s="32">
        <v>0</v>
      </c>
      <c r="AE193" s="32">
        <v>0</v>
      </c>
      <c r="AF193" s="32">
        <v>0</v>
      </c>
      <c r="AG193" s="32">
        <v>0</v>
      </c>
      <c r="AH193" s="32">
        <v>0</v>
      </c>
      <c r="AI193" s="32">
        <v>0</v>
      </c>
      <c r="AJ193" s="32">
        <v>0</v>
      </c>
      <c r="AK193" s="32">
        <v>0</v>
      </c>
      <c r="AL193" s="32">
        <v>0</v>
      </c>
      <c r="AM193" s="32">
        <v>0</v>
      </c>
      <c r="AN193" s="32">
        <v>0</v>
      </c>
      <c r="AO193" s="32">
        <v>0</v>
      </c>
      <c r="AP193" s="32">
        <v>0</v>
      </c>
      <c r="AQ193" s="32">
        <v>0</v>
      </c>
      <c r="AR193" s="32">
        <v>1</v>
      </c>
      <c r="AS193" s="32">
        <v>0</v>
      </c>
      <c r="AT193" s="32">
        <v>0</v>
      </c>
      <c r="AU193" s="32">
        <v>0</v>
      </c>
      <c r="AV193" s="32">
        <v>0</v>
      </c>
      <c r="AW193" s="32">
        <v>0</v>
      </c>
      <c r="AX193" s="32">
        <v>0</v>
      </c>
      <c r="AY193" s="32">
        <v>0</v>
      </c>
      <c r="AZ193" s="32">
        <v>0</v>
      </c>
      <c r="BA193" s="32">
        <v>1</v>
      </c>
      <c r="BB193" s="32">
        <v>0</v>
      </c>
      <c r="BC193" s="32">
        <v>0</v>
      </c>
      <c r="BD193" s="32">
        <v>0</v>
      </c>
      <c r="BE193" s="32">
        <v>1</v>
      </c>
      <c r="BF193" s="32">
        <v>0</v>
      </c>
      <c r="BG193" s="32">
        <v>0</v>
      </c>
      <c r="BH193" s="32">
        <v>0</v>
      </c>
      <c r="BI193" s="32">
        <v>0</v>
      </c>
      <c r="BJ193" s="32">
        <v>0</v>
      </c>
      <c r="BK193" s="32">
        <v>0</v>
      </c>
      <c r="BL193" s="32">
        <v>0</v>
      </c>
      <c r="BM193" s="32">
        <v>0</v>
      </c>
      <c r="BN193" s="32">
        <v>0</v>
      </c>
      <c r="BO193" s="32">
        <v>0</v>
      </c>
      <c r="BP193" s="32">
        <v>0</v>
      </c>
      <c r="BQ193" s="32">
        <v>0</v>
      </c>
      <c r="BR193" s="32">
        <v>0</v>
      </c>
      <c r="BS193" s="32">
        <v>1</v>
      </c>
      <c r="BT193" s="32">
        <v>3</v>
      </c>
      <c r="BU193" s="32">
        <v>0</v>
      </c>
      <c r="BV193" s="32">
        <v>0</v>
      </c>
      <c r="BW193" s="32">
        <v>0</v>
      </c>
      <c r="BX193" s="32">
        <v>0</v>
      </c>
      <c r="BY193" s="32">
        <v>5</v>
      </c>
      <c r="BZ193" s="32">
        <v>0</v>
      </c>
      <c r="CA193" s="32">
        <v>0</v>
      </c>
      <c r="CB193" s="32">
        <v>0</v>
      </c>
      <c r="CC193" s="32">
        <v>0</v>
      </c>
      <c r="CD193" s="32">
        <v>0</v>
      </c>
      <c r="CE193" s="32">
        <v>0</v>
      </c>
      <c r="CF193" s="32">
        <v>0</v>
      </c>
      <c r="CG193" s="33">
        <v>0</v>
      </c>
      <c r="CH193" s="34">
        <v>13</v>
      </c>
      <c r="CI193" s="28"/>
      <c r="CJ193" s="16"/>
      <c r="CK193" s="16"/>
    </row>
    <row r="194" spans="1:89" x14ac:dyDescent="0.25">
      <c r="A194" s="9" t="s">
        <v>27</v>
      </c>
      <c r="B194" s="9" t="s">
        <v>20</v>
      </c>
      <c r="C194" s="19">
        <v>0</v>
      </c>
      <c r="D194" s="19" t="s">
        <v>210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29">
        <v>0</v>
      </c>
      <c r="V194" s="29">
        <v>0</v>
      </c>
      <c r="W194" s="29">
        <v>0</v>
      </c>
      <c r="X194" s="29">
        <v>0</v>
      </c>
      <c r="Y194" s="29">
        <v>0</v>
      </c>
      <c r="Z194" s="29">
        <v>0</v>
      </c>
      <c r="AA194" s="29">
        <v>0</v>
      </c>
      <c r="AB194" s="29">
        <v>0</v>
      </c>
      <c r="AC194" s="29">
        <v>0</v>
      </c>
      <c r="AD194" s="29">
        <v>0</v>
      </c>
      <c r="AE194" s="29">
        <v>0</v>
      </c>
      <c r="AF194" s="29">
        <v>0</v>
      </c>
      <c r="AG194" s="29">
        <v>0</v>
      </c>
      <c r="AH194" s="29">
        <v>0</v>
      </c>
      <c r="AI194" s="29">
        <v>0</v>
      </c>
      <c r="AJ194" s="29">
        <v>0</v>
      </c>
      <c r="AK194" s="29">
        <v>0</v>
      </c>
      <c r="AL194" s="29">
        <v>0</v>
      </c>
      <c r="AM194" s="29">
        <v>0</v>
      </c>
      <c r="AN194" s="29">
        <v>0</v>
      </c>
      <c r="AO194" s="29">
        <v>0</v>
      </c>
      <c r="AP194" s="29">
        <v>0</v>
      </c>
      <c r="AQ194" s="29">
        <v>0</v>
      </c>
      <c r="AR194" s="29">
        <v>0</v>
      </c>
      <c r="AS194" s="29">
        <v>0</v>
      </c>
      <c r="AT194" s="29">
        <v>0</v>
      </c>
      <c r="AU194" s="29">
        <v>0</v>
      </c>
      <c r="AV194" s="29">
        <v>0</v>
      </c>
      <c r="AW194" s="29">
        <v>0</v>
      </c>
      <c r="AX194" s="29">
        <v>0</v>
      </c>
      <c r="AY194" s="29">
        <v>0</v>
      </c>
      <c r="AZ194" s="29">
        <v>0</v>
      </c>
      <c r="BA194" s="29">
        <v>0</v>
      </c>
      <c r="BB194" s="29">
        <v>0</v>
      </c>
      <c r="BC194" s="29">
        <v>0</v>
      </c>
      <c r="BD194" s="29">
        <v>0</v>
      </c>
      <c r="BE194" s="29">
        <v>0</v>
      </c>
      <c r="BF194" s="29">
        <v>0</v>
      </c>
      <c r="BG194" s="29">
        <v>0</v>
      </c>
      <c r="BH194" s="29">
        <v>0</v>
      </c>
      <c r="BI194" s="29">
        <v>0</v>
      </c>
      <c r="BJ194" s="29">
        <v>0</v>
      </c>
      <c r="BK194" s="29">
        <v>0</v>
      </c>
      <c r="BL194" s="29">
        <v>0</v>
      </c>
      <c r="BM194" s="29">
        <v>0</v>
      </c>
      <c r="BN194" s="29">
        <v>1</v>
      </c>
      <c r="BO194" s="29">
        <v>0</v>
      </c>
      <c r="BP194" s="29">
        <v>0</v>
      </c>
      <c r="BQ194" s="29">
        <v>0</v>
      </c>
      <c r="BR194" s="29">
        <v>0</v>
      </c>
      <c r="BS194" s="29">
        <v>0</v>
      </c>
      <c r="BT194" s="29">
        <v>0</v>
      </c>
      <c r="BU194" s="29">
        <v>0</v>
      </c>
      <c r="BV194" s="29">
        <v>0</v>
      </c>
      <c r="BW194" s="29">
        <v>0</v>
      </c>
      <c r="BX194" s="29">
        <v>0</v>
      </c>
      <c r="BY194" s="29">
        <v>0</v>
      </c>
      <c r="BZ194" s="29">
        <v>0</v>
      </c>
      <c r="CA194" s="29">
        <v>1</v>
      </c>
      <c r="CB194" s="29">
        <v>0</v>
      </c>
      <c r="CC194" s="29">
        <v>0</v>
      </c>
      <c r="CD194" s="29">
        <v>0</v>
      </c>
      <c r="CE194" s="29">
        <v>0</v>
      </c>
      <c r="CF194" s="29">
        <v>0</v>
      </c>
      <c r="CG194" s="11">
        <v>0</v>
      </c>
      <c r="CH194" s="30">
        <v>2</v>
      </c>
      <c r="CI194" s="28"/>
      <c r="CJ194" s="16"/>
      <c r="CK194" s="16"/>
    </row>
    <row r="195" spans="1:89" x14ac:dyDescent="0.25">
      <c r="A195" s="31"/>
      <c r="B195" s="31" t="s">
        <v>21</v>
      </c>
      <c r="C195" s="31">
        <v>0</v>
      </c>
      <c r="D195" s="31" t="s">
        <v>210</v>
      </c>
      <c r="E195" s="31">
        <v>0</v>
      </c>
      <c r="F195" s="31">
        <v>0</v>
      </c>
      <c r="G195" s="31">
        <v>0</v>
      </c>
      <c r="H195" s="31">
        <v>1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32">
        <v>0</v>
      </c>
      <c r="Z195" s="32">
        <v>0</v>
      </c>
      <c r="AA195" s="32">
        <v>1</v>
      </c>
      <c r="AB195" s="32">
        <v>0</v>
      </c>
      <c r="AC195" s="32">
        <v>0</v>
      </c>
      <c r="AD195" s="32">
        <v>0</v>
      </c>
      <c r="AE195" s="32">
        <v>0</v>
      </c>
      <c r="AF195" s="32">
        <v>0</v>
      </c>
      <c r="AG195" s="32">
        <v>0</v>
      </c>
      <c r="AH195" s="32">
        <v>0</v>
      </c>
      <c r="AI195" s="32">
        <v>0</v>
      </c>
      <c r="AJ195" s="32">
        <v>0</v>
      </c>
      <c r="AK195" s="32">
        <v>0</v>
      </c>
      <c r="AL195" s="32">
        <v>0</v>
      </c>
      <c r="AM195" s="32">
        <v>0</v>
      </c>
      <c r="AN195" s="32">
        <v>0</v>
      </c>
      <c r="AO195" s="32">
        <v>0</v>
      </c>
      <c r="AP195" s="32">
        <v>0</v>
      </c>
      <c r="AQ195" s="32">
        <v>0</v>
      </c>
      <c r="AR195" s="32">
        <v>0</v>
      </c>
      <c r="AS195" s="32">
        <v>1</v>
      </c>
      <c r="AT195" s="32">
        <v>0</v>
      </c>
      <c r="AU195" s="32">
        <v>0</v>
      </c>
      <c r="AV195" s="32">
        <v>0</v>
      </c>
      <c r="AW195" s="32">
        <v>0</v>
      </c>
      <c r="AX195" s="32">
        <v>0</v>
      </c>
      <c r="AY195" s="32">
        <v>0</v>
      </c>
      <c r="AZ195" s="32">
        <v>0</v>
      </c>
      <c r="BA195" s="32">
        <v>0</v>
      </c>
      <c r="BB195" s="32">
        <v>0</v>
      </c>
      <c r="BC195" s="32">
        <v>0</v>
      </c>
      <c r="BD195" s="32">
        <v>0</v>
      </c>
      <c r="BE195" s="32">
        <v>0</v>
      </c>
      <c r="BF195" s="32">
        <v>0</v>
      </c>
      <c r="BG195" s="32">
        <v>0</v>
      </c>
      <c r="BH195" s="32">
        <v>0</v>
      </c>
      <c r="BI195" s="32">
        <v>0</v>
      </c>
      <c r="BJ195" s="32">
        <v>0</v>
      </c>
      <c r="BK195" s="32">
        <v>0</v>
      </c>
      <c r="BL195" s="32">
        <v>0</v>
      </c>
      <c r="BM195" s="32">
        <v>0</v>
      </c>
      <c r="BN195" s="32">
        <v>0</v>
      </c>
      <c r="BO195" s="32">
        <v>0</v>
      </c>
      <c r="BP195" s="32">
        <v>0</v>
      </c>
      <c r="BQ195" s="32">
        <v>0</v>
      </c>
      <c r="BR195" s="32">
        <v>0</v>
      </c>
      <c r="BS195" s="32">
        <v>0</v>
      </c>
      <c r="BT195" s="32">
        <v>2</v>
      </c>
      <c r="BU195" s="32">
        <v>0</v>
      </c>
      <c r="BV195" s="32">
        <v>1</v>
      </c>
      <c r="BW195" s="32">
        <v>0</v>
      </c>
      <c r="BX195" s="32">
        <v>0</v>
      </c>
      <c r="BY195" s="32">
        <v>1</v>
      </c>
      <c r="BZ195" s="32">
        <v>0</v>
      </c>
      <c r="CA195" s="32">
        <v>0</v>
      </c>
      <c r="CB195" s="32">
        <v>0</v>
      </c>
      <c r="CC195" s="32">
        <v>0</v>
      </c>
      <c r="CD195" s="32">
        <v>0</v>
      </c>
      <c r="CE195" s="32">
        <v>0</v>
      </c>
      <c r="CF195" s="32">
        <v>0</v>
      </c>
      <c r="CG195" s="33">
        <v>0</v>
      </c>
      <c r="CH195" s="34">
        <v>7</v>
      </c>
      <c r="CI195" s="28"/>
      <c r="CJ195" s="16"/>
      <c r="CK195" s="16"/>
    </row>
    <row r="196" spans="1:89" x14ac:dyDescent="0.25">
      <c r="A196" s="9" t="s">
        <v>131</v>
      </c>
      <c r="B196" s="9" t="s">
        <v>20</v>
      </c>
      <c r="C196" s="19">
        <v>0</v>
      </c>
      <c r="D196" s="19" t="s">
        <v>210</v>
      </c>
      <c r="E196" s="19">
        <v>0</v>
      </c>
      <c r="F196" s="19">
        <v>0</v>
      </c>
      <c r="G196" s="19">
        <v>1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29">
        <v>0</v>
      </c>
      <c r="AA196" s="29">
        <v>0</v>
      </c>
      <c r="AB196" s="29">
        <v>0</v>
      </c>
      <c r="AC196" s="29">
        <v>0</v>
      </c>
      <c r="AD196" s="29">
        <v>0</v>
      </c>
      <c r="AE196" s="29">
        <v>0</v>
      </c>
      <c r="AF196" s="29">
        <v>0</v>
      </c>
      <c r="AG196" s="29">
        <v>0</v>
      </c>
      <c r="AH196" s="29">
        <v>0</v>
      </c>
      <c r="AI196" s="29">
        <v>0</v>
      </c>
      <c r="AJ196" s="29">
        <v>0</v>
      </c>
      <c r="AK196" s="29">
        <v>0</v>
      </c>
      <c r="AL196" s="29">
        <v>0</v>
      </c>
      <c r="AM196" s="29">
        <v>0</v>
      </c>
      <c r="AN196" s="29">
        <v>0</v>
      </c>
      <c r="AO196" s="29">
        <v>0</v>
      </c>
      <c r="AP196" s="29">
        <v>0</v>
      </c>
      <c r="AQ196" s="29">
        <v>0</v>
      </c>
      <c r="AR196" s="29">
        <v>2</v>
      </c>
      <c r="AS196" s="29">
        <v>0</v>
      </c>
      <c r="AT196" s="29">
        <v>0</v>
      </c>
      <c r="AU196" s="29">
        <v>0</v>
      </c>
      <c r="AV196" s="29">
        <v>0</v>
      </c>
      <c r="AW196" s="29">
        <v>0</v>
      </c>
      <c r="AX196" s="29">
        <v>0</v>
      </c>
      <c r="AY196" s="29">
        <v>0</v>
      </c>
      <c r="AZ196" s="29">
        <v>0</v>
      </c>
      <c r="BA196" s="29">
        <v>0</v>
      </c>
      <c r="BB196" s="29">
        <v>0</v>
      </c>
      <c r="BC196" s="29">
        <v>0</v>
      </c>
      <c r="BD196" s="29">
        <v>0</v>
      </c>
      <c r="BE196" s="29">
        <v>0</v>
      </c>
      <c r="BF196" s="29">
        <v>0</v>
      </c>
      <c r="BG196" s="29">
        <v>0</v>
      </c>
      <c r="BH196" s="29">
        <v>0</v>
      </c>
      <c r="BI196" s="29">
        <v>0</v>
      </c>
      <c r="BJ196" s="29">
        <v>3</v>
      </c>
      <c r="BK196" s="29">
        <v>1</v>
      </c>
      <c r="BL196" s="29">
        <v>0</v>
      </c>
      <c r="BM196" s="29">
        <v>0</v>
      </c>
      <c r="BN196" s="29">
        <v>0</v>
      </c>
      <c r="BO196" s="29">
        <v>0</v>
      </c>
      <c r="BP196" s="29">
        <v>0</v>
      </c>
      <c r="BQ196" s="29">
        <v>0</v>
      </c>
      <c r="BR196" s="29">
        <v>0</v>
      </c>
      <c r="BS196" s="29">
        <v>0</v>
      </c>
      <c r="BT196" s="29">
        <v>0</v>
      </c>
      <c r="BU196" s="29">
        <v>0</v>
      </c>
      <c r="BV196" s="29">
        <v>0</v>
      </c>
      <c r="BW196" s="29">
        <v>0</v>
      </c>
      <c r="BX196" s="29">
        <v>0</v>
      </c>
      <c r="BY196" s="29">
        <v>0</v>
      </c>
      <c r="BZ196" s="29">
        <v>0</v>
      </c>
      <c r="CA196" s="29">
        <v>1</v>
      </c>
      <c r="CB196" s="29">
        <v>0</v>
      </c>
      <c r="CC196" s="29">
        <v>1</v>
      </c>
      <c r="CD196" s="29">
        <v>0</v>
      </c>
      <c r="CE196" s="29">
        <v>0</v>
      </c>
      <c r="CF196" s="29">
        <v>0</v>
      </c>
      <c r="CG196" s="11">
        <v>0</v>
      </c>
      <c r="CH196" s="30">
        <v>9</v>
      </c>
      <c r="CI196" s="28"/>
      <c r="CJ196" s="16"/>
      <c r="CK196" s="16"/>
    </row>
    <row r="197" spans="1:89" x14ac:dyDescent="0.25">
      <c r="A197" s="31"/>
      <c r="B197" s="31" t="s">
        <v>21</v>
      </c>
      <c r="C197" s="31">
        <v>0</v>
      </c>
      <c r="D197" s="31" t="s">
        <v>210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32">
        <v>0</v>
      </c>
      <c r="Z197" s="32">
        <v>0</v>
      </c>
      <c r="AA197" s="32">
        <v>0</v>
      </c>
      <c r="AB197" s="32">
        <v>0</v>
      </c>
      <c r="AC197" s="32">
        <v>0</v>
      </c>
      <c r="AD197" s="32">
        <v>0</v>
      </c>
      <c r="AE197" s="32">
        <v>0</v>
      </c>
      <c r="AF197" s="32">
        <v>0</v>
      </c>
      <c r="AG197" s="32">
        <v>0</v>
      </c>
      <c r="AH197" s="32">
        <v>0</v>
      </c>
      <c r="AI197" s="32">
        <v>0</v>
      </c>
      <c r="AJ197" s="32">
        <v>0</v>
      </c>
      <c r="AK197" s="32">
        <v>0</v>
      </c>
      <c r="AL197" s="32">
        <v>0</v>
      </c>
      <c r="AM197" s="32">
        <v>0</v>
      </c>
      <c r="AN197" s="32">
        <v>0</v>
      </c>
      <c r="AO197" s="32">
        <v>0</v>
      </c>
      <c r="AP197" s="32">
        <v>0</v>
      </c>
      <c r="AQ197" s="32">
        <v>0</v>
      </c>
      <c r="AR197" s="32">
        <v>0</v>
      </c>
      <c r="AS197" s="32">
        <v>0</v>
      </c>
      <c r="AT197" s="32">
        <v>0</v>
      </c>
      <c r="AU197" s="32">
        <v>0</v>
      </c>
      <c r="AV197" s="32">
        <v>0</v>
      </c>
      <c r="AW197" s="32">
        <v>0</v>
      </c>
      <c r="AX197" s="32">
        <v>0</v>
      </c>
      <c r="AY197" s="32">
        <v>0</v>
      </c>
      <c r="AZ197" s="32">
        <v>0</v>
      </c>
      <c r="BA197" s="32">
        <v>0</v>
      </c>
      <c r="BB197" s="32">
        <v>0</v>
      </c>
      <c r="BC197" s="32">
        <v>0</v>
      </c>
      <c r="BD197" s="32">
        <v>0</v>
      </c>
      <c r="BE197" s="32">
        <v>0</v>
      </c>
      <c r="BF197" s="32">
        <v>0</v>
      </c>
      <c r="BG197" s="32">
        <v>0</v>
      </c>
      <c r="BH197" s="32">
        <v>0</v>
      </c>
      <c r="BI197" s="32">
        <v>0</v>
      </c>
      <c r="BJ197" s="32">
        <v>0</v>
      </c>
      <c r="BK197" s="32">
        <v>0</v>
      </c>
      <c r="BL197" s="32">
        <v>0</v>
      </c>
      <c r="BM197" s="32">
        <v>0</v>
      </c>
      <c r="BN197" s="32">
        <v>0</v>
      </c>
      <c r="BO197" s="32">
        <v>0</v>
      </c>
      <c r="BP197" s="32">
        <v>0</v>
      </c>
      <c r="BQ197" s="32">
        <v>0</v>
      </c>
      <c r="BR197" s="32">
        <v>0</v>
      </c>
      <c r="BS197" s="32">
        <v>0</v>
      </c>
      <c r="BT197" s="32">
        <v>2</v>
      </c>
      <c r="BU197" s="32">
        <v>0</v>
      </c>
      <c r="BV197" s="32">
        <v>0</v>
      </c>
      <c r="BW197" s="32">
        <v>0</v>
      </c>
      <c r="BX197" s="32">
        <v>0</v>
      </c>
      <c r="BY197" s="32">
        <v>0</v>
      </c>
      <c r="BZ197" s="32">
        <v>0</v>
      </c>
      <c r="CA197" s="32">
        <v>0</v>
      </c>
      <c r="CB197" s="32">
        <v>0</v>
      </c>
      <c r="CC197" s="32">
        <v>0</v>
      </c>
      <c r="CD197" s="32">
        <v>0</v>
      </c>
      <c r="CE197" s="32">
        <v>0</v>
      </c>
      <c r="CF197" s="32">
        <v>0</v>
      </c>
      <c r="CG197" s="33">
        <v>0</v>
      </c>
      <c r="CH197" s="34">
        <v>2</v>
      </c>
      <c r="CI197" s="28"/>
      <c r="CJ197" s="16"/>
      <c r="CK197" s="16"/>
    </row>
    <row r="198" spans="1:89" x14ac:dyDescent="0.25">
      <c r="A198" s="9" t="s">
        <v>194</v>
      </c>
      <c r="B198" s="9" t="s">
        <v>20</v>
      </c>
      <c r="C198" s="19">
        <v>0</v>
      </c>
      <c r="D198" s="19" t="s">
        <v>210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29">
        <v>0</v>
      </c>
      <c r="V198" s="29">
        <v>0</v>
      </c>
      <c r="W198" s="29">
        <v>0</v>
      </c>
      <c r="X198" s="29">
        <v>0</v>
      </c>
      <c r="Y198" s="29">
        <v>0</v>
      </c>
      <c r="Z198" s="29">
        <v>0</v>
      </c>
      <c r="AA198" s="29">
        <v>0</v>
      </c>
      <c r="AB198" s="29">
        <v>0</v>
      </c>
      <c r="AC198" s="29">
        <v>0</v>
      </c>
      <c r="AD198" s="29">
        <v>0</v>
      </c>
      <c r="AE198" s="29">
        <v>0</v>
      </c>
      <c r="AF198" s="29">
        <v>0</v>
      </c>
      <c r="AG198" s="29">
        <v>0</v>
      </c>
      <c r="AH198" s="29">
        <v>0</v>
      </c>
      <c r="AI198" s="29">
        <v>0</v>
      </c>
      <c r="AJ198" s="29">
        <v>0</v>
      </c>
      <c r="AK198" s="29">
        <v>0</v>
      </c>
      <c r="AL198" s="29">
        <v>0</v>
      </c>
      <c r="AM198" s="29">
        <v>0</v>
      </c>
      <c r="AN198" s="29">
        <v>0</v>
      </c>
      <c r="AO198" s="29">
        <v>0</v>
      </c>
      <c r="AP198" s="29">
        <v>0</v>
      </c>
      <c r="AQ198" s="29">
        <v>0</v>
      </c>
      <c r="AR198" s="29">
        <v>0</v>
      </c>
      <c r="AS198" s="29">
        <v>0</v>
      </c>
      <c r="AT198" s="29">
        <v>0</v>
      </c>
      <c r="AU198" s="29">
        <v>0</v>
      </c>
      <c r="AV198" s="29">
        <v>0</v>
      </c>
      <c r="AW198" s="29">
        <v>0</v>
      </c>
      <c r="AX198" s="29">
        <v>0</v>
      </c>
      <c r="AY198" s="29">
        <v>0</v>
      </c>
      <c r="AZ198" s="29">
        <v>0</v>
      </c>
      <c r="BA198" s="29">
        <v>0</v>
      </c>
      <c r="BB198" s="29">
        <v>0</v>
      </c>
      <c r="BC198" s="29">
        <v>0</v>
      </c>
      <c r="BD198" s="29">
        <v>0</v>
      </c>
      <c r="BE198" s="29">
        <v>0</v>
      </c>
      <c r="BF198" s="29">
        <v>0</v>
      </c>
      <c r="BG198" s="29">
        <v>0</v>
      </c>
      <c r="BH198" s="29">
        <v>0</v>
      </c>
      <c r="BI198" s="29">
        <v>0</v>
      </c>
      <c r="BJ198" s="29">
        <v>0</v>
      </c>
      <c r="BK198" s="29">
        <v>0</v>
      </c>
      <c r="BL198" s="29">
        <v>0</v>
      </c>
      <c r="BM198" s="29">
        <v>0</v>
      </c>
      <c r="BN198" s="29">
        <v>0</v>
      </c>
      <c r="BO198" s="29">
        <v>0</v>
      </c>
      <c r="BP198" s="29">
        <v>0</v>
      </c>
      <c r="BQ198" s="29">
        <v>0</v>
      </c>
      <c r="BR198" s="29">
        <v>0</v>
      </c>
      <c r="BS198" s="29">
        <v>0</v>
      </c>
      <c r="BT198" s="29">
        <v>0</v>
      </c>
      <c r="BU198" s="29">
        <v>0</v>
      </c>
      <c r="BV198" s="29">
        <v>0</v>
      </c>
      <c r="BW198" s="29">
        <v>0</v>
      </c>
      <c r="BX198" s="29">
        <v>0</v>
      </c>
      <c r="BY198" s="29">
        <v>0</v>
      </c>
      <c r="BZ198" s="29">
        <v>0</v>
      </c>
      <c r="CA198" s="29">
        <v>0</v>
      </c>
      <c r="CB198" s="29">
        <v>0</v>
      </c>
      <c r="CC198" s="29">
        <v>0</v>
      </c>
      <c r="CD198" s="29">
        <v>0</v>
      </c>
      <c r="CE198" s="29">
        <v>0</v>
      </c>
      <c r="CF198" s="29">
        <v>0</v>
      </c>
      <c r="CG198" s="11">
        <v>0</v>
      </c>
      <c r="CH198" s="30">
        <v>0</v>
      </c>
      <c r="CI198" s="28"/>
      <c r="CJ198" s="16"/>
      <c r="CK198" s="16"/>
    </row>
    <row r="199" spans="1:89" x14ac:dyDescent="0.25">
      <c r="A199" s="31"/>
      <c r="B199" s="31" t="s">
        <v>21</v>
      </c>
      <c r="C199" s="31">
        <v>0</v>
      </c>
      <c r="D199" s="31" t="s">
        <v>210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  <c r="Z199" s="32">
        <v>0</v>
      </c>
      <c r="AA199" s="32">
        <v>0</v>
      </c>
      <c r="AB199" s="32">
        <v>0</v>
      </c>
      <c r="AC199" s="32">
        <v>0</v>
      </c>
      <c r="AD199" s="32">
        <v>0</v>
      </c>
      <c r="AE199" s="32">
        <v>0</v>
      </c>
      <c r="AF199" s="32">
        <v>0</v>
      </c>
      <c r="AG199" s="32">
        <v>0</v>
      </c>
      <c r="AH199" s="32">
        <v>0</v>
      </c>
      <c r="AI199" s="32">
        <v>0</v>
      </c>
      <c r="AJ199" s="32">
        <v>0</v>
      </c>
      <c r="AK199" s="32">
        <v>0</v>
      </c>
      <c r="AL199" s="32">
        <v>0</v>
      </c>
      <c r="AM199" s="32">
        <v>0</v>
      </c>
      <c r="AN199" s="32">
        <v>0</v>
      </c>
      <c r="AO199" s="32">
        <v>0</v>
      </c>
      <c r="AP199" s="32">
        <v>0</v>
      </c>
      <c r="AQ199" s="32">
        <v>0</v>
      </c>
      <c r="AR199" s="32">
        <v>0</v>
      </c>
      <c r="AS199" s="32">
        <v>0</v>
      </c>
      <c r="AT199" s="32">
        <v>0</v>
      </c>
      <c r="AU199" s="32">
        <v>0</v>
      </c>
      <c r="AV199" s="32">
        <v>0</v>
      </c>
      <c r="AW199" s="32">
        <v>0</v>
      </c>
      <c r="AX199" s="32">
        <v>0</v>
      </c>
      <c r="AY199" s="32">
        <v>0</v>
      </c>
      <c r="AZ199" s="32">
        <v>0</v>
      </c>
      <c r="BA199" s="32">
        <v>0</v>
      </c>
      <c r="BB199" s="32">
        <v>0</v>
      </c>
      <c r="BC199" s="32">
        <v>0</v>
      </c>
      <c r="BD199" s="32">
        <v>0</v>
      </c>
      <c r="BE199" s="32">
        <v>0</v>
      </c>
      <c r="BF199" s="32">
        <v>0</v>
      </c>
      <c r="BG199" s="32">
        <v>0</v>
      </c>
      <c r="BH199" s="32">
        <v>0</v>
      </c>
      <c r="BI199" s="32">
        <v>0</v>
      </c>
      <c r="BJ199" s="32">
        <v>0</v>
      </c>
      <c r="BK199" s="32">
        <v>0</v>
      </c>
      <c r="BL199" s="32">
        <v>0</v>
      </c>
      <c r="BM199" s="32">
        <v>0</v>
      </c>
      <c r="BN199" s="32">
        <v>0</v>
      </c>
      <c r="BO199" s="32">
        <v>0</v>
      </c>
      <c r="BP199" s="32">
        <v>0</v>
      </c>
      <c r="BQ199" s="32">
        <v>0</v>
      </c>
      <c r="BR199" s="32">
        <v>0</v>
      </c>
      <c r="BS199" s="32">
        <v>0</v>
      </c>
      <c r="BT199" s="32">
        <v>0</v>
      </c>
      <c r="BU199" s="32">
        <v>0</v>
      </c>
      <c r="BV199" s="32">
        <v>0</v>
      </c>
      <c r="BW199" s="32">
        <v>0</v>
      </c>
      <c r="BX199" s="32">
        <v>0</v>
      </c>
      <c r="BY199" s="32">
        <v>0</v>
      </c>
      <c r="BZ199" s="32">
        <v>0</v>
      </c>
      <c r="CA199" s="32">
        <v>0</v>
      </c>
      <c r="CB199" s="32">
        <v>0</v>
      </c>
      <c r="CC199" s="32">
        <v>0</v>
      </c>
      <c r="CD199" s="32">
        <v>0</v>
      </c>
      <c r="CE199" s="32">
        <v>0</v>
      </c>
      <c r="CF199" s="32">
        <v>0</v>
      </c>
      <c r="CG199" s="33">
        <v>0</v>
      </c>
      <c r="CH199" s="34">
        <v>0</v>
      </c>
      <c r="CI199" s="28"/>
      <c r="CJ199" s="16"/>
      <c r="CK199" s="16"/>
    </row>
    <row r="200" spans="1:89" x14ac:dyDescent="0.25">
      <c r="A200" s="9" t="s">
        <v>9</v>
      </c>
      <c r="B200" s="9" t="s">
        <v>20</v>
      </c>
      <c r="C200" s="19">
        <v>0</v>
      </c>
      <c r="D200" s="19" t="s">
        <v>210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29">
        <v>0</v>
      </c>
      <c r="AB200" s="29">
        <v>0</v>
      </c>
      <c r="AC200" s="29">
        <v>0</v>
      </c>
      <c r="AD200" s="29">
        <v>0</v>
      </c>
      <c r="AE200" s="29">
        <v>0</v>
      </c>
      <c r="AF200" s="29">
        <v>0</v>
      </c>
      <c r="AG200" s="29">
        <v>0</v>
      </c>
      <c r="AH200" s="29">
        <v>0</v>
      </c>
      <c r="AI200" s="29">
        <v>0</v>
      </c>
      <c r="AJ200" s="29">
        <v>0</v>
      </c>
      <c r="AK200" s="29">
        <v>0</v>
      </c>
      <c r="AL200" s="29">
        <v>0</v>
      </c>
      <c r="AM200" s="29">
        <v>0</v>
      </c>
      <c r="AN200" s="29">
        <v>0</v>
      </c>
      <c r="AO200" s="29">
        <v>0</v>
      </c>
      <c r="AP200" s="29">
        <v>0</v>
      </c>
      <c r="AQ200" s="29">
        <v>0</v>
      </c>
      <c r="AR200" s="29">
        <v>0</v>
      </c>
      <c r="AS200" s="29">
        <v>0</v>
      </c>
      <c r="AT200" s="29">
        <v>0</v>
      </c>
      <c r="AU200" s="29">
        <v>0</v>
      </c>
      <c r="AV200" s="29">
        <v>0</v>
      </c>
      <c r="AW200" s="29">
        <v>0</v>
      </c>
      <c r="AX200" s="29">
        <v>0</v>
      </c>
      <c r="AY200" s="29">
        <v>0</v>
      </c>
      <c r="AZ200" s="29">
        <v>0</v>
      </c>
      <c r="BA200" s="29">
        <v>0</v>
      </c>
      <c r="BB200" s="29">
        <v>0</v>
      </c>
      <c r="BC200" s="29">
        <v>0</v>
      </c>
      <c r="BD200" s="29">
        <v>0</v>
      </c>
      <c r="BE200" s="29">
        <v>0</v>
      </c>
      <c r="BF200" s="29">
        <v>0</v>
      </c>
      <c r="BG200" s="29">
        <v>0</v>
      </c>
      <c r="BH200" s="29">
        <v>0</v>
      </c>
      <c r="BI200" s="29">
        <v>0</v>
      </c>
      <c r="BJ200" s="29">
        <v>0</v>
      </c>
      <c r="BK200" s="29">
        <v>0</v>
      </c>
      <c r="BL200" s="29">
        <v>0</v>
      </c>
      <c r="BM200" s="29">
        <v>0</v>
      </c>
      <c r="BN200" s="29">
        <v>0</v>
      </c>
      <c r="BO200" s="29">
        <v>1</v>
      </c>
      <c r="BP200" s="29">
        <v>0</v>
      </c>
      <c r="BQ200" s="29">
        <v>0</v>
      </c>
      <c r="BR200" s="29">
        <v>0</v>
      </c>
      <c r="BS200" s="29">
        <v>0</v>
      </c>
      <c r="BT200" s="29">
        <v>0</v>
      </c>
      <c r="BU200" s="29">
        <v>0</v>
      </c>
      <c r="BV200" s="29">
        <v>0</v>
      </c>
      <c r="BW200" s="29">
        <v>0</v>
      </c>
      <c r="BX200" s="29">
        <v>0</v>
      </c>
      <c r="BY200" s="29">
        <v>0</v>
      </c>
      <c r="BZ200" s="29">
        <v>0</v>
      </c>
      <c r="CA200" s="29">
        <v>0</v>
      </c>
      <c r="CB200" s="29">
        <v>0</v>
      </c>
      <c r="CC200" s="29">
        <v>0</v>
      </c>
      <c r="CD200" s="29">
        <v>0</v>
      </c>
      <c r="CE200" s="29">
        <v>0</v>
      </c>
      <c r="CF200" s="29">
        <v>0</v>
      </c>
      <c r="CG200" s="11">
        <v>0</v>
      </c>
      <c r="CH200" s="30">
        <v>1</v>
      </c>
      <c r="CI200" s="28"/>
      <c r="CJ200" s="16"/>
      <c r="CK200" s="16"/>
    </row>
    <row r="201" spans="1:89" x14ac:dyDescent="0.25">
      <c r="A201" s="31"/>
      <c r="B201" s="31" t="s">
        <v>21</v>
      </c>
      <c r="C201" s="31">
        <v>0</v>
      </c>
      <c r="D201" s="31" t="s">
        <v>210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32">
        <v>0</v>
      </c>
      <c r="AA201" s="32">
        <v>0</v>
      </c>
      <c r="AB201" s="32">
        <v>0</v>
      </c>
      <c r="AC201" s="32">
        <v>0</v>
      </c>
      <c r="AD201" s="32">
        <v>0</v>
      </c>
      <c r="AE201" s="32">
        <v>0</v>
      </c>
      <c r="AF201" s="32">
        <v>0</v>
      </c>
      <c r="AG201" s="32">
        <v>0</v>
      </c>
      <c r="AH201" s="32">
        <v>0</v>
      </c>
      <c r="AI201" s="32">
        <v>0</v>
      </c>
      <c r="AJ201" s="32">
        <v>0</v>
      </c>
      <c r="AK201" s="32">
        <v>0</v>
      </c>
      <c r="AL201" s="32">
        <v>0</v>
      </c>
      <c r="AM201" s="32">
        <v>0</v>
      </c>
      <c r="AN201" s="32">
        <v>0</v>
      </c>
      <c r="AO201" s="32">
        <v>0</v>
      </c>
      <c r="AP201" s="32">
        <v>0</v>
      </c>
      <c r="AQ201" s="32">
        <v>0</v>
      </c>
      <c r="AR201" s="32">
        <v>0</v>
      </c>
      <c r="AS201" s="32">
        <v>0</v>
      </c>
      <c r="AT201" s="32">
        <v>0</v>
      </c>
      <c r="AU201" s="32">
        <v>0</v>
      </c>
      <c r="AV201" s="32">
        <v>0</v>
      </c>
      <c r="AW201" s="32">
        <v>0</v>
      </c>
      <c r="AX201" s="32">
        <v>0</v>
      </c>
      <c r="AY201" s="32">
        <v>0</v>
      </c>
      <c r="AZ201" s="32">
        <v>0</v>
      </c>
      <c r="BA201" s="32">
        <v>0</v>
      </c>
      <c r="BB201" s="32">
        <v>0</v>
      </c>
      <c r="BC201" s="32">
        <v>0</v>
      </c>
      <c r="BD201" s="32">
        <v>0</v>
      </c>
      <c r="BE201" s="32">
        <v>0</v>
      </c>
      <c r="BF201" s="32">
        <v>0</v>
      </c>
      <c r="BG201" s="32">
        <v>0</v>
      </c>
      <c r="BH201" s="32">
        <v>0</v>
      </c>
      <c r="BI201" s="32">
        <v>0</v>
      </c>
      <c r="BJ201" s="32">
        <v>0</v>
      </c>
      <c r="BK201" s="32">
        <v>0</v>
      </c>
      <c r="BL201" s="32">
        <v>0</v>
      </c>
      <c r="BM201" s="32">
        <v>0</v>
      </c>
      <c r="BN201" s="32">
        <v>0</v>
      </c>
      <c r="BO201" s="32">
        <v>0</v>
      </c>
      <c r="BP201" s="32">
        <v>0</v>
      </c>
      <c r="BQ201" s="32">
        <v>0</v>
      </c>
      <c r="BR201" s="32">
        <v>0</v>
      </c>
      <c r="BS201" s="32">
        <v>0</v>
      </c>
      <c r="BT201" s="32">
        <v>0</v>
      </c>
      <c r="BU201" s="32">
        <v>0</v>
      </c>
      <c r="BV201" s="32">
        <v>0</v>
      </c>
      <c r="BW201" s="32">
        <v>0</v>
      </c>
      <c r="BX201" s="32">
        <v>0</v>
      </c>
      <c r="BY201" s="32">
        <v>0</v>
      </c>
      <c r="BZ201" s="32">
        <v>0</v>
      </c>
      <c r="CA201" s="32">
        <v>0</v>
      </c>
      <c r="CB201" s="32">
        <v>0</v>
      </c>
      <c r="CC201" s="32">
        <v>0</v>
      </c>
      <c r="CD201" s="32">
        <v>0</v>
      </c>
      <c r="CE201" s="32">
        <v>0</v>
      </c>
      <c r="CF201" s="32">
        <v>0</v>
      </c>
      <c r="CG201" s="33">
        <v>0</v>
      </c>
      <c r="CH201" s="34">
        <v>0</v>
      </c>
      <c r="CI201" s="28"/>
      <c r="CJ201" s="16"/>
      <c r="CK201" s="16"/>
    </row>
    <row r="202" spans="1:89" x14ac:dyDescent="0.25">
      <c r="A202" s="9" t="s">
        <v>177</v>
      </c>
      <c r="B202" s="9" t="s">
        <v>20</v>
      </c>
      <c r="C202" s="19">
        <v>0</v>
      </c>
      <c r="D202" s="19" t="s">
        <v>210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29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0</v>
      </c>
      <c r="AA202" s="29">
        <v>0</v>
      </c>
      <c r="AB202" s="29">
        <v>0</v>
      </c>
      <c r="AC202" s="29">
        <v>0</v>
      </c>
      <c r="AD202" s="29">
        <v>0</v>
      </c>
      <c r="AE202" s="29">
        <v>0</v>
      </c>
      <c r="AF202" s="29">
        <v>0</v>
      </c>
      <c r="AG202" s="29">
        <v>0</v>
      </c>
      <c r="AH202" s="29">
        <v>0</v>
      </c>
      <c r="AI202" s="29">
        <v>0</v>
      </c>
      <c r="AJ202" s="29">
        <v>0</v>
      </c>
      <c r="AK202" s="29">
        <v>0</v>
      </c>
      <c r="AL202" s="29">
        <v>0</v>
      </c>
      <c r="AM202" s="29">
        <v>0</v>
      </c>
      <c r="AN202" s="29">
        <v>0</v>
      </c>
      <c r="AO202" s="29">
        <v>0</v>
      </c>
      <c r="AP202" s="29">
        <v>0</v>
      </c>
      <c r="AQ202" s="29">
        <v>0</v>
      </c>
      <c r="AR202" s="29">
        <v>0</v>
      </c>
      <c r="AS202" s="29">
        <v>0</v>
      </c>
      <c r="AT202" s="29">
        <v>0</v>
      </c>
      <c r="AU202" s="29">
        <v>0</v>
      </c>
      <c r="AV202" s="29">
        <v>0</v>
      </c>
      <c r="AW202" s="29">
        <v>0</v>
      </c>
      <c r="AX202" s="29">
        <v>0</v>
      </c>
      <c r="AY202" s="29">
        <v>0</v>
      </c>
      <c r="AZ202" s="29">
        <v>0</v>
      </c>
      <c r="BA202" s="29">
        <v>0</v>
      </c>
      <c r="BB202" s="29">
        <v>0</v>
      </c>
      <c r="BC202" s="29">
        <v>0</v>
      </c>
      <c r="BD202" s="29">
        <v>0</v>
      </c>
      <c r="BE202" s="29">
        <v>0</v>
      </c>
      <c r="BF202" s="29">
        <v>0</v>
      </c>
      <c r="BG202" s="29">
        <v>0</v>
      </c>
      <c r="BH202" s="29">
        <v>0</v>
      </c>
      <c r="BI202" s="29">
        <v>0</v>
      </c>
      <c r="BJ202" s="29">
        <v>0</v>
      </c>
      <c r="BK202" s="29">
        <v>0</v>
      </c>
      <c r="BL202" s="29">
        <v>0</v>
      </c>
      <c r="BM202" s="29">
        <v>0</v>
      </c>
      <c r="BN202" s="29">
        <v>0</v>
      </c>
      <c r="BO202" s="29">
        <v>0</v>
      </c>
      <c r="BP202" s="29">
        <v>0</v>
      </c>
      <c r="BQ202" s="29">
        <v>0</v>
      </c>
      <c r="BR202" s="29">
        <v>0</v>
      </c>
      <c r="BS202" s="29">
        <v>0</v>
      </c>
      <c r="BT202" s="29">
        <v>0</v>
      </c>
      <c r="BU202" s="29">
        <v>0</v>
      </c>
      <c r="BV202" s="29">
        <v>0</v>
      </c>
      <c r="BW202" s="29">
        <v>0</v>
      </c>
      <c r="BX202" s="29">
        <v>0</v>
      </c>
      <c r="BY202" s="29">
        <v>0</v>
      </c>
      <c r="BZ202" s="29">
        <v>0</v>
      </c>
      <c r="CA202" s="29">
        <v>0</v>
      </c>
      <c r="CB202" s="29">
        <v>0</v>
      </c>
      <c r="CC202" s="29">
        <v>0</v>
      </c>
      <c r="CD202" s="29">
        <v>0</v>
      </c>
      <c r="CE202" s="29">
        <v>0</v>
      </c>
      <c r="CF202" s="29">
        <v>0</v>
      </c>
      <c r="CG202" s="11">
        <v>0</v>
      </c>
      <c r="CH202" s="30">
        <v>0</v>
      </c>
      <c r="CI202" s="28"/>
      <c r="CJ202" s="16"/>
      <c r="CK202" s="16"/>
    </row>
    <row r="203" spans="1:89" x14ac:dyDescent="0.25">
      <c r="A203" s="31"/>
      <c r="B203" s="31" t="s">
        <v>21</v>
      </c>
      <c r="C203" s="31">
        <v>0</v>
      </c>
      <c r="D203" s="31" t="s">
        <v>210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32">
        <v>0</v>
      </c>
      <c r="Z203" s="32">
        <v>0</v>
      </c>
      <c r="AA203" s="32">
        <v>0</v>
      </c>
      <c r="AB203" s="32">
        <v>0</v>
      </c>
      <c r="AC203" s="32">
        <v>0</v>
      </c>
      <c r="AD203" s="32">
        <v>0</v>
      </c>
      <c r="AE203" s="32">
        <v>0</v>
      </c>
      <c r="AF203" s="32">
        <v>0</v>
      </c>
      <c r="AG203" s="32">
        <v>0</v>
      </c>
      <c r="AH203" s="32">
        <v>0</v>
      </c>
      <c r="AI203" s="32">
        <v>0</v>
      </c>
      <c r="AJ203" s="32">
        <v>0</v>
      </c>
      <c r="AK203" s="32">
        <v>0</v>
      </c>
      <c r="AL203" s="32">
        <v>0</v>
      </c>
      <c r="AM203" s="32">
        <v>0</v>
      </c>
      <c r="AN203" s="32">
        <v>0</v>
      </c>
      <c r="AO203" s="32">
        <v>0</v>
      </c>
      <c r="AP203" s="32">
        <v>0</v>
      </c>
      <c r="AQ203" s="32">
        <v>0</v>
      </c>
      <c r="AR203" s="32">
        <v>0</v>
      </c>
      <c r="AS203" s="32">
        <v>0</v>
      </c>
      <c r="AT203" s="32">
        <v>0</v>
      </c>
      <c r="AU203" s="32">
        <v>0</v>
      </c>
      <c r="AV203" s="32">
        <v>0</v>
      </c>
      <c r="AW203" s="32">
        <v>0</v>
      </c>
      <c r="AX203" s="32">
        <v>0</v>
      </c>
      <c r="AY203" s="32">
        <v>0</v>
      </c>
      <c r="AZ203" s="32">
        <v>0</v>
      </c>
      <c r="BA203" s="32">
        <v>0</v>
      </c>
      <c r="BB203" s="32">
        <v>0</v>
      </c>
      <c r="BC203" s="32">
        <v>0</v>
      </c>
      <c r="BD203" s="32">
        <v>0</v>
      </c>
      <c r="BE203" s="32">
        <v>0</v>
      </c>
      <c r="BF203" s="32">
        <v>0</v>
      </c>
      <c r="BG203" s="32">
        <v>0</v>
      </c>
      <c r="BH203" s="32">
        <v>0</v>
      </c>
      <c r="BI203" s="32">
        <v>0</v>
      </c>
      <c r="BJ203" s="32">
        <v>0</v>
      </c>
      <c r="BK203" s="32">
        <v>0</v>
      </c>
      <c r="BL203" s="32">
        <v>0</v>
      </c>
      <c r="BM203" s="32">
        <v>0</v>
      </c>
      <c r="BN203" s="32">
        <v>0</v>
      </c>
      <c r="BO203" s="32">
        <v>0</v>
      </c>
      <c r="BP203" s="32">
        <v>0</v>
      </c>
      <c r="BQ203" s="32">
        <v>0</v>
      </c>
      <c r="BR203" s="32">
        <v>0</v>
      </c>
      <c r="BS203" s="32">
        <v>0</v>
      </c>
      <c r="BT203" s="32">
        <v>0</v>
      </c>
      <c r="BU203" s="32">
        <v>0</v>
      </c>
      <c r="BV203" s="32">
        <v>0</v>
      </c>
      <c r="BW203" s="32">
        <v>0</v>
      </c>
      <c r="BX203" s="32">
        <v>0</v>
      </c>
      <c r="BY203" s="32">
        <v>0</v>
      </c>
      <c r="BZ203" s="32">
        <v>0</v>
      </c>
      <c r="CA203" s="32">
        <v>0</v>
      </c>
      <c r="CB203" s="32">
        <v>0</v>
      </c>
      <c r="CC203" s="32">
        <v>0</v>
      </c>
      <c r="CD203" s="32">
        <v>0</v>
      </c>
      <c r="CE203" s="32">
        <v>0</v>
      </c>
      <c r="CF203" s="32">
        <v>0</v>
      </c>
      <c r="CG203" s="33">
        <v>0</v>
      </c>
      <c r="CH203" s="34">
        <v>0</v>
      </c>
      <c r="CI203" s="28"/>
      <c r="CJ203" s="16"/>
      <c r="CK203" s="16"/>
    </row>
    <row r="204" spans="1:89" x14ac:dyDescent="0.25">
      <c r="A204" s="9" t="s">
        <v>29</v>
      </c>
      <c r="B204" s="9" t="s">
        <v>20</v>
      </c>
      <c r="C204" s="19">
        <v>0</v>
      </c>
      <c r="D204" s="19" t="s">
        <v>210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29">
        <v>0</v>
      </c>
      <c r="V204" s="29">
        <v>0</v>
      </c>
      <c r="W204" s="29">
        <v>0</v>
      </c>
      <c r="X204" s="29">
        <v>0</v>
      </c>
      <c r="Y204" s="29">
        <v>0</v>
      </c>
      <c r="Z204" s="29">
        <v>0</v>
      </c>
      <c r="AA204" s="29">
        <v>0</v>
      </c>
      <c r="AB204" s="29">
        <v>0</v>
      </c>
      <c r="AC204" s="29">
        <v>0</v>
      </c>
      <c r="AD204" s="29">
        <v>0</v>
      </c>
      <c r="AE204" s="29">
        <v>0</v>
      </c>
      <c r="AF204" s="29">
        <v>0</v>
      </c>
      <c r="AG204" s="29">
        <v>0</v>
      </c>
      <c r="AH204" s="29">
        <v>0</v>
      </c>
      <c r="AI204" s="29">
        <v>0</v>
      </c>
      <c r="AJ204" s="29">
        <v>0</v>
      </c>
      <c r="AK204" s="29">
        <v>0</v>
      </c>
      <c r="AL204" s="29">
        <v>0</v>
      </c>
      <c r="AM204" s="29">
        <v>0</v>
      </c>
      <c r="AN204" s="29">
        <v>0</v>
      </c>
      <c r="AO204" s="29">
        <v>0</v>
      </c>
      <c r="AP204" s="29">
        <v>0</v>
      </c>
      <c r="AQ204" s="29">
        <v>0</v>
      </c>
      <c r="AR204" s="29">
        <v>0</v>
      </c>
      <c r="AS204" s="29">
        <v>0</v>
      </c>
      <c r="AT204" s="29">
        <v>0</v>
      </c>
      <c r="AU204" s="29">
        <v>0</v>
      </c>
      <c r="AV204" s="29">
        <v>0</v>
      </c>
      <c r="AW204" s="29">
        <v>0</v>
      </c>
      <c r="AX204" s="29">
        <v>0</v>
      </c>
      <c r="AY204" s="29">
        <v>0</v>
      </c>
      <c r="AZ204" s="29">
        <v>0</v>
      </c>
      <c r="BA204" s="29">
        <v>0</v>
      </c>
      <c r="BB204" s="29">
        <v>0</v>
      </c>
      <c r="BC204" s="29">
        <v>0</v>
      </c>
      <c r="BD204" s="29">
        <v>0</v>
      </c>
      <c r="BE204" s="29">
        <v>0</v>
      </c>
      <c r="BF204" s="29">
        <v>0</v>
      </c>
      <c r="BG204" s="29">
        <v>0</v>
      </c>
      <c r="BH204" s="29">
        <v>0</v>
      </c>
      <c r="BI204" s="29">
        <v>0</v>
      </c>
      <c r="BJ204" s="29">
        <v>0</v>
      </c>
      <c r="BK204" s="29">
        <v>0</v>
      </c>
      <c r="BL204" s="29">
        <v>0</v>
      </c>
      <c r="BM204" s="29">
        <v>0</v>
      </c>
      <c r="BN204" s="29">
        <v>0</v>
      </c>
      <c r="BO204" s="29">
        <v>0</v>
      </c>
      <c r="BP204" s="29">
        <v>0</v>
      </c>
      <c r="BQ204" s="29">
        <v>0</v>
      </c>
      <c r="BR204" s="29">
        <v>0</v>
      </c>
      <c r="BS204" s="29">
        <v>0</v>
      </c>
      <c r="BT204" s="29">
        <v>0</v>
      </c>
      <c r="BU204" s="29">
        <v>0</v>
      </c>
      <c r="BV204" s="29">
        <v>0</v>
      </c>
      <c r="BW204" s="29">
        <v>0</v>
      </c>
      <c r="BX204" s="29">
        <v>0</v>
      </c>
      <c r="BY204" s="29">
        <v>0</v>
      </c>
      <c r="BZ204" s="29">
        <v>0</v>
      </c>
      <c r="CA204" s="29">
        <v>0</v>
      </c>
      <c r="CB204" s="29">
        <v>0</v>
      </c>
      <c r="CC204" s="29">
        <v>0</v>
      </c>
      <c r="CD204" s="29">
        <v>0</v>
      </c>
      <c r="CE204" s="29">
        <v>0</v>
      </c>
      <c r="CF204" s="29">
        <v>0</v>
      </c>
      <c r="CG204" s="11">
        <v>0</v>
      </c>
      <c r="CH204" s="30">
        <v>0</v>
      </c>
      <c r="CI204" s="28"/>
      <c r="CJ204" s="16"/>
      <c r="CK204" s="16"/>
    </row>
    <row r="205" spans="1:89" x14ac:dyDescent="0.25">
      <c r="A205" s="31"/>
      <c r="B205" s="31" t="s">
        <v>21</v>
      </c>
      <c r="C205" s="31">
        <v>0</v>
      </c>
      <c r="D205" s="31" t="s">
        <v>210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32">
        <v>0</v>
      </c>
      <c r="Z205" s="32">
        <v>0</v>
      </c>
      <c r="AA205" s="32">
        <v>0</v>
      </c>
      <c r="AB205" s="32">
        <v>0</v>
      </c>
      <c r="AC205" s="32">
        <v>0</v>
      </c>
      <c r="AD205" s="32">
        <v>0</v>
      </c>
      <c r="AE205" s="32">
        <v>0</v>
      </c>
      <c r="AF205" s="32">
        <v>0</v>
      </c>
      <c r="AG205" s="32">
        <v>0</v>
      </c>
      <c r="AH205" s="32">
        <v>0</v>
      </c>
      <c r="AI205" s="32">
        <v>0</v>
      </c>
      <c r="AJ205" s="32">
        <v>0</v>
      </c>
      <c r="AK205" s="32">
        <v>0</v>
      </c>
      <c r="AL205" s="32">
        <v>0</v>
      </c>
      <c r="AM205" s="32">
        <v>0</v>
      </c>
      <c r="AN205" s="32">
        <v>0</v>
      </c>
      <c r="AO205" s="32">
        <v>0</v>
      </c>
      <c r="AP205" s="32">
        <v>0</v>
      </c>
      <c r="AQ205" s="32">
        <v>0</v>
      </c>
      <c r="AR205" s="32">
        <v>0</v>
      </c>
      <c r="AS205" s="32">
        <v>0</v>
      </c>
      <c r="AT205" s="32">
        <v>0</v>
      </c>
      <c r="AU205" s="32">
        <v>0</v>
      </c>
      <c r="AV205" s="32">
        <v>0</v>
      </c>
      <c r="AW205" s="32">
        <v>0</v>
      </c>
      <c r="AX205" s="32">
        <v>0</v>
      </c>
      <c r="AY205" s="32">
        <v>0</v>
      </c>
      <c r="AZ205" s="32">
        <v>0</v>
      </c>
      <c r="BA205" s="32">
        <v>0</v>
      </c>
      <c r="BB205" s="32">
        <v>0</v>
      </c>
      <c r="BC205" s="32">
        <v>0</v>
      </c>
      <c r="BD205" s="32">
        <v>0</v>
      </c>
      <c r="BE205" s="32">
        <v>0</v>
      </c>
      <c r="BF205" s="32">
        <v>0</v>
      </c>
      <c r="BG205" s="32">
        <v>0</v>
      </c>
      <c r="BH205" s="32">
        <v>0</v>
      </c>
      <c r="BI205" s="32">
        <v>0</v>
      </c>
      <c r="BJ205" s="32">
        <v>0</v>
      </c>
      <c r="BK205" s="32">
        <v>0</v>
      </c>
      <c r="BL205" s="32">
        <v>0</v>
      </c>
      <c r="BM205" s="32">
        <v>0</v>
      </c>
      <c r="BN205" s="32">
        <v>0</v>
      </c>
      <c r="BO205" s="32">
        <v>0</v>
      </c>
      <c r="BP205" s="32">
        <v>0</v>
      </c>
      <c r="BQ205" s="32">
        <v>0</v>
      </c>
      <c r="BR205" s="32">
        <v>0</v>
      </c>
      <c r="BS205" s="32">
        <v>0</v>
      </c>
      <c r="BT205" s="32">
        <v>0</v>
      </c>
      <c r="BU205" s="32">
        <v>0</v>
      </c>
      <c r="BV205" s="32">
        <v>0</v>
      </c>
      <c r="BW205" s="32">
        <v>0</v>
      </c>
      <c r="BX205" s="32">
        <v>0</v>
      </c>
      <c r="BY205" s="32">
        <v>0</v>
      </c>
      <c r="BZ205" s="32">
        <v>0</v>
      </c>
      <c r="CA205" s="32">
        <v>0</v>
      </c>
      <c r="CB205" s="32">
        <v>0</v>
      </c>
      <c r="CC205" s="32">
        <v>0</v>
      </c>
      <c r="CD205" s="32">
        <v>0</v>
      </c>
      <c r="CE205" s="32">
        <v>0</v>
      </c>
      <c r="CF205" s="32">
        <v>0</v>
      </c>
      <c r="CG205" s="33">
        <v>0</v>
      </c>
      <c r="CH205" s="34">
        <v>0</v>
      </c>
      <c r="CI205" s="28"/>
      <c r="CJ205" s="16"/>
      <c r="CK205" s="16"/>
    </row>
    <row r="206" spans="1:89" x14ac:dyDescent="0.25">
      <c r="A206" s="9" t="s">
        <v>10</v>
      </c>
      <c r="B206" s="9" t="s">
        <v>20</v>
      </c>
      <c r="C206" s="19">
        <v>0</v>
      </c>
      <c r="D206" s="19" t="s">
        <v>210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29">
        <v>0</v>
      </c>
      <c r="V206" s="29">
        <v>0</v>
      </c>
      <c r="W206" s="29">
        <v>0</v>
      </c>
      <c r="X206" s="29">
        <v>0</v>
      </c>
      <c r="Y206" s="29">
        <v>0</v>
      </c>
      <c r="Z206" s="29">
        <v>0</v>
      </c>
      <c r="AA206" s="29">
        <v>0</v>
      </c>
      <c r="AB206" s="29">
        <v>0</v>
      </c>
      <c r="AC206" s="29">
        <v>0</v>
      </c>
      <c r="AD206" s="29">
        <v>0</v>
      </c>
      <c r="AE206" s="29">
        <v>1</v>
      </c>
      <c r="AF206" s="29">
        <v>0</v>
      </c>
      <c r="AG206" s="29">
        <v>0</v>
      </c>
      <c r="AH206" s="29">
        <v>0</v>
      </c>
      <c r="AI206" s="29">
        <v>0</v>
      </c>
      <c r="AJ206" s="29">
        <v>0</v>
      </c>
      <c r="AK206" s="29">
        <v>0</v>
      </c>
      <c r="AL206" s="29">
        <v>0</v>
      </c>
      <c r="AM206" s="29">
        <v>0</v>
      </c>
      <c r="AN206" s="29">
        <v>0</v>
      </c>
      <c r="AO206" s="29">
        <v>0</v>
      </c>
      <c r="AP206" s="29">
        <v>0</v>
      </c>
      <c r="AQ206" s="29">
        <v>0</v>
      </c>
      <c r="AR206" s="29">
        <v>1</v>
      </c>
      <c r="AS206" s="29">
        <v>0</v>
      </c>
      <c r="AT206" s="29">
        <v>0</v>
      </c>
      <c r="AU206" s="29">
        <v>0</v>
      </c>
      <c r="AV206" s="29">
        <v>0</v>
      </c>
      <c r="AW206" s="29">
        <v>0</v>
      </c>
      <c r="AX206" s="29">
        <v>0</v>
      </c>
      <c r="AY206" s="29">
        <v>0</v>
      </c>
      <c r="AZ206" s="29">
        <v>0</v>
      </c>
      <c r="BA206" s="29">
        <v>0</v>
      </c>
      <c r="BB206" s="29">
        <v>0</v>
      </c>
      <c r="BC206" s="29">
        <v>0</v>
      </c>
      <c r="BD206" s="29">
        <v>0</v>
      </c>
      <c r="BE206" s="29">
        <v>0</v>
      </c>
      <c r="BF206" s="29">
        <v>0</v>
      </c>
      <c r="BG206" s="29">
        <v>0</v>
      </c>
      <c r="BH206" s="29">
        <v>0</v>
      </c>
      <c r="BI206" s="29">
        <v>0</v>
      </c>
      <c r="BJ206" s="29">
        <v>0</v>
      </c>
      <c r="BK206" s="29">
        <v>0</v>
      </c>
      <c r="BL206" s="29">
        <v>0</v>
      </c>
      <c r="BM206" s="29">
        <v>0</v>
      </c>
      <c r="BN206" s="29">
        <v>0</v>
      </c>
      <c r="BO206" s="29">
        <v>0</v>
      </c>
      <c r="BP206" s="29">
        <v>0</v>
      </c>
      <c r="BQ206" s="29">
        <v>0</v>
      </c>
      <c r="BR206" s="29">
        <v>0</v>
      </c>
      <c r="BS206" s="29">
        <v>0</v>
      </c>
      <c r="BT206" s="29">
        <v>0</v>
      </c>
      <c r="BU206" s="29">
        <v>0</v>
      </c>
      <c r="BV206" s="29">
        <v>0</v>
      </c>
      <c r="BW206" s="29">
        <v>0</v>
      </c>
      <c r="BX206" s="29">
        <v>0</v>
      </c>
      <c r="BY206" s="29">
        <v>0</v>
      </c>
      <c r="BZ206" s="29">
        <v>0</v>
      </c>
      <c r="CA206" s="29">
        <v>0</v>
      </c>
      <c r="CB206" s="29">
        <v>0</v>
      </c>
      <c r="CC206" s="29">
        <v>0</v>
      </c>
      <c r="CD206" s="29">
        <v>0</v>
      </c>
      <c r="CE206" s="29">
        <v>0</v>
      </c>
      <c r="CF206" s="29">
        <v>0</v>
      </c>
      <c r="CG206" s="11">
        <v>0</v>
      </c>
      <c r="CH206" s="30">
        <v>2</v>
      </c>
      <c r="CI206" s="28"/>
      <c r="CJ206" s="16"/>
      <c r="CK206" s="16"/>
    </row>
    <row r="207" spans="1:89" x14ac:dyDescent="0.25">
      <c r="A207" s="31"/>
      <c r="B207" s="31" t="s">
        <v>21</v>
      </c>
      <c r="C207" s="31">
        <v>0</v>
      </c>
      <c r="D207" s="31" t="s">
        <v>210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32">
        <v>0</v>
      </c>
      <c r="Z207" s="32">
        <v>0</v>
      </c>
      <c r="AA207" s="32">
        <v>0</v>
      </c>
      <c r="AB207" s="32">
        <v>0</v>
      </c>
      <c r="AC207" s="32">
        <v>0</v>
      </c>
      <c r="AD207" s="32">
        <v>0</v>
      </c>
      <c r="AE207" s="32">
        <v>0</v>
      </c>
      <c r="AF207" s="32">
        <v>0</v>
      </c>
      <c r="AG207" s="32">
        <v>0</v>
      </c>
      <c r="AH207" s="32">
        <v>0</v>
      </c>
      <c r="AI207" s="32">
        <v>0</v>
      </c>
      <c r="AJ207" s="32">
        <v>0</v>
      </c>
      <c r="AK207" s="32">
        <v>0</v>
      </c>
      <c r="AL207" s="32">
        <v>0</v>
      </c>
      <c r="AM207" s="32">
        <v>0</v>
      </c>
      <c r="AN207" s="32">
        <v>0</v>
      </c>
      <c r="AO207" s="32">
        <v>0</v>
      </c>
      <c r="AP207" s="32">
        <v>0</v>
      </c>
      <c r="AQ207" s="32">
        <v>0</v>
      </c>
      <c r="AR207" s="32">
        <v>0</v>
      </c>
      <c r="AS207" s="32">
        <v>0</v>
      </c>
      <c r="AT207" s="32">
        <v>0</v>
      </c>
      <c r="AU207" s="32">
        <v>0</v>
      </c>
      <c r="AV207" s="32">
        <v>0</v>
      </c>
      <c r="AW207" s="32">
        <v>0</v>
      </c>
      <c r="AX207" s="32">
        <v>0</v>
      </c>
      <c r="AY207" s="32">
        <v>0</v>
      </c>
      <c r="AZ207" s="32">
        <v>0</v>
      </c>
      <c r="BA207" s="32">
        <v>0</v>
      </c>
      <c r="BB207" s="32">
        <v>0</v>
      </c>
      <c r="BC207" s="32">
        <v>0</v>
      </c>
      <c r="BD207" s="32">
        <v>0</v>
      </c>
      <c r="BE207" s="32">
        <v>0</v>
      </c>
      <c r="BF207" s="32">
        <v>0</v>
      </c>
      <c r="BG207" s="32">
        <v>0</v>
      </c>
      <c r="BH207" s="32">
        <v>0</v>
      </c>
      <c r="BI207" s="32">
        <v>0</v>
      </c>
      <c r="BJ207" s="32">
        <v>0</v>
      </c>
      <c r="BK207" s="32">
        <v>0</v>
      </c>
      <c r="BL207" s="32">
        <v>0</v>
      </c>
      <c r="BM207" s="32">
        <v>0</v>
      </c>
      <c r="BN207" s="32">
        <v>0</v>
      </c>
      <c r="BO207" s="32">
        <v>0</v>
      </c>
      <c r="BP207" s="32">
        <v>0</v>
      </c>
      <c r="BQ207" s="32">
        <v>0</v>
      </c>
      <c r="BR207" s="32">
        <v>0</v>
      </c>
      <c r="BS207" s="32">
        <v>0</v>
      </c>
      <c r="BT207" s="32">
        <v>0</v>
      </c>
      <c r="BU207" s="32">
        <v>0</v>
      </c>
      <c r="BV207" s="32">
        <v>0</v>
      </c>
      <c r="BW207" s="32">
        <v>0</v>
      </c>
      <c r="BX207" s="32">
        <v>0</v>
      </c>
      <c r="BY207" s="32">
        <v>0</v>
      </c>
      <c r="BZ207" s="32">
        <v>0</v>
      </c>
      <c r="CA207" s="32">
        <v>0</v>
      </c>
      <c r="CB207" s="32">
        <v>0</v>
      </c>
      <c r="CC207" s="32">
        <v>0</v>
      </c>
      <c r="CD207" s="32">
        <v>0</v>
      </c>
      <c r="CE207" s="32">
        <v>0</v>
      </c>
      <c r="CF207" s="32">
        <v>0</v>
      </c>
      <c r="CG207" s="33">
        <v>0</v>
      </c>
      <c r="CH207" s="34">
        <v>0</v>
      </c>
      <c r="CI207" s="28"/>
      <c r="CJ207" s="16"/>
      <c r="CK207" s="16"/>
    </row>
    <row r="208" spans="1:89" x14ac:dyDescent="0.25">
      <c r="A208" s="9" t="s">
        <v>32</v>
      </c>
      <c r="B208" s="9" t="s">
        <v>20</v>
      </c>
      <c r="C208" s="19">
        <v>0</v>
      </c>
      <c r="D208" s="19" t="s">
        <v>210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29">
        <v>0</v>
      </c>
      <c r="V208" s="29">
        <v>0</v>
      </c>
      <c r="W208" s="29">
        <v>0</v>
      </c>
      <c r="X208" s="29">
        <v>0</v>
      </c>
      <c r="Y208" s="29">
        <v>0</v>
      </c>
      <c r="Z208" s="29">
        <v>0</v>
      </c>
      <c r="AA208" s="29">
        <v>0</v>
      </c>
      <c r="AB208" s="29">
        <v>0</v>
      </c>
      <c r="AC208" s="29">
        <v>0</v>
      </c>
      <c r="AD208" s="29">
        <v>0</v>
      </c>
      <c r="AE208" s="29">
        <v>0</v>
      </c>
      <c r="AF208" s="29">
        <v>0</v>
      </c>
      <c r="AG208" s="29">
        <v>0</v>
      </c>
      <c r="AH208" s="29">
        <v>0</v>
      </c>
      <c r="AI208" s="29">
        <v>0</v>
      </c>
      <c r="AJ208" s="29">
        <v>0</v>
      </c>
      <c r="AK208" s="29">
        <v>0</v>
      </c>
      <c r="AL208" s="29">
        <v>0</v>
      </c>
      <c r="AM208" s="29">
        <v>0</v>
      </c>
      <c r="AN208" s="29">
        <v>0</v>
      </c>
      <c r="AO208" s="29">
        <v>0</v>
      </c>
      <c r="AP208" s="29">
        <v>0</v>
      </c>
      <c r="AQ208" s="29">
        <v>0</v>
      </c>
      <c r="AR208" s="29">
        <v>0</v>
      </c>
      <c r="AS208" s="29">
        <v>0</v>
      </c>
      <c r="AT208" s="29">
        <v>0</v>
      </c>
      <c r="AU208" s="29">
        <v>0</v>
      </c>
      <c r="AV208" s="29">
        <v>0</v>
      </c>
      <c r="AW208" s="29">
        <v>0</v>
      </c>
      <c r="AX208" s="29">
        <v>0</v>
      </c>
      <c r="AY208" s="29">
        <v>0</v>
      </c>
      <c r="AZ208" s="29">
        <v>0</v>
      </c>
      <c r="BA208" s="29">
        <v>0</v>
      </c>
      <c r="BB208" s="29">
        <v>0</v>
      </c>
      <c r="BC208" s="29">
        <v>0</v>
      </c>
      <c r="BD208" s="29">
        <v>0</v>
      </c>
      <c r="BE208" s="29">
        <v>0</v>
      </c>
      <c r="BF208" s="29">
        <v>0</v>
      </c>
      <c r="BG208" s="29">
        <v>0</v>
      </c>
      <c r="BH208" s="29">
        <v>0</v>
      </c>
      <c r="BI208" s="29">
        <v>0</v>
      </c>
      <c r="BJ208" s="29">
        <v>0</v>
      </c>
      <c r="BK208" s="29">
        <v>0</v>
      </c>
      <c r="BL208" s="29">
        <v>0</v>
      </c>
      <c r="BM208" s="29">
        <v>0</v>
      </c>
      <c r="BN208" s="29">
        <v>0</v>
      </c>
      <c r="BO208" s="29">
        <v>0</v>
      </c>
      <c r="BP208" s="29">
        <v>0</v>
      </c>
      <c r="BQ208" s="29">
        <v>0</v>
      </c>
      <c r="BR208" s="29">
        <v>0</v>
      </c>
      <c r="BS208" s="29">
        <v>0</v>
      </c>
      <c r="BT208" s="29">
        <v>0</v>
      </c>
      <c r="BU208" s="29">
        <v>0</v>
      </c>
      <c r="BV208" s="29">
        <v>0</v>
      </c>
      <c r="BW208" s="29">
        <v>0</v>
      </c>
      <c r="BX208" s="29">
        <v>0</v>
      </c>
      <c r="BY208" s="29">
        <v>0</v>
      </c>
      <c r="BZ208" s="29">
        <v>0</v>
      </c>
      <c r="CA208" s="29">
        <v>0</v>
      </c>
      <c r="CB208" s="29">
        <v>0</v>
      </c>
      <c r="CC208" s="29">
        <v>0</v>
      </c>
      <c r="CD208" s="29">
        <v>0</v>
      </c>
      <c r="CE208" s="29">
        <v>0</v>
      </c>
      <c r="CF208" s="29">
        <v>0</v>
      </c>
      <c r="CG208" s="11">
        <v>0</v>
      </c>
      <c r="CH208" s="30">
        <v>0</v>
      </c>
      <c r="CI208" s="28"/>
      <c r="CJ208" s="16"/>
      <c r="CK208" s="16"/>
    </row>
    <row r="209" spans="1:89" x14ac:dyDescent="0.25">
      <c r="A209" s="31"/>
      <c r="B209" s="31" t="s">
        <v>21</v>
      </c>
      <c r="C209" s="31">
        <v>0</v>
      </c>
      <c r="D209" s="31" t="s">
        <v>210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32">
        <v>0</v>
      </c>
      <c r="AA209" s="32">
        <v>0</v>
      </c>
      <c r="AB209" s="32">
        <v>0</v>
      </c>
      <c r="AC209" s="32">
        <v>0</v>
      </c>
      <c r="AD209" s="32">
        <v>0</v>
      </c>
      <c r="AE209" s="32">
        <v>0</v>
      </c>
      <c r="AF209" s="32">
        <v>0</v>
      </c>
      <c r="AG209" s="32">
        <v>0</v>
      </c>
      <c r="AH209" s="32">
        <v>0</v>
      </c>
      <c r="AI209" s="32">
        <v>0</v>
      </c>
      <c r="AJ209" s="32">
        <v>0</v>
      </c>
      <c r="AK209" s="32">
        <v>0</v>
      </c>
      <c r="AL209" s="32">
        <v>0</v>
      </c>
      <c r="AM209" s="32">
        <v>0</v>
      </c>
      <c r="AN209" s="32">
        <v>0</v>
      </c>
      <c r="AO209" s="32">
        <v>0</v>
      </c>
      <c r="AP209" s="32">
        <v>0</v>
      </c>
      <c r="AQ209" s="32">
        <v>0</v>
      </c>
      <c r="AR209" s="32">
        <v>0</v>
      </c>
      <c r="AS209" s="32">
        <v>0</v>
      </c>
      <c r="AT209" s="32">
        <v>0</v>
      </c>
      <c r="AU209" s="32">
        <v>0</v>
      </c>
      <c r="AV209" s="32">
        <v>0</v>
      </c>
      <c r="AW209" s="32">
        <v>0</v>
      </c>
      <c r="AX209" s="32">
        <v>0</v>
      </c>
      <c r="AY209" s="32">
        <v>0</v>
      </c>
      <c r="AZ209" s="32">
        <v>0</v>
      </c>
      <c r="BA209" s="32">
        <v>0</v>
      </c>
      <c r="BB209" s="32">
        <v>0</v>
      </c>
      <c r="BC209" s="32">
        <v>0</v>
      </c>
      <c r="BD209" s="32">
        <v>0</v>
      </c>
      <c r="BE209" s="32">
        <v>0</v>
      </c>
      <c r="BF209" s="32">
        <v>0</v>
      </c>
      <c r="BG209" s="32">
        <v>0</v>
      </c>
      <c r="BH209" s="32">
        <v>0</v>
      </c>
      <c r="BI209" s="32">
        <v>0</v>
      </c>
      <c r="BJ209" s="32">
        <v>0</v>
      </c>
      <c r="BK209" s="32">
        <v>0</v>
      </c>
      <c r="BL209" s="32">
        <v>0</v>
      </c>
      <c r="BM209" s="32">
        <v>0</v>
      </c>
      <c r="BN209" s="32">
        <v>0</v>
      </c>
      <c r="BO209" s="32">
        <v>0</v>
      </c>
      <c r="BP209" s="32">
        <v>0</v>
      </c>
      <c r="BQ209" s="32">
        <v>0</v>
      </c>
      <c r="BR209" s="32">
        <v>0</v>
      </c>
      <c r="BS209" s="32">
        <v>0</v>
      </c>
      <c r="BT209" s="32">
        <v>0</v>
      </c>
      <c r="BU209" s="32">
        <v>0</v>
      </c>
      <c r="BV209" s="32">
        <v>0</v>
      </c>
      <c r="BW209" s="32">
        <v>0</v>
      </c>
      <c r="BX209" s="32">
        <v>0</v>
      </c>
      <c r="BY209" s="32">
        <v>0</v>
      </c>
      <c r="BZ209" s="32">
        <v>0</v>
      </c>
      <c r="CA209" s="32">
        <v>0</v>
      </c>
      <c r="CB209" s="32">
        <v>0</v>
      </c>
      <c r="CC209" s="32">
        <v>0</v>
      </c>
      <c r="CD209" s="32">
        <v>0</v>
      </c>
      <c r="CE209" s="32">
        <v>0</v>
      </c>
      <c r="CF209" s="32">
        <v>0</v>
      </c>
      <c r="CG209" s="33">
        <v>0</v>
      </c>
      <c r="CH209" s="34">
        <v>0</v>
      </c>
      <c r="CI209" s="28"/>
      <c r="CJ209" s="16"/>
      <c r="CK209" s="16"/>
    </row>
    <row r="210" spans="1:89" x14ac:dyDescent="0.25">
      <c r="A210" s="9" t="s">
        <v>30</v>
      </c>
      <c r="B210" s="9" t="s">
        <v>20</v>
      </c>
      <c r="C210" s="19">
        <v>0</v>
      </c>
      <c r="D210" s="19" t="s">
        <v>210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29">
        <v>0</v>
      </c>
      <c r="V210" s="29">
        <v>0</v>
      </c>
      <c r="W210" s="29">
        <v>0</v>
      </c>
      <c r="X210" s="29">
        <v>0</v>
      </c>
      <c r="Y210" s="29">
        <v>0</v>
      </c>
      <c r="Z210" s="29">
        <v>0</v>
      </c>
      <c r="AA210" s="29">
        <v>0</v>
      </c>
      <c r="AB210" s="29">
        <v>0</v>
      </c>
      <c r="AC210" s="29">
        <v>0</v>
      </c>
      <c r="AD210" s="29">
        <v>0</v>
      </c>
      <c r="AE210" s="29">
        <v>0</v>
      </c>
      <c r="AF210" s="29">
        <v>0</v>
      </c>
      <c r="AG210" s="29">
        <v>0</v>
      </c>
      <c r="AH210" s="29">
        <v>0</v>
      </c>
      <c r="AI210" s="29">
        <v>0</v>
      </c>
      <c r="AJ210" s="29">
        <v>0</v>
      </c>
      <c r="AK210" s="29">
        <v>0</v>
      </c>
      <c r="AL210" s="29">
        <v>0</v>
      </c>
      <c r="AM210" s="29">
        <v>0</v>
      </c>
      <c r="AN210" s="29">
        <v>0</v>
      </c>
      <c r="AO210" s="29">
        <v>0</v>
      </c>
      <c r="AP210" s="29">
        <v>0</v>
      </c>
      <c r="AQ210" s="29">
        <v>0</v>
      </c>
      <c r="AR210" s="29">
        <v>0</v>
      </c>
      <c r="AS210" s="29">
        <v>0</v>
      </c>
      <c r="AT210" s="29">
        <v>0</v>
      </c>
      <c r="AU210" s="29">
        <v>0</v>
      </c>
      <c r="AV210" s="29">
        <v>0</v>
      </c>
      <c r="AW210" s="29">
        <v>0</v>
      </c>
      <c r="AX210" s="29">
        <v>0</v>
      </c>
      <c r="AY210" s="29">
        <v>0</v>
      </c>
      <c r="AZ210" s="29">
        <v>0</v>
      </c>
      <c r="BA210" s="29">
        <v>0</v>
      </c>
      <c r="BB210" s="29">
        <v>0</v>
      </c>
      <c r="BC210" s="29">
        <v>0</v>
      </c>
      <c r="BD210" s="29">
        <v>0</v>
      </c>
      <c r="BE210" s="29">
        <v>0</v>
      </c>
      <c r="BF210" s="29">
        <v>0</v>
      </c>
      <c r="BG210" s="29">
        <v>0</v>
      </c>
      <c r="BH210" s="29">
        <v>0</v>
      </c>
      <c r="BI210" s="29">
        <v>0</v>
      </c>
      <c r="BJ210" s="29">
        <v>0</v>
      </c>
      <c r="BK210" s="29">
        <v>0</v>
      </c>
      <c r="BL210" s="29">
        <v>0</v>
      </c>
      <c r="BM210" s="29">
        <v>0</v>
      </c>
      <c r="BN210" s="29">
        <v>0</v>
      </c>
      <c r="BO210" s="29">
        <v>0</v>
      </c>
      <c r="BP210" s="29">
        <v>0</v>
      </c>
      <c r="BQ210" s="29">
        <v>0</v>
      </c>
      <c r="BR210" s="29">
        <v>0</v>
      </c>
      <c r="BS210" s="29">
        <v>0</v>
      </c>
      <c r="BT210" s="29">
        <v>0</v>
      </c>
      <c r="BU210" s="29">
        <v>0</v>
      </c>
      <c r="BV210" s="29">
        <v>0</v>
      </c>
      <c r="BW210" s="29">
        <v>0</v>
      </c>
      <c r="BX210" s="29">
        <v>0</v>
      </c>
      <c r="BY210" s="29">
        <v>0</v>
      </c>
      <c r="BZ210" s="29">
        <v>0</v>
      </c>
      <c r="CA210" s="29">
        <v>0</v>
      </c>
      <c r="CB210" s="29">
        <v>0</v>
      </c>
      <c r="CC210" s="29">
        <v>0</v>
      </c>
      <c r="CD210" s="29">
        <v>16</v>
      </c>
      <c r="CE210" s="29">
        <v>0</v>
      </c>
      <c r="CF210" s="29">
        <v>0</v>
      </c>
      <c r="CG210" s="11">
        <v>0</v>
      </c>
      <c r="CH210" s="30">
        <v>16</v>
      </c>
      <c r="CI210" s="28"/>
      <c r="CJ210" s="16"/>
      <c r="CK210" s="16"/>
    </row>
    <row r="211" spans="1:89" x14ac:dyDescent="0.25">
      <c r="A211" s="31"/>
      <c r="B211" s="31" t="s">
        <v>21</v>
      </c>
      <c r="C211" s="31">
        <v>0</v>
      </c>
      <c r="D211" s="31" t="s">
        <v>210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32">
        <v>0</v>
      </c>
      <c r="Z211" s="32">
        <v>0</v>
      </c>
      <c r="AA211" s="32">
        <v>0</v>
      </c>
      <c r="AB211" s="32">
        <v>0</v>
      </c>
      <c r="AC211" s="32">
        <v>0</v>
      </c>
      <c r="AD211" s="32">
        <v>0</v>
      </c>
      <c r="AE211" s="32">
        <v>0</v>
      </c>
      <c r="AF211" s="32">
        <v>0</v>
      </c>
      <c r="AG211" s="32">
        <v>0</v>
      </c>
      <c r="AH211" s="32">
        <v>0</v>
      </c>
      <c r="AI211" s="32">
        <v>0</v>
      </c>
      <c r="AJ211" s="32">
        <v>0</v>
      </c>
      <c r="AK211" s="32">
        <v>0</v>
      </c>
      <c r="AL211" s="32">
        <v>0</v>
      </c>
      <c r="AM211" s="32">
        <v>0</v>
      </c>
      <c r="AN211" s="32">
        <v>0</v>
      </c>
      <c r="AO211" s="32">
        <v>0</v>
      </c>
      <c r="AP211" s="32">
        <v>0</v>
      </c>
      <c r="AQ211" s="32">
        <v>0</v>
      </c>
      <c r="AR211" s="32">
        <v>0</v>
      </c>
      <c r="AS211" s="32">
        <v>0</v>
      </c>
      <c r="AT211" s="32">
        <v>0</v>
      </c>
      <c r="AU211" s="32">
        <v>0</v>
      </c>
      <c r="AV211" s="32">
        <v>0</v>
      </c>
      <c r="AW211" s="32">
        <v>0</v>
      </c>
      <c r="AX211" s="32">
        <v>0</v>
      </c>
      <c r="AY211" s="32">
        <v>0</v>
      </c>
      <c r="AZ211" s="32">
        <v>0</v>
      </c>
      <c r="BA211" s="32">
        <v>0</v>
      </c>
      <c r="BB211" s="32">
        <v>0</v>
      </c>
      <c r="BC211" s="32">
        <v>0</v>
      </c>
      <c r="BD211" s="32">
        <v>0</v>
      </c>
      <c r="BE211" s="32">
        <v>0</v>
      </c>
      <c r="BF211" s="32">
        <v>0</v>
      </c>
      <c r="BG211" s="32">
        <v>0</v>
      </c>
      <c r="BH211" s="32">
        <v>0</v>
      </c>
      <c r="BI211" s="32">
        <v>0</v>
      </c>
      <c r="BJ211" s="32">
        <v>0</v>
      </c>
      <c r="BK211" s="32">
        <v>0</v>
      </c>
      <c r="BL211" s="32">
        <v>0</v>
      </c>
      <c r="BM211" s="32">
        <v>0</v>
      </c>
      <c r="BN211" s="32">
        <v>0</v>
      </c>
      <c r="BO211" s="32">
        <v>0</v>
      </c>
      <c r="BP211" s="32">
        <v>0</v>
      </c>
      <c r="BQ211" s="32">
        <v>0</v>
      </c>
      <c r="BR211" s="32">
        <v>0</v>
      </c>
      <c r="BS211" s="32">
        <v>0</v>
      </c>
      <c r="BT211" s="32">
        <v>0</v>
      </c>
      <c r="BU211" s="32">
        <v>0</v>
      </c>
      <c r="BV211" s="32">
        <v>0</v>
      </c>
      <c r="BW211" s="32">
        <v>0</v>
      </c>
      <c r="BX211" s="32">
        <v>0</v>
      </c>
      <c r="BY211" s="32">
        <v>0</v>
      </c>
      <c r="BZ211" s="32">
        <v>0</v>
      </c>
      <c r="CA211" s="32">
        <v>0</v>
      </c>
      <c r="CB211" s="32">
        <v>0</v>
      </c>
      <c r="CC211" s="32">
        <v>0</v>
      </c>
      <c r="CD211" s="32">
        <v>0</v>
      </c>
      <c r="CE211" s="32">
        <v>0</v>
      </c>
      <c r="CF211" s="32">
        <v>0</v>
      </c>
      <c r="CG211" s="33">
        <v>0</v>
      </c>
      <c r="CH211" s="34">
        <v>0</v>
      </c>
      <c r="CI211" s="28"/>
      <c r="CJ211" s="16"/>
      <c r="CK211" s="16"/>
    </row>
    <row r="212" spans="1:89" x14ac:dyDescent="0.25">
      <c r="A212" s="9" t="s">
        <v>31</v>
      </c>
      <c r="B212" s="9" t="s">
        <v>20</v>
      </c>
      <c r="C212" s="19">
        <v>0</v>
      </c>
      <c r="D212" s="19" t="s">
        <v>210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29">
        <v>0</v>
      </c>
      <c r="V212" s="29">
        <v>0</v>
      </c>
      <c r="W212" s="29">
        <v>0</v>
      </c>
      <c r="X212" s="29">
        <v>0</v>
      </c>
      <c r="Y212" s="29">
        <v>0</v>
      </c>
      <c r="Z212" s="29">
        <v>0</v>
      </c>
      <c r="AA212" s="29">
        <v>0</v>
      </c>
      <c r="AB212" s="29">
        <v>0</v>
      </c>
      <c r="AC212" s="29">
        <v>0</v>
      </c>
      <c r="AD212" s="29">
        <v>0</v>
      </c>
      <c r="AE212" s="29">
        <v>0</v>
      </c>
      <c r="AF212" s="29">
        <v>0</v>
      </c>
      <c r="AG212" s="29">
        <v>0</v>
      </c>
      <c r="AH212" s="29">
        <v>0</v>
      </c>
      <c r="AI212" s="29">
        <v>0</v>
      </c>
      <c r="AJ212" s="29">
        <v>0</v>
      </c>
      <c r="AK212" s="29">
        <v>0</v>
      </c>
      <c r="AL212" s="29">
        <v>0</v>
      </c>
      <c r="AM212" s="29">
        <v>0</v>
      </c>
      <c r="AN212" s="29">
        <v>0</v>
      </c>
      <c r="AO212" s="29">
        <v>0</v>
      </c>
      <c r="AP212" s="29">
        <v>0</v>
      </c>
      <c r="AQ212" s="29">
        <v>0</v>
      </c>
      <c r="AR212" s="29">
        <v>0</v>
      </c>
      <c r="AS212" s="29">
        <v>0</v>
      </c>
      <c r="AT212" s="29">
        <v>0</v>
      </c>
      <c r="AU212" s="29">
        <v>0</v>
      </c>
      <c r="AV212" s="29">
        <v>0</v>
      </c>
      <c r="AW212" s="29">
        <v>0</v>
      </c>
      <c r="AX212" s="29">
        <v>0</v>
      </c>
      <c r="AY212" s="29">
        <v>0</v>
      </c>
      <c r="AZ212" s="29">
        <v>0</v>
      </c>
      <c r="BA212" s="29">
        <v>0</v>
      </c>
      <c r="BB212" s="29">
        <v>0</v>
      </c>
      <c r="BC212" s="29">
        <v>0</v>
      </c>
      <c r="BD212" s="29">
        <v>0</v>
      </c>
      <c r="BE212" s="29">
        <v>0</v>
      </c>
      <c r="BF212" s="29">
        <v>0</v>
      </c>
      <c r="BG212" s="29">
        <v>0</v>
      </c>
      <c r="BH212" s="29">
        <v>0</v>
      </c>
      <c r="BI212" s="29">
        <v>0</v>
      </c>
      <c r="BJ212" s="29">
        <v>0</v>
      </c>
      <c r="BK212" s="29">
        <v>0</v>
      </c>
      <c r="BL212" s="29">
        <v>0</v>
      </c>
      <c r="BM212" s="29">
        <v>0</v>
      </c>
      <c r="BN212" s="29">
        <v>0</v>
      </c>
      <c r="BO212" s="29">
        <v>0</v>
      </c>
      <c r="BP212" s="29">
        <v>0</v>
      </c>
      <c r="BQ212" s="29">
        <v>0</v>
      </c>
      <c r="BR212" s="29">
        <v>0</v>
      </c>
      <c r="BS212" s="29">
        <v>0</v>
      </c>
      <c r="BT212" s="29">
        <v>0</v>
      </c>
      <c r="BU212" s="29">
        <v>0</v>
      </c>
      <c r="BV212" s="29">
        <v>0</v>
      </c>
      <c r="BW212" s="29">
        <v>0</v>
      </c>
      <c r="BX212" s="29">
        <v>0</v>
      </c>
      <c r="BY212" s="29">
        <v>0</v>
      </c>
      <c r="BZ212" s="29">
        <v>0</v>
      </c>
      <c r="CA212" s="29">
        <v>0</v>
      </c>
      <c r="CB212" s="29">
        <v>0</v>
      </c>
      <c r="CC212" s="29">
        <v>0</v>
      </c>
      <c r="CD212" s="29">
        <v>0</v>
      </c>
      <c r="CE212" s="29">
        <v>0</v>
      </c>
      <c r="CF212" s="29">
        <v>0</v>
      </c>
      <c r="CG212" s="11">
        <v>0</v>
      </c>
      <c r="CH212" s="30">
        <v>0</v>
      </c>
      <c r="CI212" s="28"/>
      <c r="CJ212" s="16"/>
      <c r="CK212" s="16"/>
    </row>
    <row r="213" spans="1:89" x14ac:dyDescent="0.25">
      <c r="A213" s="31"/>
      <c r="B213" s="31" t="s">
        <v>21</v>
      </c>
      <c r="C213" s="31">
        <v>0</v>
      </c>
      <c r="D213" s="31" t="s">
        <v>210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32">
        <v>0</v>
      </c>
      <c r="Z213" s="32">
        <v>0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32">
        <v>0</v>
      </c>
      <c r="AG213" s="32">
        <v>0</v>
      </c>
      <c r="AH213" s="32">
        <v>0</v>
      </c>
      <c r="AI213" s="32">
        <v>0</v>
      </c>
      <c r="AJ213" s="32">
        <v>0</v>
      </c>
      <c r="AK213" s="32">
        <v>0</v>
      </c>
      <c r="AL213" s="32">
        <v>0</v>
      </c>
      <c r="AM213" s="32">
        <v>0</v>
      </c>
      <c r="AN213" s="32">
        <v>0</v>
      </c>
      <c r="AO213" s="32">
        <v>0</v>
      </c>
      <c r="AP213" s="32">
        <v>0</v>
      </c>
      <c r="AQ213" s="32">
        <v>0</v>
      </c>
      <c r="AR213" s="32">
        <v>0</v>
      </c>
      <c r="AS213" s="32">
        <v>0</v>
      </c>
      <c r="AT213" s="32">
        <v>0</v>
      </c>
      <c r="AU213" s="32">
        <v>0</v>
      </c>
      <c r="AV213" s="32">
        <v>0</v>
      </c>
      <c r="AW213" s="32">
        <v>0</v>
      </c>
      <c r="AX213" s="32">
        <v>0</v>
      </c>
      <c r="AY213" s="32">
        <v>0</v>
      </c>
      <c r="AZ213" s="32">
        <v>0</v>
      </c>
      <c r="BA213" s="32">
        <v>0</v>
      </c>
      <c r="BB213" s="32">
        <v>0</v>
      </c>
      <c r="BC213" s="32">
        <v>0</v>
      </c>
      <c r="BD213" s="32">
        <v>0</v>
      </c>
      <c r="BE213" s="32">
        <v>0</v>
      </c>
      <c r="BF213" s="32">
        <v>0</v>
      </c>
      <c r="BG213" s="32">
        <v>0</v>
      </c>
      <c r="BH213" s="32">
        <v>0</v>
      </c>
      <c r="BI213" s="32">
        <v>0</v>
      </c>
      <c r="BJ213" s="32">
        <v>0</v>
      </c>
      <c r="BK213" s="32">
        <v>0</v>
      </c>
      <c r="BL213" s="32">
        <v>0</v>
      </c>
      <c r="BM213" s="32">
        <v>0</v>
      </c>
      <c r="BN213" s="32">
        <v>0</v>
      </c>
      <c r="BO213" s="32">
        <v>0</v>
      </c>
      <c r="BP213" s="32">
        <v>0</v>
      </c>
      <c r="BQ213" s="32">
        <v>0</v>
      </c>
      <c r="BR213" s="32">
        <v>0</v>
      </c>
      <c r="BS213" s="32">
        <v>0</v>
      </c>
      <c r="BT213" s="32">
        <v>0</v>
      </c>
      <c r="BU213" s="32">
        <v>0</v>
      </c>
      <c r="BV213" s="32">
        <v>0</v>
      </c>
      <c r="BW213" s="32">
        <v>0</v>
      </c>
      <c r="BX213" s="32">
        <v>0</v>
      </c>
      <c r="BY213" s="32">
        <v>0</v>
      </c>
      <c r="BZ213" s="32">
        <v>0</v>
      </c>
      <c r="CA213" s="32">
        <v>0</v>
      </c>
      <c r="CB213" s="32">
        <v>0</v>
      </c>
      <c r="CC213" s="32">
        <v>0</v>
      </c>
      <c r="CD213" s="32">
        <v>0</v>
      </c>
      <c r="CE213" s="32">
        <v>0</v>
      </c>
      <c r="CF213" s="32">
        <v>0</v>
      </c>
      <c r="CG213" s="33">
        <v>0</v>
      </c>
      <c r="CH213" s="34">
        <v>0</v>
      </c>
      <c r="CI213" s="28"/>
      <c r="CJ213" s="16"/>
      <c r="CK213" s="16"/>
    </row>
    <row r="214" spans="1:89" x14ac:dyDescent="0.25">
      <c r="A214" s="9" t="s">
        <v>11</v>
      </c>
      <c r="B214" s="9" t="s">
        <v>20</v>
      </c>
      <c r="C214" s="19">
        <v>0</v>
      </c>
      <c r="D214" s="19" t="s">
        <v>210</v>
      </c>
      <c r="E214" s="19">
        <v>1</v>
      </c>
      <c r="F214" s="19">
        <v>1</v>
      </c>
      <c r="G214" s="19">
        <v>0</v>
      </c>
      <c r="H214" s="19">
        <v>4</v>
      </c>
      <c r="I214" s="19">
        <v>0</v>
      </c>
      <c r="J214" s="19">
        <v>6</v>
      </c>
      <c r="K214" s="19">
        <v>6</v>
      </c>
      <c r="L214" s="19">
        <v>0</v>
      </c>
      <c r="M214" s="19">
        <v>5</v>
      </c>
      <c r="N214" s="19">
        <v>2</v>
      </c>
      <c r="O214" s="19">
        <v>0</v>
      </c>
      <c r="P214" s="19">
        <v>0</v>
      </c>
      <c r="Q214" s="19">
        <v>0</v>
      </c>
      <c r="R214" s="19">
        <v>2</v>
      </c>
      <c r="S214" s="19">
        <v>2</v>
      </c>
      <c r="T214" s="19">
        <v>0</v>
      </c>
      <c r="U214" s="29">
        <v>2</v>
      </c>
      <c r="V214" s="29">
        <v>0</v>
      </c>
      <c r="W214" s="29">
        <v>0</v>
      </c>
      <c r="X214" s="29">
        <v>0</v>
      </c>
      <c r="Y214" s="29">
        <v>0</v>
      </c>
      <c r="Z214" s="29">
        <v>0</v>
      </c>
      <c r="AA214" s="29">
        <v>0</v>
      </c>
      <c r="AB214" s="29">
        <v>2</v>
      </c>
      <c r="AC214" s="29">
        <v>0</v>
      </c>
      <c r="AD214" s="29">
        <v>0</v>
      </c>
      <c r="AE214" s="29">
        <v>0</v>
      </c>
      <c r="AF214" s="29">
        <v>0</v>
      </c>
      <c r="AG214" s="29">
        <v>0</v>
      </c>
      <c r="AH214" s="29">
        <v>0</v>
      </c>
      <c r="AI214" s="29">
        <v>1</v>
      </c>
      <c r="AJ214" s="29">
        <v>0</v>
      </c>
      <c r="AK214" s="29">
        <v>0</v>
      </c>
      <c r="AL214" s="29">
        <v>2</v>
      </c>
      <c r="AM214" s="29">
        <v>0</v>
      </c>
      <c r="AN214" s="29">
        <v>0</v>
      </c>
      <c r="AO214" s="29">
        <v>9</v>
      </c>
      <c r="AP214" s="29">
        <v>1</v>
      </c>
      <c r="AQ214" s="29">
        <v>0</v>
      </c>
      <c r="AR214" s="29">
        <v>4</v>
      </c>
      <c r="AS214" s="29">
        <v>2</v>
      </c>
      <c r="AT214" s="29">
        <v>0</v>
      </c>
      <c r="AU214" s="29">
        <v>0</v>
      </c>
      <c r="AV214" s="29">
        <v>0</v>
      </c>
      <c r="AW214" s="29">
        <v>0</v>
      </c>
      <c r="AX214" s="29">
        <v>0</v>
      </c>
      <c r="AY214" s="29">
        <v>1</v>
      </c>
      <c r="AZ214" s="29">
        <v>0</v>
      </c>
      <c r="BA214" s="29">
        <v>0</v>
      </c>
      <c r="BB214" s="29">
        <v>0</v>
      </c>
      <c r="BC214" s="29">
        <v>1</v>
      </c>
      <c r="BD214" s="29">
        <v>0</v>
      </c>
      <c r="BE214" s="29">
        <v>12</v>
      </c>
      <c r="BF214" s="29">
        <v>1</v>
      </c>
      <c r="BG214" s="29">
        <v>3</v>
      </c>
      <c r="BH214" s="29">
        <v>1</v>
      </c>
      <c r="BI214" s="29">
        <v>0</v>
      </c>
      <c r="BJ214" s="29">
        <v>99</v>
      </c>
      <c r="BK214" s="29">
        <v>3</v>
      </c>
      <c r="BL214" s="29">
        <v>1</v>
      </c>
      <c r="BM214" s="29">
        <v>0</v>
      </c>
      <c r="BN214" s="29">
        <v>4</v>
      </c>
      <c r="BO214" s="29">
        <v>0</v>
      </c>
      <c r="BP214" s="29">
        <v>0</v>
      </c>
      <c r="BQ214" s="29">
        <v>0</v>
      </c>
      <c r="BR214" s="29">
        <v>0</v>
      </c>
      <c r="BS214" s="29">
        <v>0</v>
      </c>
      <c r="BT214" s="29">
        <v>15</v>
      </c>
      <c r="BU214" s="29">
        <v>1</v>
      </c>
      <c r="BV214" s="29">
        <v>10</v>
      </c>
      <c r="BW214" s="29">
        <v>1</v>
      </c>
      <c r="BX214" s="29">
        <v>1</v>
      </c>
      <c r="BY214" s="29">
        <v>8</v>
      </c>
      <c r="BZ214" s="29">
        <v>0</v>
      </c>
      <c r="CA214" s="29">
        <v>3</v>
      </c>
      <c r="CB214" s="29">
        <v>10</v>
      </c>
      <c r="CC214" s="29">
        <v>2</v>
      </c>
      <c r="CD214" s="29">
        <v>1</v>
      </c>
      <c r="CE214" s="29">
        <v>0</v>
      </c>
      <c r="CF214" s="29">
        <v>0</v>
      </c>
      <c r="CG214" s="11">
        <v>3</v>
      </c>
      <c r="CH214" s="30">
        <v>233</v>
      </c>
      <c r="CI214" s="28"/>
      <c r="CJ214" s="16"/>
      <c r="CK214" s="16"/>
    </row>
    <row r="215" spans="1:89" x14ac:dyDescent="0.25">
      <c r="A215" s="31"/>
      <c r="B215" s="31" t="s">
        <v>21</v>
      </c>
      <c r="C215" s="31">
        <v>0</v>
      </c>
      <c r="D215" s="31" t="s">
        <v>210</v>
      </c>
      <c r="E215" s="31">
        <v>0</v>
      </c>
      <c r="F215" s="31">
        <v>0</v>
      </c>
      <c r="G215" s="31">
        <v>0</v>
      </c>
      <c r="H215" s="31">
        <v>5</v>
      </c>
      <c r="I215" s="31">
        <v>0</v>
      </c>
      <c r="J215" s="31">
        <v>0</v>
      </c>
      <c r="K215" s="31">
        <v>0</v>
      </c>
      <c r="L215" s="31">
        <v>0</v>
      </c>
      <c r="M215" s="31">
        <v>1</v>
      </c>
      <c r="N215" s="31">
        <v>0</v>
      </c>
      <c r="O215" s="31">
        <v>2</v>
      </c>
      <c r="P215" s="31">
        <v>0</v>
      </c>
      <c r="Q215" s="31">
        <v>0</v>
      </c>
      <c r="R215" s="31">
        <v>0</v>
      </c>
      <c r="S215" s="31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32">
        <v>0</v>
      </c>
      <c r="Z215" s="32">
        <v>0</v>
      </c>
      <c r="AA215" s="32">
        <v>0</v>
      </c>
      <c r="AB215" s="32">
        <v>1</v>
      </c>
      <c r="AC215" s="32">
        <v>0</v>
      </c>
      <c r="AD215" s="32">
        <v>0</v>
      </c>
      <c r="AE215" s="32">
        <v>1</v>
      </c>
      <c r="AF215" s="32">
        <v>0</v>
      </c>
      <c r="AG215" s="32">
        <v>0</v>
      </c>
      <c r="AH215" s="32">
        <v>0</v>
      </c>
      <c r="AI215" s="32">
        <v>0</v>
      </c>
      <c r="AJ215" s="32">
        <v>0</v>
      </c>
      <c r="AK215" s="32">
        <v>0</v>
      </c>
      <c r="AL215" s="32">
        <v>0</v>
      </c>
      <c r="AM215" s="32">
        <v>0</v>
      </c>
      <c r="AN215" s="32">
        <v>0</v>
      </c>
      <c r="AO215" s="32">
        <v>4</v>
      </c>
      <c r="AP215" s="32">
        <v>1</v>
      </c>
      <c r="AQ215" s="32">
        <v>1</v>
      </c>
      <c r="AR215" s="32">
        <v>3</v>
      </c>
      <c r="AS215" s="32">
        <v>1</v>
      </c>
      <c r="AT215" s="32">
        <v>0</v>
      </c>
      <c r="AU215" s="32">
        <v>0</v>
      </c>
      <c r="AV215" s="32">
        <v>0</v>
      </c>
      <c r="AW215" s="32">
        <v>2</v>
      </c>
      <c r="AX215" s="32">
        <v>1</v>
      </c>
      <c r="AY215" s="32">
        <v>0</v>
      </c>
      <c r="AZ215" s="32">
        <v>0</v>
      </c>
      <c r="BA215" s="32">
        <v>1</v>
      </c>
      <c r="BB215" s="32">
        <v>0</v>
      </c>
      <c r="BC215" s="32">
        <v>0</v>
      </c>
      <c r="BD215" s="32">
        <v>0</v>
      </c>
      <c r="BE215" s="32">
        <v>0</v>
      </c>
      <c r="BF215" s="32">
        <v>0</v>
      </c>
      <c r="BG215" s="32">
        <v>0</v>
      </c>
      <c r="BH215" s="32">
        <v>0</v>
      </c>
      <c r="BI215" s="32">
        <v>0</v>
      </c>
      <c r="BJ215" s="32">
        <v>37</v>
      </c>
      <c r="BK215" s="32">
        <v>0</v>
      </c>
      <c r="BL215" s="32">
        <v>0</v>
      </c>
      <c r="BM215" s="32">
        <v>0</v>
      </c>
      <c r="BN215" s="32">
        <v>0</v>
      </c>
      <c r="BO215" s="32">
        <v>0</v>
      </c>
      <c r="BP215" s="32">
        <v>0</v>
      </c>
      <c r="BQ215" s="32">
        <v>0</v>
      </c>
      <c r="BR215" s="32">
        <v>0</v>
      </c>
      <c r="BS215" s="32">
        <v>0</v>
      </c>
      <c r="BT215" s="32">
        <v>67</v>
      </c>
      <c r="BU215" s="32">
        <v>0</v>
      </c>
      <c r="BV215" s="32">
        <v>0</v>
      </c>
      <c r="BW215" s="32">
        <v>0</v>
      </c>
      <c r="BX215" s="32">
        <v>0</v>
      </c>
      <c r="BY215" s="32">
        <v>1</v>
      </c>
      <c r="BZ215" s="32">
        <v>0</v>
      </c>
      <c r="CA215" s="32">
        <v>0</v>
      </c>
      <c r="CB215" s="32">
        <v>0</v>
      </c>
      <c r="CC215" s="32">
        <v>1</v>
      </c>
      <c r="CD215" s="32">
        <v>0</v>
      </c>
      <c r="CE215" s="32">
        <v>0</v>
      </c>
      <c r="CF215" s="32">
        <v>0</v>
      </c>
      <c r="CG215" s="33">
        <v>0</v>
      </c>
      <c r="CH215" s="34">
        <v>130</v>
      </c>
      <c r="CI215" s="28"/>
      <c r="CJ215" s="16"/>
      <c r="CK215" s="16"/>
    </row>
    <row r="216" spans="1:89" x14ac:dyDescent="0.25">
      <c r="A216" s="9" t="s">
        <v>196</v>
      </c>
      <c r="B216" s="9" t="s">
        <v>20</v>
      </c>
      <c r="C216" s="19">
        <v>0</v>
      </c>
      <c r="D216" s="19" t="s">
        <v>210</v>
      </c>
      <c r="E216" s="19">
        <v>0</v>
      </c>
      <c r="F216" s="19">
        <v>1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">
        <v>0</v>
      </c>
      <c r="AP216" s="19">
        <v>0</v>
      </c>
      <c r="AQ216" s="19">
        <v>0</v>
      </c>
      <c r="AR216" s="19">
        <v>0</v>
      </c>
      <c r="AS216" s="19">
        <v>0</v>
      </c>
      <c r="AT216" s="19">
        <v>0</v>
      </c>
      <c r="AU216" s="19">
        <v>0</v>
      </c>
      <c r="AV216" s="19">
        <v>0</v>
      </c>
      <c r="AW216" s="19">
        <v>0</v>
      </c>
      <c r="AX216" s="19">
        <v>0</v>
      </c>
      <c r="AY216" s="19">
        <v>0</v>
      </c>
      <c r="AZ216" s="19">
        <v>0</v>
      </c>
      <c r="BA216" s="19">
        <v>0</v>
      </c>
      <c r="BB216" s="19">
        <v>0</v>
      </c>
      <c r="BC216" s="19">
        <v>0</v>
      </c>
      <c r="BD216" s="19">
        <v>0</v>
      </c>
      <c r="BE216" s="19">
        <v>0</v>
      </c>
      <c r="BF216" s="19">
        <v>0</v>
      </c>
      <c r="BG216" s="19">
        <v>0</v>
      </c>
      <c r="BH216" s="19">
        <v>0</v>
      </c>
      <c r="BI216" s="19">
        <v>0</v>
      </c>
      <c r="BJ216" s="19">
        <v>1</v>
      </c>
      <c r="BK216" s="19">
        <v>0</v>
      </c>
      <c r="BL216" s="19">
        <v>0</v>
      </c>
      <c r="BM216" s="19">
        <v>0</v>
      </c>
      <c r="BN216" s="19">
        <v>0</v>
      </c>
      <c r="BO216" s="19">
        <v>0</v>
      </c>
      <c r="BP216" s="19">
        <v>0</v>
      </c>
      <c r="BQ216" s="19">
        <v>0</v>
      </c>
      <c r="BR216" s="19">
        <v>0</v>
      </c>
      <c r="BS216" s="19">
        <v>0</v>
      </c>
      <c r="BT216" s="19">
        <v>0</v>
      </c>
      <c r="BU216" s="19">
        <v>0</v>
      </c>
      <c r="BV216" s="19">
        <v>0</v>
      </c>
      <c r="BW216" s="19">
        <v>0</v>
      </c>
      <c r="BX216" s="19">
        <v>0</v>
      </c>
      <c r="BY216" s="19">
        <v>0</v>
      </c>
      <c r="BZ216" s="19">
        <v>0</v>
      </c>
      <c r="CA216" s="19">
        <v>0</v>
      </c>
      <c r="CB216" s="19">
        <v>2</v>
      </c>
      <c r="CC216" s="19">
        <v>0</v>
      </c>
      <c r="CD216" s="19">
        <v>0</v>
      </c>
      <c r="CE216" s="19">
        <v>0</v>
      </c>
      <c r="CF216" s="19">
        <v>0</v>
      </c>
      <c r="CG216" s="11">
        <v>0</v>
      </c>
      <c r="CH216" s="30">
        <v>4</v>
      </c>
      <c r="CI216" s="28"/>
      <c r="CJ216" s="16"/>
      <c r="CK216" s="16"/>
    </row>
    <row r="217" spans="1:89" x14ac:dyDescent="0.25">
      <c r="A217" s="31"/>
      <c r="B217" s="31" t="s">
        <v>21</v>
      </c>
      <c r="C217" s="31">
        <v>0</v>
      </c>
      <c r="D217" s="31" t="s">
        <v>210</v>
      </c>
      <c r="E217" s="31">
        <v>0</v>
      </c>
      <c r="F217" s="31">
        <v>0</v>
      </c>
      <c r="G217" s="31">
        <v>0</v>
      </c>
      <c r="H217" s="31">
        <v>2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0</v>
      </c>
      <c r="AC217" s="31">
        <v>0</v>
      </c>
      <c r="AD217" s="31">
        <v>0</v>
      </c>
      <c r="AE217" s="31">
        <v>0</v>
      </c>
      <c r="AF217" s="31">
        <v>0</v>
      </c>
      <c r="AG217" s="31">
        <v>0</v>
      </c>
      <c r="AH217" s="31">
        <v>0</v>
      </c>
      <c r="AI217" s="31">
        <v>0</v>
      </c>
      <c r="AJ217" s="31">
        <v>0</v>
      </c>
      <c r="AK217" s="31">
        <v>0</v>
      </c>
      <c r="AL217" s="31">
        <v>0</v>
      </c>
      <c r="AM217" s="31">
        <v>0</v>
      </c>
      <c r="AN217" s="31">
        <v>0</v>
      </c>
      <c r="AO217" s="31">
        <v>0</v>
      </c>
      <c r="AP217" s="31">
        <v>0</v>
      </c>
      <c r="AQ217" s="31">
        <v>0</v>
      </c>
      <c r="AR217" s="31">
        <v>0</v>
      </c>
      <c r="AS217" s="31">
        <v>0</v>
      </c>
      <c r="AT217" s="31">
        <v>0</v>
      </c>
      <c r="AU217" s="31">
        <v>0</v>
      </c>
      <c r="AV217" s="31">
        <v>0</v>
      </c>
      <c r="AW217" s="31">
        <v>0</v>
      </c>
      <c r="AX217" s="31">
        <v>0</v>
      </c>
      <c r="AY217" s="31">
        <v>0</v>
      </c>
      <c r="AZ217" s="31">
        <v>0</v>
      </c>
      <c r="BA217" s="31">
        <v>0</v>
      </c>
      <c r="BB217" s="31">
        <v>0</v>
      </c>
      <c r="BC217" s="31">
        <v>0</v>
      </c>
      <c r="BD217" s="31">
        <v>0</v>
      </c>
      <c r="BE217" s="31">
        <v>0</v>
      </c>
      <c r="BF217" s="31">
        <v>0</v>
      </c>
      <c r="BG217" s="31">
        <v>0</v>
      </c>
      <c r="BH217" s="31">
        <v>0</v>
      </c>
      <c r="BI217" s="31">
        <v>0</v>
      </c>
      <c r="BJ217" s="31">
        <v>1</v>
      </c>
      <c r="BK217" s="31">
        <v>0</v>
      </c>
      <c r="BL217" s="31">
        <v>0</v>
      </c>
      <c r="BM217" s="31">
        <v>0</v>
      </c>
      <c r="BN217" s="31">
        <v>0</v>
      </c>
      <c r="BO217" s="31">
        <v>0</v>
      </c>
      <c r="BP217" s="31">
        <v>0</v>
      </c>
      <c r="BQ217" s="31">
        <v>0</v>
      </c>
      <c r="BR217" s="31">
        <v>0</v>
      </c>
      <c r="BS217" s="31">
        <v>0</v>
      </c>
      <c r="BT217" s="31">
        <v>4</v>
      </c>
      <c r="BU217" s="31">
        <v>0</v>
      </c>
      <c r="BV217" s="31">
        <v>0</v>
      </c>
      <c r="BW217" s="31">
        <v>0</v>
      </c>
      <c r="BX217" s="31">
        <v>0</v>
      </c>
      <c r="BY217" s="31">
        <v>0</v>
      </c>
      <c r="BZ217" s="31">
        <v>0</v>
      </c>
      <c r="CA217" s="31">
        <v>0</v>
      </c>
      <c r="CB217" s="31">
        <v>0</v>
      </c>
      <c r="CC217" s="31">
        <v>0</v>
      </c>
      <c r="CD217" s="31">
        <v>0</v>
      </c>
      <c r="CE217" s="31">
        <v>0</v>
      </c>
      <c r="CF217" s="31">
        <v>0</v>
      </c>
      <c r="CG217" s="33">
        <v>0</v>
      </c>
      <c r="CH217" s="34">
        <v>7</v>
      </c>
      <c r="CI217" s="28"/>
      <c r="CJ217" s="16"/>
      <c r="CK217" s="16"/>
    </row>
    <row r="218" spans="1:89" x14ac:dyDescent="0.25">
      <c r="A218" s="9" t="s">
        <v>12</v>
      </c>
      <c r="B218" s="9" t="s">
        <v>20</v>
      </c>
      <c r="C218" s="19">
        <v>0</v>
      </c>
      <c r="D218" s="19" t="s">
        <v>210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1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1</v>
      </c>
      <c r="S218" s="19">
        <v>0</v>
      </c>
      <c r="T218" s="1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29">
        <v>0</v>
      </c>
      <c r="AB218" s="29">
        <v>0</v>
      </c>
      <c r="AC218" s="29">
        <v>0</v>
      </c>
      <c r="AD218" s="29">
        <v>0</v>
      </c>
      <c r="AE218" s="29">
        <v>0</v>
      </c>
      <c r="AF218" s="29">
        <v>0</v>
      </c>
      <c r="AG218" s="29">
        <v>0</v>
      </c>
      <c r="AH218" s="29">
        <v>0</v>
      </c>
      <c r="AI218" s="29">
        <v>0</v>
      </c>
      <c r="AJ218" s="29">
        <v>0</v>
      </c>
      <c r="AK218" s="29">
        <v>0</v>
      </c>
      <c r="AL218" s="29">
        <v>0</v>
      </c>
      <c r="AM218" s="29">
        <v>0</v>
      </c>
      <c r="AN218" s="29">
        <v>0</v>
      </c>
      <c r="AO218" s="29">
        <v>1</v>
      </c>
      <c r="AP218" s="29">
        <v>0</v>
      </c>
      <c r="AQ218" s="29">
        <v>0</v>
      </c>
      <c r="AR218" s="29">
        <v>1</v>
      </c>
      <c r="AS218" s="29">
        <v>0</v>
      </c>
      <c r="AT218" s="29">
        <v>0</v>
      </c>
      <c r="AU218" s="29">
        <v>0</v>
      </c>
      <c r="AV218" s="29">
        <v>0</v>
      </c>
      <c r="AW218" s="29">
        <v>0</v>
      </c>
      <c r="AX218" s="29">
        <v>0</v>
      </c>
      <c r="AY218" s="29">
        <v>0</v>
      </c>
      <c r="AZ218" s="29">
        <v>0</v>
      </c>
      <c r="BA218" s="29">
        <v>1</v>
      </c>
      <c r="BB218" s="29">
        <v>0</v>
      </c>
      <c r="BC218" s="29">
        <v>0</v>
      </c>
      <c r="BD218" s="29">
        <v>0</v>
      </c>
      <c r="BE218" s="29">
        <v>1</v>
      </c>
      <c r="BF218" s="29">
        <v>0</v>
      </c>
      <c r="BG218" s="29">
        <v>0</v>
      </c>
      <c r="BH218" s="29">
        <v>0</v>
      </c>
      <c r="BI218" s="29">
        <v>0</v>
      </c>
      <c r="BJ218" s="29">
        <v>11</v>
      </c>
      <c r="BK218" s="29">
        <v>0</v>
      </c>
      <c r="BL218" s="29">
        <v>0</v>
      </c>
      <c r="BM218" s="29">
        <v>0</v>
      </c>
      <c r="BN218" s="29">
        <v>2</v>
      </c>
      <c r="BO218" s="29">
        <v>0</v>
      </c>
      <c r="BP218" s="29">
        <v>0</v>
      </c>
      <c r="BQ218" s="29">
        <v>0</v>
      </c>
      <c r="BR218" s="29">
        <v>0</v>
      </c>
      <c r="BS218" s="29">
        <v>0</v>
      </c>
      <c r="BT218" s="29">
        <v>1</v>
      </c>
      <c r="BU218" s="29">
        <v>0</v>
      </c>
      <c r="BV218" s="29">
        <v>0</v>
      </c>
      <c r="BW218" s="29">
        <v>0</v>
      </c>
      <c r="BX218" s="29">
        <v>0</v>
      </c>
      <c r="BY218" s="29">
        <v>1</v>
      </c>
      <c r="BZ218" s="29">
        <v>0</v>
      </c>
      <c r="CA218" s="29">
        <v>1</v>
      </c>
      <c r="CB218" s="29">
        <v>2</v>
      </c>
      <c r="CC218" s="29">
        <v>0</v>
      </c>
      <c r="CD218" s="29">
        <v>1</v>
      </c>
      <c r="CE218" s="29">
        <v>0</v>
      </c>
      <c r="CF218" s="29">
        <v>0</v>
      </c>
      <c r="CG218" s="11">
        <v>0</v>
      </c>
      <c r="CH218" s="30">
        <v>25</v>
      </c>
      <c r="CI218" s="28"/>
      <c r="CJ218" s="16"/>
      <c r="CK218" s="16"/>
    </row>
    <row r="219" spans="1:89" x14ac:dyDescent="0.25">
      <c r="A219" s="31"/>
      <c r="B219" s="31" t="s">
        <v>21</v>
      </c>
      <c r="C219" s="31">
        <v>0</v>
      </c>
      <c r="D219" s="31" t="s">
        <v>210</v>
      </c>
      <c r="E219" s="31">
        <v>0</v>
      </c>
      <c r="F219" s="31">
        <v>0</v>
      </c>
      <c r="G219" s="31">
        <v>0</v>
      </c>
      <c r="H219" s="31">
        <v>2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2">
        <v>0</v>
      </c>
      <c r="AA219" s="32">
        <v>0</v>
      </c>
      <c r="AB219" s="32">
        <v>1</v>
      </c>
      <c r="AC219" s="32">
        <v>0</v>
      </c>
      <c r="AD219" s="32">
        <v>0</v>
      </c>
      <c r="AE219" s="32">
        <v>0</v>
      </c>
      <c r="AF219" s="32">
        <v>0</v>
      </c>
      <c r="AG219" s="32">
        <v>0</v>
      </c>
      <c r="AH219" s="32">
        <v>1</v>
      </c>
      <c r="AI219" s="32">
        <v>0</v>
      </c>
      <c r="AJ219" s="32">
        <v>0</v>
      </c>
      <c r="AK219" s="32">
        <v>0</v>
      </c>
      <c r="AL219" s="32">
        <v>0</v>
      </c>
      <c r="AM219" s="32">
        <v>0</v>
      </c>
      <c r="AN219" s="32">
        <v>0</v>
      </c>
      <c r="AO219" s="32">
        <v>0</v>
      </c>
      <c r="AP219" s="32">
        <v>0</v>
      </c>
      <c r="AQ219" s="32">
        <v>0</v>
      </c>
      <c r="AR219" s="32">
        <v>2</v>
      </c>
      <c r="AS219" s="32">
        <v>0</v>
      </c>
      <c r="AT219" s="32">
        <v>0</v>
      </c>
      <c r="AU219" s="32">
        <v>1</v>
      </c>
      <c r="AV219" s="32">
        <v>0</v>
      </c>
      <c r="AW219" s="32">
        <v>0</v>
      </c>
      <c r="AX219" s="32">
        <v>0</v>
      </c>
      <c r="AY219" s="32">
        <v>0</v>
      </c>
      <c r="AZ219" s="32">
        <v>0</v>
      </c>
      <c r="BA219" s="32">
        <v>0</v>
      </c>
      <c r="BB219" s="32">
        <v>0</v>
      </c>
      <c r="BC219" s="32">
        <v>0</v>
      </c>
      <c r="BD219" s="32">
        <v>0</v>
      </c>
      <c r="BE219" s="32">
        <v>2</v>
      </c>
      <c r="BF219" s="32">
        <v>0</v>
      </c>
      <c r="BG219" s="32">
        <v>0</v>
      </c>
      <c r="BH219" s="32">
        <v>0</v>
      </c>
      <c r="BI219" s="32">
        <v>0</v>
      </c>
      <c r="BJ219" s="32">
        <v>18</v>
      </c>
      <c r="BK219" s="32">
        <v>0</v>
      </c>
      <c r="BL219" s="32">
        <v>0</v>
      </c>
      <c r="BM219" s="32">
        <v>0</v>
      </c>
      <c r="BN219" s="32">
        <v>0</v>
      </c>
      <c r="BO219" s="32">
        <v>0</v>
      </c>
      <c r="BP219" s="32">
        <v>0</v>
      </c>
      <c r="BQ219" s="32">
        <v>0</v>
      </c>
      <c r="BR219" s="32">
        <v>0</v>
      </c>
      <c r="BS219" s="32">
        <v>0</v>
      </c>
      <c r="BT219" s="32">
        <v>13</v>
      </c>
      <c r="BU219" s="32">
        <v>1</v>
      </c>
      <c r="BV219" s="32">
        <v>0</v>
      </c>
      <c r="BW219" s="32">
        <v>0</v>
      </c>
      <c r="BX219" s="32">
        <v>0</v>
      </c>
      <c r="BY219" s="32">
        <v>0</v>
      </c>
      <c r="BZ219" s="32">
        <v>0</v>
      </c>
      <c r="CA219" s="32">
        <v>0</v>
      </c>
      <c r="CB219" s="32">
        <v>0</v>
      </c>
      <c r="CC219" s="32">
        <v>2</v>
      </c>
      <c r="CD219" s="32">
        <v>0</v>
      </c>
      <c r="CE219" s="32">
        <v>0</v>
      </c>
      <c r="CF219" s="32">
        <v>0</v>
      </c>
      <c r="CG219" s="33">
        <v>0</v>
      </c>
      <c r="CH219" s="34">
        <v>43</v>
      </c>
      <c r="CI219" s="28"/>
      <c r="CJ219" s="16"/>
      <c r="CK219" s="16"/>
    </row>
    <row r="220" spans="1:89" x14ac:dyDescent="0.25">
      <c r="A220" s="9" t="s">
        <v>15</v>
      </c>
      <c r="B220" s="9" t="s">
        <v>20</v>
      </c>
      <c r="C220" s="19">
        <v>0</v>
      </c>
      <c r="D220" s="19" t="s">
        <v>210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29">
        <v>0</v>
      </c>
      <c r="V220" s="29">
        <v>0</v>
      </c>
      <c r="W220" s="29">
        <v>0</v>
      </c>
      <c r="X220" s="29">
        <v>0</v>
      </c>
      <c r="Y220" s="29">
        <v>0</v>
      </c>
      <c r="Z220" s="29">
        <v>0</v>
      </c>
      <c r="AA220" s="29">
        <v>0</v>
      </c>
      <c r="AB220" s="29">
        <v>0</v>
      </c>
      <c r="AC220" s="29">
        <v>0</v>
      </c>
      <c r="AD220" s="29">
        <v>0</v>
      </c>
      <c r="AE220" s="29">
        <v>0</v>
      </c>
      <c r="AF220" s="29">
        <v>0</v>
      </c>
      <c r="AG220" s="29">
        <v>0</v>
      </c>
      <c r="AH220" s="29">
        <v>0</v>
      </c>
      <c r="AI220" s="29">
        <v>0</v>
      </c>
      <c r="AJ220" s="29">
        <v>0</v>
      </c>
      <c r="AK220" s="29">
        <v>0</v>
      </c>
      <c r="AL220" s="29">
        <v>0</v>
      </c>
      <c r="AM220" s="29">
        <v>0</v>
      </c>
      <c r="AN220" s="29">
        <v>0</v>
      </c>
      <c r="AO220" s="29">
        <v>0</v>
      </c>
      <c r="AP220" s="29">
        <v>0</v>
      </c>
      <c r="AQ220" s="29">
        <v>0</v>
      </c>
      <c r="AR220" s="29">
        <v>0</v>
      </c>
      <c r="AS220" s="29">
        <v>0</v>
      </c>
      <c r="AT220" s="29">
        <v>0</v>
      </c>
      <c r="AU220" s="29">
        <v>0</v>
      </c>
      <c r="AV220" s="29">
        <v>0</v>
      </c>
      <c r="AW220" s="29">
        <v>0</v>
      </c>
      <c r="AX220" s="29">
        <v>0</v>
      </c>
      <c r="AY220" s="29">
        <v>0</v>
      </c>
      <c r="AZ220" s="29">
        <v>0</v>
      </c>
      <c r="BA220" s="29">
        <v>0</v>
      </c>
      <c r="BB220" s="29">
        <v>1</v>
      </c>
      <c r="BC220" s="29">
        <v>0</v>
      </c>
      <c r="BD220" s="29">
        <v>0</v>
      </c>
      <c r="BE220" s="29">
        <v>0</v>
      </c>
      <c r="BF220" s="29">
        <v>0</v>
      </c>
      <c r="BG220" s="29">
        <v>0</v>
      </c>
      <c r="BH220" s="29">
        <v>0</v>
      </c>
      <c r="BI220" s="29">
        <v>0</v>
      </c>
      <c r="BJ220" s="29">
        <v>2</v>
      </c>
      <c r="BK220" s="29">
        <v>0</v>
      </c>
      <c r="BL220" s="29">
        <v>0</v>
      </c>
      <c r="BM220" s="29">
        <v>0</v>
      </c>
      <c r="BN220" s="29">
        <v>0</v>
      </c>
      <c r="BO220" s="29">
        <v>0</v>
      </c>
      <c r="BP220" s="29">
        <v>0</v>
      </c>
      <c r="BQ220" s="29">
        <v>0</v>
      </c>
      <c r="BR220" s="29">
        <v>0</v>
      </c>
      <c r="BS220" s="29">
        <v>0</v>
      </c>
      <c r="BT220" s="29">
        <v>0</v>
      </c>
      <c r="BU220" s="29">
        <v>0</v>
      </c>
      <c r="BV220" s="29">
        <v>1</v>
      </c>
      <c r="BW220" s="29">
        <v>0</v>
      </c>
      <c r="BX220" s="29">
        <v>0</v>
      </c>
      <c r="BY220" s="29">
        <v>0</v>
      </c>
      <c r="BZ220" s="29">
        <v>0</v>
      </c>
      <c r="CA220" s="29">
        <v>0</v>
      </c>
      <c r="CB220" s="29">
        <v>0</v>
      </c>
      <c r="CC220" s="29">
        <v>0</v>
      </c>
      <c r="CD220" s="29">
        <v>0</v>
      </c>
      <c r="CE220" s="29">
        <v>0</v>
      </c>
      <c r="CF220" s="29">
        <v>0</v>
      </c>
      <c r="CG220" s="11">
        <v>0</v>
      </c>
      <c r="CH220" s="30">
        <v>4</v>
      </c>
      <c r="CI220" s="28"/>
      <c r="CJ220" s="16"/>
      <c r="CK220" s="16"/>
    </row>
    <row r="221" spans="1:89" x14ac:dyDescent="0.25">
      <c r="A221" s="31"/>
      <c r="B221" s="31" t="s">
        <v>21</v>
      </c>
      <c r="C221" s="31">
        <v>0</v>
      </c>
      <c r="D221" s="31" t="s">
        <v>210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32">
        <v>0</v>
      </c>
      <c r="Z221" s="32">
        <v>0</v>
      </c>
      <c r="AA221" s="32">
        <v>0</v>
      </c>
      <c r="AB221" s="32">
        <v>0</v>
      </c>
      <c r="AC221" s="32">
        <v>0</v>
      </c>
      <c r="AD221" s="32">
        <v>0</v>
      </c>
      <c r="AE221" s="32">
        <v>0</v>
      </c>
      <c r="AF221" s="32">
        <v>0</v>
      </c>
      <c r="AG221" s="32">
        <v>0</v>
      </c>
      <c r="AH221" s="32">
        <v>0</v>
      </c>
      <c r="AI221" s="32">
        <v>0</v>
      </c>
      <c r="AJ221" s="32">
        <v>0</v>
      </c>
      <c r="AK221" s="32">
        <v>0</v>
      </c>
      <c r="AL221" s="32">
        <v>0</v>
      </c>
      <c r="AM221" s="32">
        <v>0</v>
      </c>
      <c r="AN221" s="32">
        <v>0</v>
      </c>
      <c r="AO221" s="32">
        <v>0</v>
      </c>
      <c r="AP221" s="32">
        <v>0</v>
      </c>
      <c r="AQ221" s="32">
        <v>0</v>
      </c>
      <c r="AR221" s="32">
        <v>0</v>
      </c>
      <c r="AS221" s="32">
        <v>0</v>
      </c>
      <c r="AT221" s="32">
        <v>0</v>
      </c>
      <c r="AU221" s="32">
        <v>0</v>
      </c>
      <c r="AV221" s="32">
        <v>0</v>
      </c>
      <c r="AW221" s="32">
        <v>0</v>
      </c>
      <c r="AX221" s="32">
        <v>0</v>
      </c>
      <c r="AY221" s="32">
        <v>0</v>
      </c>
      <c r="AZ221" s="32">
        <v>0</v>
      </c>
      <c r="BA221" s="32">
        <v>0</v>
      </c>
      <c r="BB221" s="32">
        <v>0</v>
      </c>
      <c r="BC221" s="32">
        <v>0</v>
      </c>
      <c r="BD221" s="32">
        <v>0</v>
      </c>
      <c r="BE221" s="32">
        <v>0</v>
      </c>
      <c r="BF221" s="32">
        <v>0</v>
      </c>
      <c r="BG221" s="32">
        <v>0</v>
      </c>
      <c r="BH221" s="32">
        <v>0</v>
      </c>
      <c r="BI221" s="32">
        <v>0</v>
      </c>
      <c r="BJ221" s="32">
        <v>4</v>
      </c>
      <c r="BK221" s="32">
        <v>0</v>
      </c>
      <c r="BL221" s="32">
        <v>0</v>
      </c>
      <c r="BM221" s="32">
        <v>0</v>
      </c>
      <c r="BN221" s="32">
        <v>0</v>
      </c>
      <c r="BO221" s="32">
        <v>0</v>
      </c>
      <c r="BP221" s="32">
        <v>0</v>
      </c>
      <c r="BQ221" s="32">
        <v>0</v>
      </c>
      <c r="BR221" s="32">
        <v>0</v>
      </c>
      <c r="BS221" s="32">
        <v>0</v>
      </c>
      <c r="BT221" s="32">
        <v>1</v>
      </c>
      <c r="BU221" s="32">
        <v>0</v>
      </c>
      <c r="BV221" s="32">
        <v>0</v>
      </c>
      <c r="BW221" s="32">
        <v>0</v>
      </c>
      <c r="BX221" s="32">
        <v>0</v>
      </c>
      <c r="BY221" s="32">
        <v>1</v>
      </c>
      <c r="BZ221" s="32">
        <v>0</v>
      </c>
      <c r="CA221" s="32">
        <v>0</v>
      </c>
      <c r="CB221" s="32">
        <v>0</v>
      </c>
      <c r="CC221" s="32">
        <v>0</v>
      </c>
      <c r="CD221" s="32">
        <v>0</v>
      </c>
      <c r="CE221" s="32">
        <v>0</v>
      </c>
      <c r="CF221" s="32">
        <v>0</v>
      </c>
      <c r="CG221" s="33">
        <v>0</v>
      </c>
      <c r="CH221" s="34">
        <v>6</v>
      </c>
      <c r="CI221" s="28"/>
      <c r="CJ221" s="16"/>
      <c r="CK221" s="16"/>
    </row>
    <row r="222" spans="1:89" x14ac:dyDescent="0.25">
      <c r="A222" s="9" t="s">
        <v>14</v>
      </c>
      <c r="B222" s="9" t="s">
        <v>20</v>
      </c>
      <c r="C222" s="19">
        <v>0</v>
      </c>
      <c r="D222" s="19" t="s">
        <v>210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1</v>
      </c>
      <c r="R222" s="19">
        <v>0</v>
      </c>
      <c r="S222" s="19">
        <v>0</v>
      </c>
      <c r="T222" s="19">
        <v>0</v>
      </c>
      <c r="U222" s="29">
        <v>0</v>
      </c>
      <c r="V222" s="29">
        <v>0</v>
      </c>
      <c r="W222" s="29">
        <v>0</v>
      </c>
      <c r="X222" s="29">
        <v>0</v>
      </c>
      <c r="Y222" s="29">
        <v>0</v>
      </c>
      <c r="Z222" s="29">
        <v>0</v>
      </c>
      <c r="AA222" s="29">
        <v>0</v>
      </c>
      <c r="AB222" s="29">
        <v>0</v>
      </c>
      <c r="AC222" s="29">
        <v>0</v>
      </c>
      <c r="AD222" s="29">
        <v>0</v>
      </c>
      <c r="AE222" s="29">
        <v>0</v>
      </c>
      <c r="AF222" s="29">
        <v>0</v>
      </c>
      <c r="AG222" s="29">
        <v>0</v>
      </c>
      <c r="AH222" s="29">
        <v>0</v>
      </c>
      <c r="AI222" s="29">
        <v>0</v>
      </c>
      <c r="AJ222" s="29">
        <v>0</v>
      </c>
      <c r="AK222" s="29">
        <v>0</v>
      </c>
      <c r="AL222" s="29">
        <v>0</v>
      </c>
      <c r="AM222" s="29">
        <v>0</v>
      </c>
      <c r="AN222" s="29">
        <v>0</v>
      </c>
      <c r="AO222" s="29">
        <v>1</v>
      </c>
      <c r="AP222" s="29">
        <v>0</v>
      </c>
      <c r="AQ222" s="29">
        <v>0</v>
      </c>
      <c r="AR222" s="29">
        <v>0</v>
      </c>
      <c r="AS222" s="29">
        <v>0</v>
      </c>
      <c r="AT222" s="29">
        <v>0</v>
      </c>
      <c r="AU222" s="29">
        <v>0</v>
      </c>
      <c r="AV222" s="29">
        <v>0</v>
      </c>
      <c r="AW222" s="29">
        <v>0</v>
      </c>
      <c r="AX222" s="29">
        <v>0</v>
      </c>
      <c r="AY222" s="29">
        <v>0</v>
      </c>
      <c r="AZ222" s="29">
        <v>0</v>
      </c>
      <c r="BA222" s="29">
        <v>0</v>
      </c>
      <c r="BB222" s="29">
        <v>0</v>
      </c>
      <c r="BC222" s="29">
        <v>0</v>
      </c>
      <c r="BD222" s="29">
        <v>0</v>
      </c>
      <c r="BE222" s="29">
        <v>0</v>
      </c>
      <c r="BF222" s="29">
        <v>0</v>
      </c>
      <c r="BG222" s="29">
        <v>0</v>
      </c>
      <c r="BH222" s="29">
        <v>0</v>
      </c>
      <c r="BI222" s="29">
        <v>0</v>
      </c>
      <c r="BJ222" s="29">
        <v>7</v>
      </c>
      <c r="BK222" s="29">
        <v>0</v>
      </c>
      <c r="BL222" s="29">
        <v>0</v>
      </c>
      <c r="BM222" s="29">
        <v>0</v>
      </c>
      <c r="BN222" s="29">
        <v>0</v>
      </c>
      <c r="BO222" s="29">
        <v>0</v>
      </c>
      <c r="BP222" s="29">
        <v>0</v>
      </c>
      <c r="BQ222" s="29">
        <v>0</v>
      </c>
      <c r="BR222" s="29">
        <v>0</v>
      </c>
      <c r="BS222" s="29">
        <v>0</v>
      </c>
      <c r="BT222" s="29">
        <v>1</v>
      </c>
      <c r="BU222" s="29">
        <v>0</v>
      </c>
      <c r="BV222" s="29">
        <v>1</v>
      </c>
      <c r="BW222" s="29">
        <v>0</v>
      </c>
      <c r="BX222" s="29">
        <v>0</v>
      </c>
      <c r="BY222" s="29">
        <v>0</v>
      </c>
      <c r="BZ222" s="29">
        <v>0</v>
      </c>
      <c r="CA222" s="29">
        <v>0</v>
      </c>
      <c r="CB222" s="29">
        <v>0</v>
      </c>
      <c r="CC222" s="29">
        <v>0</v>
      </c>
      <c r="CD222" s="29">
        <v>0</v>
      </c>
      <c r="CE222" s="29">
        <v>0</v>
      </c>
      <c r="CF222" s="29">
        <v>0</v>
      </c>
      <c r="CG222" s="11">
        <v>0</v>
      </c>
      <c r="CH222" s="30">
        <v>11</v>
      </c>
      <c r="CI222" s="28"/>
      <c r="CJ222" s="16"/>
      <c r="CK222" s="16"/>
    </row>
    <row r="223" spans="1:89" x14ac:dyDescent="0.25">
      <c r="A223" s="31"/>
      <c r="B223" s="31" t="s">
        <v>21</v>
      </c>
      <c r="C223" s="31">
        <v>0</v>
      </c>
      <c r="D223" s="31" t="s">
        <v>210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32">
        <v>0</v>
      </c>
      <c r="AC223" s="32">
        <v>0</v>
      </c>
      <c r="AD223" s="32">
        <v>0</v>
      </c>
      <c r="AE223" s="32">
        <v>0</v>
      </c>
      <c r="AF223" s="32">
        <v>0</v>
      </c>
      <c r="AG223" s="32">
        <v>0</v>
      </c>
      <c r="AH223" s="32">
        <v>0</v>
      </c>
      <c r="AI223" s="32">
        <v>0</v>
      </c>
      <c r="AJ223" s="32">
        <v>0</v>
      </c>
      <c r="AK223" s="32">
        <v>0</v>
      </c>
      <c r="AL223" s="32">
        <v>0</v>
      </c>
      <c r="AM223" s="32">
        <v>0</v>
      </c>
      <c r="AN223" s="32">
        <v>0</v>
      </c>
      <c r="AO223" s="32">
        <v>0</v>
      </c>
      <c r="AP223" s="32">
        <v>0</v>
      </c>
      <c r="AQ223" s="32">
        <v>0</v>
      </c>
      <c r="AR223" s="32">
        <v>0</v>
      </c>
      <c r="AS223" s="32">
        <v>1</v>
      </c>
      <c r="AT223" s="32">
        <v>0</v>
      </c>
      <c r="AU223" s="32">
        <v>0</v>
      </c>
      <c r="AV223" s="32">
        <v>0</v>
      </c>
      <c r="AW223" s="32">
        <v>0</v>
      </c>
      <c r="AX223" s="32">
        <v>0</v>
      </c>
      <c r="AY223" s="32">
        <v>0</v>
      </c>
      <c r="AZ223" s="32">
        <v>0</v>
      </c>
      <c r="BA223" s="32">
        <v>0</v>
      </c>
      <c r="BB223" s="32">
        <v>0</v>
      </c>
      <c r="BC223" s="32">
        <v>0</v>
      </c>
      <c r="BD223" s="32">
        <v>0</v>
      </c>
      <c r="BE223" s="32">
        <v>1</v>
      </c>
      <c r="BF223" s="32">
        <v>0</v>
      </c>
      <c r="BG223" s="32">
        <v>0</v>
      </c>
      <c r="BH223" s="32">
        <v>0</v>
      </c>
      <c r="BI223" s="32">
        <v>0</v>
      </c>
      <c r="BJ223" s="32">
        <v>9</v>
      </c>
      <c r="BK223" s="32">
        <v>0</v>
      </c>
      <c r="BL223" s="32">
        <v>0</v>
      </c>
      <c r="BM223" s="32">
        <v>0</v>
      </c>
      <c r="BN223" s="32">
        <v>0</v>
      </c>
      <c r="BO223" s="32">
        <v>0</v>
      </c>
      <c r="BP223" s="32">
        <v>0</v>
      </c>
      <c r="BQ223" s="32">
        <v>0</v>
      </c>
      <c r="BR223" s="32">
        <v>0</v>
      </c>
      <c r="BS223" s="32">
        <v>0</v>
      </c>
      <c r="BT223" s="32">
        <v>8</v>
      </c>
      <c r="BU223" s="32">
        <v>0</v>
      </c>
      <c r="BV223" s="32">
        <v>0</v>
      </c>
      <c r="BW223" s="32">
        <v>0</v>
      </c>
      <c r="BX223" s="32">
        <v>0</v>
      </c>
      <c r="BY223" s="32">
        <v>0</v>
      </c>
      <c r="BZ223" s="32">
        <v>0</v>
      </c>
      <c r="CA223" s="32">
        <v>0</v>
      </c>
      <c r="CB223" s="32">
        <v>0</v>
      </c>
      <c r="CC223" s="32">
        <v>0</v>
      </c>
      <c r="CD223" s="32">
        <v>0</v>
      </c>
      <c r="CE223" s="32">
        <v>0</v>
      </c>
      <c r="CF223" s="32">
        <v>0</v>
      </c>
      <c r="CG223" s="33">
        <v>0</v>
      </c>
      <c r="CH223" s="34">
        <v>19</v>
      </c>
      <c r="CI223" s="28"/>
      <c r="CJ223" s="16"/>
      <c r="CK223" s="16"/>
    </row>
    <row r="224" spans="1:89" x14ac:dyDescent="0.25">
      <c r="A224" s="9" t="s">
        <v>34</v>
      </c>
      <c r="B224" s="9" t="s">
        <v>20</v>
      </c>
      <c r="C224" s="19">
        <v>0</v>
      </c>
      <c r="D224" s="19" t="s">
        <v>210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1</v>
      </c>
      <c r="T224" s="19">
        <v>0</v>
      </c>
      <c r="U224" s="29">
        <v>0</v>
      </c>
      <c r="V224" s="29">
        <v>0</v>
      </c>
      <c r="W224" s="29">
        <v>0</v>
      </c>
      <c r="X224" s="29">
        <v>0</v>
      </c>
      <c r="Y224" s="29">
        <v>0</v>
      </c>
      <c r="Z224" s="29">
        <v>0</v>
      </c>
      <c r="AA224" s="29">
        <v>0</v>
      </c>
      <c r="AB224" s="29">
        <v>0</v>
      </c>
      <c r="AC224" s="29">
        <v>0</v>
      </c>
      <c r="AD224" s="29">
        <v>0</v>
      </c>
      <c r="AE224" s="29">
        <v>0</v>
      </c>
      <c r="AF224" s="29">
        <v>0</v>
      </c>
      <c r="AG224" s="29">
        <v>0</v>
      </c>
      <c r="AH224" s="29">
        <v>0</v>
      </c>
      <c r="AI224" s="29">
        <v>0</v>
      </c>
      <c r="AJ224" s="29">
        <v>0</v>
      </c>
      <c r="AK224" s="29">
        <v>0</v>
      </c>
      <c r="AL224" s="29">
        <v>1</v>
      </c>
      <c r="AM224" s="29">
        <v>0</v>
      </c>
      <c r="AN224" s="29">
        <v>0</v>
      </c>
      <c r="AO224" s="29">
        <v>0</v>
      </c>
      <c r="AP224" s="29">
        <v>0</v>
      </c>
      <c r="AQ224" s="29">
        <v>0</v>
      </c>
      <c r="AR224" s="29">
        <v>0</v>
      </c>
      <c r="AS224" s="29">
        <v>0</v>
      </c>
      <c r="AT224" s="29">
        <v>0</v>
      </c>
      <c r="AU224" s="29">
        <v>0</v>
      </c>
      <c r="AV224" s="29">
        <v>0</v>
      </c>
      <c r="AW224" s="29">
        <v>0</v>
      </c>
      <c r="AX224" s="29">
        <v>0</v>
      </c>
      <c r="AY224" s="29">
        <v>0</v>
      </c>
      <c r="AZ224" s="29">
        <v>0</v>
      </c>
      <c r="BA224" s="29">
        <v>0</v>
      </c>
      <c r="BB224" s="29">
        <v>0</v>
      </c>
      <c r="BC224" s="29">
        <v>0</v>
      </c>
      <c r="BD224" s="29">
        <v>0</v>
      </c>
      <c r="BE224" s="29">
        <v>1</v>
      </c>
      <c r="BF224" s="29">
        <v>0</v>
      </c>
      <c r="BG224" s="29">
        <v>0</v>
      </c>
      <c r="BH224" s="29">
        <v>0</v>
      </c>
      <c r="BI224" s="29">
        <v>0</v>
      </c>
      <c r="BJ224" s="29">
        <v>8</v>
      </c>
      <c r="BK224" s="29">
        <v>0</v>
      </c>
      <c r="BL224" s="29">
        <v>0</v>
      </c>
      <c r="BM224" s="29">
        <v>0</v>
      </c>
      <c r="BN224" s="29">
        <v>1</v>
      </c>
      <c r="BO224" s="29">
        <v>0</v>
      </c>
      <c r="BP224" s="29">
        <v>0</v>
      </c>
      <c r="BQ224" s="29">
        <v>0</v>
      </c>
      <c r="BR224" s="29">
        <v>0</v>
      </c>
      <c r="BS224" s="29">
        <v>0</v>
      </c>
      <c r="BT224" s="29">
        <v>1</v>
      </c>
      <c r="BU224" s="29">
        <v>0</v>
      </c>
      <c r="BV224" s="29">
        <v>0</v>
      </c>
      <c r="BW224" s="29">
        <v>0</v>
      </c>
      <c r="BX224" s="29">
        <v>0</v>
      </c>
      <c r="BY224" s="29">
        <v>0</v>
      </c>
      <c r="BZ224" s="29">
        <v>0</v>
      </c>
      <c r="CA224" s="29">
        <v>0</v>
      </c>
      <c r="CB224" s="29">
        <v>0</v>
      </c>
      <c r="CC224" s="29">
        <v>0</v>
      </c>
      <c r="CD224" s="29">
        <v>0</v>
      </c>
      <c r="CE224" s="29">
        <v>0</v>
      </c>
      <c r="CF224" s="29">
        <v>0</v>
      </c>
      <c r="CG224" s="11">
        <v>0</v>
      </c>
      <c r="CH224" s="30">
        <v>13</v>
      </c>
      <c r="CI224" s="28"/>
      <c r="CJ224" s="16"/>
      <c r="CK224" s="16"/>
    </row>
    <row r="225" spans="1:89" x14ac:dyDescent="0.25">
      <c r="A225" s="31"/>
      <c r="B225" s="31" t="s">
        <v>21</v>
      </c>
      <c r="C225" s="31">
        <v>0</v>
      </c>
      <c r="D225" s="31" t="s">
        <v>210</v>
      </c>
      <c r="E225" s="31">
        <v>0</v>
      </c>
      <c r="F225" s="31">
        <v>0</v>
      </c>
      <c r="G225" s="31">
        <v>0</v>
      </c>
      <c r="H225" s="31">
        <v>3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1</v>
      </c>
      <c r="P225" s="31">
        <v>0</v>
      </c>
      <c r="Q225" s="31">
        <v>0</v>
      </c>
      <c r="R225" s="31">
        <v>0</v>
      </c>
      <c r="S225" s="31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32">
        <v>0</v>
      </c>
      <c r="Z225" s="32">
        <v>0</v>
      </c>
      <c r="AA225" s="32">
        <v>0</v>
      </c>
      <c r="AB225" s="32">
        <v>0</v>
      </c>
      <c r="AC225" s="32">
        <v>0</v>
      </c>
      <c r="AD225" s="32">
        <v>0</v>
      </c>
      <c r="AE225" s="32">
        <v>0</v>
      </c>
      <c r="AF225" s="32">
        <v>0</v>
      </c>
      <c r="AG225" s="32">
        <v>0</v>
      </c>
      <c r="AH225" s="32">
        <v>0</v>
      </c>
      <c r="AI225" s="32">
        <v>0</v>
      </c>
      <c r="AJ225" s="32">
        <v>0</v>
      </c>
      <c r="AK225" s="32">
        <v>0</v>
      </c>
      <c r="AL225" s="32">
        <v>0</v>
      </c>
      <c r="AM225" s="32">
        <v>0</v>
      </c>
      <c r="AN225" s="32">
        <v>0</v>
      </c>
      <c r="AO225" s="32">
        <v>0</v>
      </c>
      <c r="AP225" s="32">
        <v>0</v>
      </c>
      <c r="AQ225" s="32">
        <v>0</v>
      </c>
      <c r="AR225" s="32">
        <v>0</v>
      </c>
      <c r="AS225" s="32">
        <v>0</v>
      </c>
      <c r="AT225" s="32">
        <v>0</v>
      </c>
      <c r="AU225" s="32">
        <v>0</v>
      </c>
      <c r="AV225" s="32">
        <v>0</v>
      </c>
      <c r="AW225" s="32">
        <v>0</v>
      </c>
      <c r="AX225" s="32">
        <v>1</v>
      </c>
      <c r="AY225" s="32">
        <v>1</v>
      </c>
      <c r="AZ225" s="32">
        <v>0</v>
      </c>
      <c r="BA225" s="32">
        <v>0</v>
      </c>
      <c r="BB225" s="32">
        <v>0</v>
      </c>
      <c r="BC225" s="32">
        <v>0</v>
      </c>
      <c r="BD225" s="32">
        <v>0</v>
      </c>
      <c r="BE225" s="32">
        <v>0</v>
      </c>
      <c r="BF225" s="32">
        <v>0</v>
      </c>
      <c r="BG225" s="32">
        <v>0</v>
      </c>
      <c r="BH225" s="32">
        <v>0</v>
      </c>
      <c r="BI225" s="32">
        <v>0</v>
      </c>
      <c r="BJ225" s="32">
        <v>5</v>
      </c>
      <c r="BK225" s="32">
        <v>0</v>
      </c>
      <c r="BL225" s="32">
        <v>0</v>
      </c>
      <c r="BM225" s="32">
        <v>0</v>
      </c>
      <c r="BN225" s="32">
        <v>0</v>
      </c>
      <c r="BO225" s="32">
        <v>0</v>
      </c>
      <c r="BP225" s="32">
        <v>0</v>
      </c>
      <c r="BQ225" s="32">
        <v>0</v>
      </c>
      <c r="BR225" s="32">
        <v>0</v>
      </c>
      <c r="BS225" s="32">
        <v>0</v>
      </c>
      <c r="BT225" s="32">
        <v>11</v>
      </c>
      <c r="BU225" s="32">
        <v>0</v>
      </c>
      <c r="BV225" s="32">
        <v>0</v>
      </c>
      <c r="BW225" s="32">
        <v>0</v>
      </c>
      <c r="BX225" s="32">
        <v>0</v>
      </c>
      <c r="BY225" s="32">
        <v>0</v>
      </c>
      <c r="BZ225" s="32">
        <v>0</v>
      </c>
      <c r="CA225" s="32">
        <v>0</v>
      </c>
      <c r="CB225" s="32">
        <v>0</v>
      </c>
      <c r="CC225" s="32">
        <v>0</v>
      </c>
      <c r="CD225" s="32">
        <v>0</v>
      </c>
      <c r="CE225" s="32">
        <v>0</v>
      </c>
      <c r="CF225" s="32">
        <v>0</v>
      </c>
      <c r="CG225" s="33">
        <v>0</v>
      </c>
      <c r="CH225" s="34">
        <v>22</v>
      </c>
      <c r="CI225" s="28"/>
      <c r="CJ225" s="16"/>
      <c r="CK225" s="16"/>
    </row>
    <row r="226" spans="1:89" x14ac:dyDescent="0.25">
      <c r="A226" s="9" t="s">
        <v>33</v>
      </c>
      <c r="B226" s="9" t="s">
        <v>20</v>
      </c>
      <c r="C226" s="19">
        <v>0</v>
      </c>
      <c r="D226" s="19" t="s">
        <v>210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0</v>
      </c>
      <c r="AA226" s="29">
        <v>0</v>
      </c>
      <c r="AB226" s="29">
        <v>0</v>
      </c>
      <c r="AC226" s="29">
        <v>0</v>
      </c>
      <c r="AD226" s="29">
        <v>0</v>
      </c>
      <c r="AE226" s="29">
        <v>0</v>
      </c>
      <c r="AF226" s="29">
        <v>0</v>
      </c>
      <c r="AG226" s="29">
        <v>0</v>
      </c>
      <c r="AH226" s="29">
        <v>0</v>
      </c>
      <c r="AI226" s="29">
        <v>0</v>
      </c>
      <c r="AJ226" s="29">
        <v>0</v>
      </c>
      <c r="AK226" s="29">
        <v>0</v>
      </c>
      <c r="AL226" s="29">
        <v>0</v>
      </c>
      <c r="AM226" s="29">
        <v>0</v>
      </c>
      <c r="AN226" s="29">
        <v>0</v>
      </c>
      <c r="AO226" s="29">
        <v>0</v>
      </c>
      <c r="AP226" s="29">
        <v>0</v>
      </c>
      <c r="AQ226" s="29">
        <v>0</v>
      </c>
      <c r="AR226" s="29">
        <v>0</v>
      </c>
      <c r="AS226" s="29">
        <v>0</v>
      </c>
      <c r="AT226" s="29">
        <v>0</v>
      </c>
      <c r="AU226" s="29">
        <v>0</v>
      </c>
      <c r="AV226" s="29">
        <v>0</v>
      </c>
      <c r="AW226" s="29">
        <v>0</v>
      </c>
      <c r="AX226" s="29">
        <v>0</v>
      </c>
      <c r="AY226" s="29">
        <v>0</v>
      </c>
      <c r="AZ226" s="29">
        <v>0</v>
      </c>
      <c r="BA226" s="29">
        <v>0</v>
      </c>
      <c r="BB226" s="29">
        <v>0</v>
      </c>
      <c r="BC226" s="29">
        <v>0</v>
      </c>
      <c r="BD226" s="29">
        <v>0</v>
      </c>
      <c r="BE226" s="29">
        <v>0</v>
      </c>
      <c r="BF226" s="29">
        <v>0</v>
      </c>
      <c r="BG226" s="29">
        <v>0</v>
      </c>
      <c r="BH226" s="29">
        <v>0</v>
      </c>
      <c r="BI226" s="29">
        <v>0</v>
      </c>
      <c r="BJ226" s="29">
        <v>0</v>
      </c>
      <c r="BK226" s="29">
        <v>0</v>
      </c>
      <c r="BL226" s="29">
        <v>0</v>
      </c>
      <c r="BM226" s="29">
        <v>0</v>
      </c>
      <c r="BN226" s="29">
        <v>0</v>
      </c>
      <c r="BO226" s="29">
        <v>0</v>
      </c>
      <c r="BP226" s="29">
        <v>0</v>
      </c>
      <c r="BQ226" s="29">
        <v>0</v>
      </c>
      <c r="BR226" s="29">
        <v>0</v>
      </c>
      <c r="BS226" s="29">
        <v>0</v>
      </c>
      <c r="BT226" s="29">
        <v>0</v>
      </c>
      <c r="BU226" s="29">
        <v>0</v>
      </c>
      <c r="BV226" s="29">
        <v>0</v>
      </c>
      <c r="BW226" s="29">
        <v>0</v>
      </c>
      <c r="BX226" s="29">
        <v>0</v>
      </c>
      <c r="BY226" s="29">
        <v>0</v>
      </c>
      <c r="BZ226" s="29">
        <v>0</v>
      </c>
      <c r="CA226" s="29">
        <v>0</v>
      </c>
      <c r="CB226" s="29">
        <v>0</v>
      </c>
      <c r="CC226" s="29">
        <v>0</v>
      </c>
      <c r="CD226" s="29">
        <v>0</v>
      </c>
      <c r="CE226" s="29">
        <v>0</v>
      </c>
      <c r="CF226" s="29">
        <v>0</v>
      </c>
      <c r="CG226" s="11">
        <v>0</v>
      </c>
      <c r="CH226" s="30">
        <v>0</v>
      </c>
      <c r="CI226" s="28"/>
      <c r="CJ226" s="16"/>
      <c r="CK226" s="16"/>
    </row>
    <row r="227" spans="1:89" x14ac:dyDescent="0.25">
      <c r="A227" s="31"/>
      <c r="B227" s="31" t="s">
        <v>21</v>
      </c>
      <c r="C227" s="31">
        <v>0</v>
      </c>
      <c r="D227" s="31" t="s">
        <v>210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32">
        <v>0</v>
      </c>
      <c r="Z227" s="32">
        <v>0</v>
      </c>
      <c r="AA227" s="32">
        <v>0</v>
      </c>
      <c r="AB227" s="32">
        <v>0</v>
      </c>
      <c r="AC227" s="32">
        <v>0</v>
      </c>
      <c r="AD227" s="32">
        <v>0</v>
      </c>
      <c r="AE227" s="32">
        <v>0</v>
      </c>
      <c r="AF227" s="32">
        <v>0</v>
      </c>
      <c r="AG227" s="32">
        <v>0</v>
      </c>
      <c r="AH227" s="32">
        <v>0</v>
      </c>
      <c r="AI227" s="32">
        <v>0</v>
      </c>
      <c r="AJ227" s="32">
        <v>0</v>
      </c>
      <c r="AK227" s="32">
        <v>0</v>
      </c>
      <c r="AL227" s="32">
        <v>0</v>
      </c>
      <c r="AM227" s="32">
        <v>0</v>
      </c>
      <c r="AN227" s="32">
        <v>0</v>
      </c>
      <c r="AO227" s="32">
        <v>0</v>
      </c>
      <c r="AP227" s="32">
        <v>0</v>
      </c>
      <c r="AQ227" s="32">
        <v>0</v>
      </c>
      <c r="AR227" s="32">
        <v>0</v>
      </c>
      <c r="AS227" s="32">
        <v>0</v>
      </c>
      <c r="AT227" s="32">
        <v>0</v>
      </c>
      <c r="AU227" s="32">
        <v>0</v>
      </c>
      <c r="AV227" s="32">
        <v>0</v>
      </c>
      <c r="AW227" s="32">
        <v>0</v>
      </c>
      <c r="AX227" s="32">
        <v>0</v>
      </c>
      <c r="AY227" s="32">
        <v>0</v>
      </c>
      <c r="AZ227" s="32">
        <v>0</v>
      </c>
      <c r="BA227" s="32">
        <v>0</v>
      </c>
      <c r="BB227" s="32">
        <v>0</v>
      </c>
      <c r="BC227" s="32">
        <v>0</v>
      </c>
      <c r="BD227" s="32">
        <v>0</v>
      </c>
      <c r="BE227" s="32">
        <v>0</v>
      </c>
      <c r="BF227" s="32">
        <v>0</v>
      </c>
      <c r="BG227" s="32">
        <v>0</v>
      </c>
      <c r="BH227" s="32">
        <v>0</v>
      </c>
      <c r="BI227" s="32">
        <v>0</v>
      </c>
      <c r="BJ227" s="32">
        <v>0</v>
      </c>
      <c r="BK227" s="32">
        <v>0</v>
      </c>
      <c r="BL227" s="32">
        <v>0</v>
      </c>
      <c r="BM227" s="32">
        <v>0</v>
      </c>
      <c r="BN227" s="32">
        <v>0</v>
      </c>
      <c r="BO227" s="32">
        <v>0</v>
      </c>
      <c r="BP227" s="32">
        <v>0</v>
      </c>
      <c r="BQ227" s="32">
        <v>0</v>
      </c>
      <c r="BR227" s="32">
        <v>0</v>
      </c>
      <c r="BS227" s="32">
        <v>0</v>
      </c>
      <c r="BT227" s="32">
        <v>0</v>
      </c>
      <c r="BU227" s="32">
        <v>0</v>
      </c>
      <c r="BV227" s="32">
        <v>0</v>
      </c>
      <c r="BW227" s="32">
        <v>0</v>
      </c>
      <c r="BX227" s="32">
        <v>0</v>
      </c>
      <c r="BY227" s="32">
        <v>0</v>
      </c>
      <c r="BZ227" s="32">
        <v>0</v>
      </c>
      <c r="CA227" s="32">
        <v>0</v>
      </c>
      <c r="CB227" s="32">
        <v>0</v>
      </c>
      <c r="CC227" s="32">
        <v>0</v>
      </c>
      <c r="CD227" s="32">
        <v>0</v>
      </c>
      <c r="CE227" s="32">
        <v>0</v>
      </c>
      <c r="CF227" s="32">
        <v>0</v>
      </c>
      <c r="CG227" s="33">
        <v>0</v>
      </c>
      <c r="CH227" s="34">
        <v>0</v>
      </c>
      <c r="CI227" s="28"/>
      <c r="CJ227" s="16"/>
      <c r="CK227" s="16"/>
    </row>
    <row r="228" spans="1:89" x14ac:dyDescent="0.25">
      <c r="A228" s="9" t="s">
        <v>35</v>
      </c>
      <c r="B228" s="9" t="s">
        <v>20</v>
      </c>
      <c r="C228" s="19">
        <v>0</v>
      </c>
      <c r="D228" s="19" t="s">
        <v>210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29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29">
        <v>0</v>
      </c>
      <c r="AB228" s="29">
        <v>0</v>
      </c>
      <c r="AC228" s="29">
        <v>0</v>
      </c>
      <c r="AD228" s="29">
        <v>0</v>
      </c>
      <c r="AE228" s="29">
        <v>0</v>
      </c>
      <c r="AF228" s="29">
        <v>0</v>
      </c>
      <c r="AG228" s="29">
        <v>0</v>
      </c>
      <c r="AH228" s="29">
        <v>0</v>
      </c>
      <c r="AI228" s="29">
        <v>0</v>
      </c>
      <c r="AJ228" s="29">
        <v>0</v>
      </c>
      <c r="AK228" s="29">
        <v>0</v>
      </c>
      <c r="AL228" s="29">
        <v>0</v>
      </c>
      <c r="AM228" s="29">
        <v>0</v>
      </c>
      <c r="AN228" s="29">
        <v>0</v>
      </c>
      <c r="AO228" s="29">
        <v>0</v>
      </c>
      <c r="AP228" s="29">
        <v>0</v>
      </c>
      <c r="AQ228" s="29">
        <v>0</v>
      </c>
      <c r="AR228" s="29">
        <v>0</v>
      </c>
      <c r="AS228" s="29">
        <v>0</v>
      </c>
      <c r="AT228" s="29">
        <v>0</v>
      </c>
      <c r="AU228" s="29">
        <v>0</v>
      </c>
      <c r="AV228" s="29">
        <v>0</v>
      </c>
      <c r="AW228" s="29">
        <v>0</v>
      </c>
      <c r="AX228" s="29">
        <v>0</v>
      </c>
      <c r="AY228" s="29">
        <v>0</v>
      </c>
      <c r="AZ228" s="29">
        <v>0</v>
      </c>
      <c r="BA228" s="29">
        <v>0</v>
      </c>
      <c r="BB228" s="29">
        <v>0</v>
      </c>
      <c r="BC228" s="29">
        <v>0</v>
      </c>
      <c r="BD228" s="29">
        <v>0</v>
      </c>
      <c r="BE228" s="29">
        <v>0</v>
      </c>
      <c r="BF228" s="29">
        <v>0</v>
      </c>
      <c r="BG228" s="29">
        <v>0</v>
      </c>
      <c r="BH228" s="29">
        <v>0</v>
      </c>
      <c r="BI228" s="29">
        <v>0</v>
      </c>
      <c r="BJ228" s="29">
        <v>0</v>
      </c>
      <c r="BK228" s="29">
        <v>0</v>
      </c>
      <c r="BL228" s="29">
        <v>0</v>
      </c>
      <c r="BM228" s="29">
        <v>0</v>
      </c>
      <c r="BN228" s="29">
        <v>0</v>
      </c>
      <c r="BO228" s="29">
        <v>0</v>
      </c>
      <c r="BP228" s="29">
        <v>0</v>
      </c>
      <c r="BQ228" s="29">
        <v>0</v>
      </c>
      <c r="BR228" s="29">
        <v>0</v>
      </c>
      <c r="BS228" s="29">
        <v>0</v>
      </c>
      <c r="BT228" s="29">
        <v>0</v>
      </c>
      <c r="BU228" s="29">
        <v>0</v>
      </c>
      <c r="BV228" s="29">
        <v>0</v>
      </c>
      <c r="BW228" s="29">
        <v>0</v>
      </c>
      <c r="BX228" s="29">
        <v>0</v>
      </c>
      <c r="BY228" s="29">
        <v>0</v>
      </c>
      <c r="BZ228" s="29">
        <v>0</v>
      </c>
      <c r="CA228" s="29">
        <v>0</v>
      </c>
      <c r="CB228" s="29">
        <v>0</v>
      </c>
      <c r="CC228" s="29">
        <v>0</v>
      </c>
      <c r="CD228" s="29">
        <v>7</v>
      </c>
      <c r="CE228" s="29">
        <v>0</v>
      </c>
      <c r="CF228" s="29">
        <v>0</v>
      </c>
      <c r="CG228" s="11">
        <v>0</v>
      </c>
      <c r="CH228" s="30">
        <v>7</v>
      </c>
      <c r="CI228" s="28"/>
      <c r="CJ228" s="16"/>
      <c r="CK228" s="16"/>
    </row>
    <row r="229" spans="1:89" x14ac:dyDescent="0.25">
      <c r="A229" s="31"/>
      <c r="B229" s="31" t="s">
        <v>21</v>
      </c>
      <c r="C229" s="31">
        <v>0</v>
      </c>
      <c r="D229" s="31" t="s">
        <v>210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32">
        <v>0</v>
      </c>
      <c r="Z229" s="32">
        <v>0</v>
      </c>
      <c r="AA229" s="32">
        <v>0</v>
      </c>
      <c r="AB229" s="32">
        <v>0</v>
      </c>
      <c r="AC229" s="32">
        <v>0</v>
      </c>
      <c r="AD229" s="32">
        <v>0</v>
      </c>
      <c r="AE229" s="32">
        <v>0</v>
      </c>
      <c r="AF229" s="32">
        <v>0</v>
      </c>
      <c r="AG229" s="32">
        <v>0</v>
      </c>
      <c r="AH229" s="32">
        <v>0</v>
      </c>
      <c r="AI229" s="32">
        <v>0</v>
      </c>
      <c r="AJ229" s="32">
        <v>0</v>
      </c>
      <c r="AK229" s="32">
        <v>0</v>
      </c>
      <c r="AL229" s="32">
        <v>0</v>
      </c>
      <c r="AM229" s="32">
        <v>0</v>
      </c>
      <c r="AN229" s="32">
        <v>0</v>
      </c>
      <c r="AO229" s="32">
        <v>0</v>
      </c>
      <c r="AP229" s="32">
        <v>0</v>
      </c>
      <c r="AQ229" s="32">
        <v>0</v>
      </c>
      <c r="AR229" s="32">
        <v>0</v>
      </c>
      <c r="AS229" s="32">
        <v>0</v>
      </c>
      <c r="AT229" s="32">
        <v>0</v>
      </c>
      <c r="AU229" s="32">
        <v>0</v>
      </c>
      <c r="AV229" s="32">
        <v>0</v>
      </c>
      <c r="AW229" s="32">
        <v>0</v>
      </c>
      <c r="AX229" s="32">
        <v>0</v>
      </c>
      <c r="AY229" s="32">
        <v>0</v>
      </c>
      <c r="AZ229" s="32">
        <v>0</v>
      </c>
      <c r="BA229" s="32">
        <v>0</v>
      </c>
      <c r="BB229" s="32">
        <v>0</v>
      </c>
      <c r="BC229" s="32">
        <v>0</v>
      </c>
      <c r="BD229" s="32">
        <v>0</v>
      </c>
      <c r="BE229" s="32">
        <v>0</v>
      </c>
      <c r="BF229" s="32">
        <v>0</v>
      </c>
      <c r="BG229" s="32">
        <v>0</v>
      </c>
      <c r="BH229" s="32">
        <v>0</v>
      </c>
      <c r="BI229" s="32">
        <v>0</v>
      </c>
      <c r="BJ229" s="32">
        <v>0</v>
      </c>
      <c r="BK229" s="32">
        <v>0</v>
      </c>
      <c r="BL229" s="32">
        <v>0</v>
      </c>
      <c r="BM229" s="32">
        <v>0</v>
      </c>
      <c r="BN229" s="32">
        <v>0</v>
      </c>
      <c r="BO229" s="32">
        <v>0</v>
      </c>
      <c r="BP229" s="32">
        <v>0</v>
      </c>
      <c r="BQ229" s="32">
        <v>0</v>
      </c>
      <c r="BR229" s="32">
        <v>0</v>
      </c>
      <c r="BS229" s="32">
        <v>0</v>
      </c>
      <c r="BT229" s="32">
        <v>0</v>
      </c>
      <c r="BU229" s="32">
        <v>0</v>
      </c>
      <c r="BV229" s="32">
        <v>0</v>
      </c>
      <c r="BW229" s="32">
        <v>0</v>
      </c>
      <c r="BX229" s="32">
        <v>0</v>
      </c>
      <c r="BY229" s="32">
        <v>0</v>
      </c>
      <c r="BZ229" s="32">
        <v>0</v>
      </c>
      <c r="CA229" s="32">
        <v>0</v>
      </c>
      <c r="CB229" s="32">
        <v>0</v>
      </c>
      <c r="CC229" s="32">
        <v>0</v>
      </c>
      <c r="CD229" s="32">
        <v>0</v>
      </c>
      <c r="CE229" s="32">
        <v>0</v>
      </c>
      <c r="CF229" s="32">
        <v>0</v>
      </c>
      <c r="CG229" s="33">
        <v>0</v>
      </c>
      <c r="CH229" s="34">
        <v>0</v>
      </c>
      <c r="CI229" s="28"/>
      <c r="CJ229" s="16"/>
      <c r="CK229" s="16"/>
    </row>
    <row r="230" spans="1:89" x14ac:dyDescent="0.25">
      <c r="A230" s="9" t="s">
        <v>36</v>
      </c>
      <c r="B230" s="9" t="s">
        <v>20</v>
      </c>
      <c r="C230" s="19">
        <v>0</v>
      </c>
      <c r="D230" s="19" t="s">
        <v>210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29">
        <v>0</v>
      </c>
      <c r="AB230" s="29">
        <v>0</v>
      </c>
      <c r="AC230" s="29">
        <v>0</v>
      </c>
      <c r="AD230" s="29">
        <v>0</v>
      </c>
      <c r="AE230" s="29">
        <v>0</v>
      </c>
      <c r="AF230" s="29">
        <v>0</v>
      </c>
      <c r="AG230" s="29">
        <v>0</v>
      </c>
      <c r="AH230" s="29">
        <v>0</v>
      </c>
      <c r="AI230" s="29">
        <v>0</v>
      </c>
      <c r="AJ230" s="29">
        <v>0</v>
      </c>
      <c r="AK230" s="29">
        <v>0</v>
      </c>
      <c r="AL230" s="29">
        <v>0</v>
      </c>
      <c r="AM230" s="29">
        <v>0</v>
      </c>
      <c r="AN230" s="29">
        <v>0</v>
      </c>
      <c r="AO230" s="29">
        <v>0</v>
      </c>
      <c r="AP230" s="29">
        <v>0</v>
      </c>
      <c r="AQ230" s="29">
        <v>0</v>
      </c>
      <c r="AR230" s="29">
        <v>0</v>
      </c>
      <c r="AS230" s="29">
        <v>0</v>
      </c>
      <c r="AT230" s="29">
        <v>0</v>
      </c>
      <c r="AU230" s="29">
        <v>0</v>
      </c>
      <c r="AV230" s="29">
        <v>0</v>
      </c>
      <c r="AW230" s="29">
        <v>0</v>
      </c>
      <c r="AX230" s="29">
        <v>0</v>
      </c>
      <c r="AY230" s="29">
        <v>0</v>
      </c>
      <c r="AZ230" s="29">
        <v>0</v>
      </c>
      <c r="BA230" s="29">
        <v>0</v>
      </c>
      <c r="BB230" s="29">
        <v>0</v>
      </c>
      <c r="BC230" s="29">
        <v>0</v>
      </c>
      <c r="BD230" s="29">
        <v>0</v>
      </c>
      <c r="BE230" s="29">
        <v>0</v>
      </c>
      <c r="BF230" s="29">
        <v>0</v>
      </c>
      <c r="BG230" s="29">
        <v>0</v>
      </c>
      <c r="BH230" s="29">
        <v>0</v>
      </c>
      <c r="BI230" s="29">
        <v>0</v>
      </c>
      <c r="BJ230" s="29">
        <v>0</v>
      </c>
      <c r="BK230" s="29">
        <v>0</v>
      </c>
      <c r="BL230" s="29">
        <v>0</v>
      </c>
      <c r="BM230" s="29">
        <v>0</v>
      </c>
      <c r="BN230" s="29">
        <v>0</v>
      </c>
      <c r="BO230" s="29">
        <v>0</v>
      </c>
      <c r="BP230" s="29">
        <v>0</v>
      </c>
      <c r="BQ230" s="29">
        <v>0</v>
      </c>
      <c r="BR230" s="29">
        <v>0</v>
      </c>
      <c r="BS230" s="29">
        <v>0</v>
      </c>
      <c r="BT230" s="29">
        <v>0</v>
      </c>
      <c r="BU230" s="29">
        <v>0</v>
      </c>
      <c r="BV230" s="29">
        <v>0</v>
      </c>
      <c r="BW230" s="29">
        <v>0</v>
      </c>
      <c r="BX230" s="29">
        <v>0</v>
      </c>
      <c r="BY230" s="29">
        <v>0</v>
      </c>
      <c r="BZ230" s="29">
        <v>0</v>
      </c>
      <c r="CA230" s="29">
        <v>0</v>
      </c>
      <c r="CB230" s="29">
        <v>0</v>
      </c>
      <c r="CC230" s="29">
        <v>0</v>
      </c>
      <c r="CD230" s="29">
        <v>0</v>
      </c>
      <c r="CE230" s="29">
        <v>0</v>
      </c>
      <c r="CF230" s="29">
        <v>0</v>
      </c>
      <c r="CG230" s="11">
        <v>0</v>
      </c>
      <c r="CH230" s="30">
        <v>0</v>
      </c>
      <c r="CI230" s="28"/>
      <c r="CJ230" s="16"/>
      <c r="CK230" s="16"/>
    </row>
    <row r="231" spans="1:89" x14ac:dyDescent="0.25">
      <c r="A231" s="31"/>
      <c r="B231" s="31" t="s">
        <v>21</v>
      </c>
      <c r="C231" s="31">
        <v>0</v>
      </c>
      <c r="D231" s="31" t="s">
        <v>210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32">
        <v>0</v>
      </c>
      <c r="AC231" s="32">
        <v>0</v>
      </c>
      <c r="AD231" s="32">
        <v>0</v>
      </c>
      <c r="AE231" s="32">
        <v>0</v>
      </c>
      <c r="AF231" s="32">
        <v>0</v>
      </c>
      <c r="AG231" s="32">
        <v>0</v>
      </c>
      <c r="AH231" s="32">
        <v>0</v>
      </c>
      <c r="AI231" s="32">
        <v>0</v>
      </c>
      <c r="AJ231" s="32">
        <v>0</v>
      </c>
      <c r="AK231" s="32">
        <v>0</v>
      </c>
      <c r="AL231" s="32">
        <v>0</v>
      </c>
      <c r="AM231" s="32">
        <v>0</v>
      </c>
      <c r="AN231" s="32">
        <v>0</v>
      </c>
      <c r="AO231" s="32">
        <v>0</v>
      </c>
      <c r="AP231" s="32">
        <v>0</v>
      </c>
      <c r="AQ231" s="32">
        <v>0</v>
      </c>
      <c r="AR231" s="32">
        <v>0</v>
      </c>
      <c r="AS231" s="32">
        <v>0</v>
      </c>
      <c r="AT231" s="32">
        <v>0</v>
      </c>
      <c r="AU231" s="32">
        <v>0</v>
      </c>
      <c r="AV231" s="32">
        <v>0</v>
      </c>
      <c r="AW231" s="32">
        <v>0</v>
      </c>
      <c r="AX231" s="32">
        <v>0</v>
      </c>
      <c r="AY231" s="32">
        <v>0</v>
      </c>
      <c r="AZ231" s="32">
        <v>0</v>
      </c>
      <c r="BA231" s="32">
        <v>0</v>
      </c>
      <c r="BB231" s="32">
        <v>0</v>
      </c>
      <c r="BC231" s="32">
        <v>0</v>
      </c>
      <c r="BD231" s="32">
        <v>0</v>
      </c>
      <c r="BE231" s="32">
        <v>0</v>
      </c>
      <c r="BF231" s="32">
        <v>0</v>
      </c>
      <c r="BG231" s="32">
        <v>0</v>
      </c>
      <c r="BH231" s="32">
        <v>0</v>
      </c>
      <c r="BI231" s="32">
        <v>0</v>
      </c>
      <c r="BJ231" s="32">
        <v>0</v>
      </c>
      <c r="BK231" s="32">
        <v>0</v>
      </c>
      <c r="BL231" s="32">
        <v>0</v>
      </c>
      <c r="BM231" s="32">
        <v>0</v>
      </c>
      <c r="BN231" s="32">
        <v>0</v>
      </c>
      <c r="BO231" s="32">
        <v>0</v>
      </c>
      <c r="BP231" s="32">
        <v>0</v>
      </c>
      <c r="BQ231" s="32">
        <v>0</v>
      </c>
      <c r="BR231" s="32">
        <v>0</v>
      </c>
      <c r="BS231" s="32">
        <v>0</v>
      </c>
      <c r="BT231" s="32">
        <v>0</v>
      </c>
      <c r="BU231" s="32">
        <v>0</v>
      </c>
      <c r="BV231" s="32">
        <v>0</v>
      </c>
      <c r="BW231" s="32">
        <v>0</v>
      </c>
      <c r="BX231" s="32">
        <v>0</v>
      </c>
      <c r="BY231" s="32">
        <v>0</v>
      </c>
      <c r="BZ231" s="32">
        <v>0</v>
      </c>
      <c r="CA231" s="32">
        <v>0</v>
      </c>
      <c r="CB231" s="32">
        <v>0</v>
      </c>
      <c r="CC231" s="32">
        <v>0</v>
      </c>
      <c r="CD231" s="32">
        <v>0</v>
      </c>
      <c r="CE231" s="32">
        <v>0</v>
      </c>
      <c r="CF231" s="32">
        <v>0</v>
      </c>
      <c r="CG231" s="33">
        <v>0</v>
      </c>
      <c r="CH231" s="34">
        <v>0</v>
      </c>
      <c r="CI231" s="28"/>
      <c r="CJ231" s="16"/>
      <c r="CK231" s="16"/>
    </row>
    <row r="232" spans="1:89" x14ac:dyDescent="0.25">
      <c r="A232" s="9" t="s">
        <v>37</v>
      </c>
      <c r="B232" s="9" t="s">
        <v>20</v>
      </c>
      <c r="C232" s="19">
        <v>0</v>
      </c>
      <c r="D232" s="19" t="s">
        <v>210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2</v>
      </c>
      <c r="K232" s="19">
        <v>2</v>
      </c>
      <c r="L232" s="19">
        <v>0</v>
      </c>
      <c r="M232" s="19">
        <v>0</v>
      </c>
      <c r="N232" s="19">
        <v>0</v>
      </c>
      <c r="O232" s="19">
        <v>1</v>
      </c>
      <c r="P232" s="19">
        <v>0</v>
      </c>
      <c r="Q232" s="19">
        <v>0</v>
      </c>
      <c r="R232" s="19">
        <v>2</v>
      </c>
      <c r="S232" s="19">
        <v>0</v>
      </c>
      <c r="T232" s="19">
        <v>0</v>
      </c>
      <c r="U232" s="29">
        <v>0</v>
      </c>
      <c r="V232" s="29">
        <v>1</v>
      </c>
      <c r="W232" s="29">
        <v>0</v>
      </c>
      <c r="X232" s="29">
        <v>0</v>
      </c>
      <c r="Y232" s="29">
        <v>0</v>
      </c>
      <c r="Z232" s="29">
        <v>0</v>
      </c>
      <c r="AA232" s="29">
        <v>0</v>
      </c>
      <c r="AB232" s="29">
        <v>0</v>
      </c>
      <c r="AC232" s="29">
        <v>0</v>
      </c>
      <c r="AD232" s="29">
        <v>1</v>
      </c>
      <c r="AE232" s="29">
        <v>0</v>
      </c>
      <c r="AF232" s="29">
        <v>0</v>
      </c>
      <c r="AG232" s="29">
        <v>0</v>
      </c>
      <c r="AH232" s="29">
        <v>0</v>
      </c>
      <c r="AI232" s="29">
        <v>0</v>
      </c>
      <c r="AJ232" s="29">
        <v>1</v>
      </c>
      <c r="AK232" s="29">
        <v>0</v>
      </c>
      <c r="AL232" s="29">
        <v>0</v>
      </c>
      <c r="AM232" s="29">
        <v>0</v>
      </c>
      <c r="AN232" s="29">
        <v>0</v>
      </c>
      <c r="AO232" s="29">
        <v>5</v>
      </c>
      <c r="AP232" s="29">
        <v>2</v>
      </c>
      <c r="AQ232" s="29">
        <v>0</v>
      </c>
      <c r="AR232" s="29">
        <v>4</v>
      </c>
      <c r="AS232" s="29">
        <v>0</v>
      </c>
      <c r="AT232" s="29">
        <v>0</v>
      </c>
      <c r="AU232" s="29">
        <v>0</v>
      </c>
      <c r="AV232" s="29">
        <v>0</v>
      </c>
      <c r="AW232" s="29">
        <v>0</v>
      </c>
      <c r="AX232" s="29">
        <v>1</v>
      </c>
      <c r="AY232" s="29">
        <v>0</v>
      </c>
      <c r="AZ232" s="29">
        <v>0</v>
      </c>
      <c r="BA232" s="29">
        <v>0</v>
      </c>
      <c r="BB232" s="29">
        <v>0</v>
      </c>
      <c r="BC232" s="29">
        <v>1</v>
      </c>
      <c r="BD232" s="29">
        <v>0</v>
      </c>
      <c r="BE232" s="29">
        <v>2</v>
      </c>
      <c r="BF232" s="29">
        <v>0</v>
      </c>
      <c r="BG232" s="29">
        <v>0</v>
      </c>
      <c r="BH232" s="29">
        <v>0</v>
      </c>
      <c r="BI232" s="29">
        <v>0</v>
      </c>
      <c r="BJ232" s="29">
        <v>37</v>
      </c>
      <c r="BK232" s="29">
        <v>0</v>
      </c>
      <c r="BL232" s="29">
        <v>0</v>
      </c>
      <c r="BM232" s="29">
        <v>0</v>
      </c>
      <c r="BN232" s="29">
        <v>2</v>
      </c>
      <c r="BO232" s="29">
        <v>0</v>
      </c>
      <c r="BP232" s="29">
        <v>0</v>
      </c>
      <c r="BQ232" s="29">
        <v>0</v>
      </c>
      <c r="BR232" s="29">
        <v>0</v>
      </c>
      <c r="BS232" s="29">
        <v>2</v>
      </c>
      <c r="BT232" s="29">
        <v>7</v>
      </c>
      <c r="BU232" s="29">
        <v>0</v>
      </c>
      <c r="BV232" s="29">
        <v>5</v>
      </c>
      <c r="BW232" s="29">
        <v>1</v>
      </c>
      <c r="BX232" s="29">
        <v>1</v>
      </c>
      <c r="BY232" s="29">
        <v>6</v>
      </c>
      <c r="BZ232" s="29">
        <v>0</v>
      </c>
      <c r="CA232" s="29">
        <v>0</v>
      </c>
      <c r="CB232" s="29">
        <v>3</v>
      </c>
      <c r="CC232" s="29">
        <v>4</v>
      </c>
      <c r="CD232" s="29">
        <v>0</v>
      </c>
      <c r="CE232" s="29">
        <v>0</v>
      </c>
      <c r="CF232" s="29">
        <v>0</v>
      </c>
      <c r="CG232" s="11">
        <v>0</v>
      </c>
      <c r="CH232" s="30">
        <v>93</v>
      </c>
      <c r="CI232" s="28"/>
      <c r="CJ232" s="16"/>
      <c r="CK232" s="16"/>
    </row>
    <row r="233" spans="1:89" x14ac:dyDescent="0.25">
      <c r="A233" s="31"/>
      <c r="B233" s="31" t="s">
        <v>21</v>
      </c>
      <c r="C233" s="31">
        <v>0</v>
      </c>
      <c r="D233" s="31" t="s">
        <v>210</v>
      </c>
      <c r="E233" s="31">
        <v>0</v>
      </c>
      <c r="F233" s="31">
        <v>0</v>
      </c>
      <c r="G233" s="31">
        <v>0</v>
      </c>
      <c r="H233" s="31">
        <v>1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1</v>
      </c>
      <c r="P233" s="31">
        <v>0</v>
      </c>
      <c r="Q233" s="31">
        <v>0</v>
      </c>
      <c r="R233" s="31">
        <v>0</v>
      </c>
      <c r="S233" s="31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32">
        <v>0</v>
      </c>
      <c r="Z233" s="32">
        <v>0</v>
      </c>
      <c r="AA233" s="32">
        <v>0</v>
      </c>
      <c r="AB233" s="32">
        <v>0</v>
      </c>
      <c r="AC233" s="32">
        <v>0</v>
      </c>
      <c r="AD233" s="32">
        <v>0</v>
      </c>
      <c r="AE233" s="32">
        <v>0</v>
      </c>
      <c r="AF233" s="32">
        <v>0</v>
      </c>
      <c r="AG233" s="32">
        <v>0</v>
      </c>
      <c r="AH233" s="32">
        <v>0</v>
      </c>
      <c r="AI233" s="32">
        <v>0</v>
      </c>
      <c r="AJ233" s="32">
        <v>0</v>
      </c>
      <c r="AK233" s="32">
        <v>0</v>
      </c>
      <c r="AL233" s="32">
        <v>0</v>
      </c>
      <c r="AM233" s="32">
        <v>0</v>
      </c>
      <c r="AN233" s="32">
        <v>0</v>
      </c>
      <c r="AO233" s="32">
        <v>2</v>
      </c>
      <c r="AP233" s="32">
        <v>0</v>
      </c>
      <c r="AQ233" s="32">
        <v>1</v>
      </c>
      <c r="AR233" s="32">
        <v>0</v>
      </c>
      <c r="AS233" s="32">
        <v>0</v>
      </c>
      <c r="AT233" s="32">
        <v>0</v>
      </c>
      <c r="AU233" s="32">
        <v>0</v>
      </c>
      <c r="AV233" s="32">
        <v>0</v>
      </c>
      <c r="AW233" s="32">
        <v>0</v>
      </c>
      <c r="AX233" s="32">
        <v>1</v>
      </c>
      <c r="AY233" s="32">
        <v>1</v>
      </c>
      <c r="AZ233" s="32">
        <v>0</v>
      </c>
      <c r="BA233" s="32">
        <v>0</v>
      </c>
      <c r="BB233" s="32">
        <v>0</v>
      </c>
      <c r="BC233" s="32">
        <v>0</v>
      </c>
      <c r="BD233" s="32">
        <v>0</v>
      </c>
      <c r="BE233" s="32">
        <v>0</v>
      </c>
      <c r="BF233" s="32">
        <v>0</v>
      </c>
      <c r="BG233" s="32">
        <v>0</v>
      </c>
      <c r="BH233" s="32">
        <v>0</v>
      </c>
      <c r="BI233" s="32">
        <v>0</v>
      </c>
      <c r="BJ233" s="32">
        <v>17</v>
      </c>
      <c r="BK233" s="32">
        <v>0</v>
      </c>
      <c r="BL233" s="32">
        <v>0</v>
      </c>
      <c r="BM233" s="32">
        <v>0</v>
      </c>
      <c r="BN233" s="32">
        <v>0</v>
      </c>
      <c r="BO233" s="32">
        <v>0</v>
      </c>
      <c r="BP233" s="32">
        <v>0</v>
      </c>
      <c r="BQ233" s="32">
        <v>0</v>
      </c>
      <c r="BR233" s="32">
        <v>0</v>
      </c>
      <c r="BS233" s="32">
        <v>0</v>
      </c>
      <c r="BT233" s="32">
        <v>18</v>
      </c>
      <c r="BU233" s="32">
        <v>0</v>
      </c>
      <c r="BV233" s="32">
        <v>1</v>
      </c>
      <c r="BW233" s="32">
        <v>0</v>
      </c>
      <c r="BX233" s="32">
        <v>0</v>
      </c>
      <c r="BY233" s="32">
        <v>0</v>
      </c>
      <c r="BZ233" s="32">
        <v>0</v>
      </c>
      <c r="CA233" s="32">
        <v>1</v>
      </c>
      <c r="CB233" s="32">
        <v>0</v>
      </c>
      <c r="CC233" s="32">
        <v>0</v>
      </c>
      <c r="CD233" s="32">
        <v>0</v>
      </c>
      <c r="CE233" s="32">
        <v>0</v>
      </c>
      <c r="CF233" s="32">
        <v>0</v>
      </c>
      <c r="CG233" s="33">
        <v>0</v>
      </c>
      <c r="CH233" s="34">
        <v>44</v>
      </c>
      <c r="CI233" s="28"/>
      <c r="CJ233" s="16"/>
      <c r="CK233" s="16"/>
    </row>
    <row r="234" spans="1:89" x14ac:dyDescent="0.25">
      <c r="A234" s="9" t="s">
        <v>16</v>
      </c>
      <c r="B234" s="9" t="s">
        <v>20</v>
      </c>
      <c r="C234" s="19">
        <v>0</v>
      </c>
      <c r="D234" s="19" t="s">
        <v>210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29">
        <v>0</v>
      </c>
      <c r="AE234" s="29">
        <v>0</v>
      </c>
      <c r="AF234" s="29">
        <v>0</v>
      </c>
      <c r="AG234" s="29">
        <v>0</v>
      </c>
      <c r="AH234" s="29">
        <v>0</v>
      </c>
      <c r="AI234" s="29">
        <v>0</v>
      </c>
      <c r="AJ234" s="29">
        <v>0</v>
      </c>
      <c r="AK234" s="29">
        <v>0</v>
      </c>
      <c r="AL234" s="29">
        <v>0</v>
      </c>
      <c r="AM234" s="29">
        <v>0</v>
      </c>
      <c r="AN234" s="29">
        <v>0</v>
      </c>
      <c r="AO234" s="29">
        <v>0</v>
      </c>
      <c r="AP234" s="29">
        <v>0</v>
      </c>
      <c r="AQ234" s="29">
        <v>0</v>
      </c>
      <c r="AR234" s="29">
        <v>0</v>
      </c>
      <c r="AS234" s="29">
        <v>0</v>
      </c>
      <c r="AT234" s="29">
        <v>0</v>
      </c>
      <c r="AU234" s="29">
        <v>0</v>
      </c>
      <c r="AV234" s="29">
        <v>0</v>
      </c>
      <c r="AW234" s="29">
        <v>0</v>
      </c>
      <c r="AX234" s="29">
        <v>0</v>
      </c>
      <c r="AY234" s="29">
        <v>0</v>
      </c>
      <c r="AZ234" s="29">
        <v>0</v>
      </c>
      <c r="BA234" s="29">
        <v>0</v>
      </c>
      <c r="BB234" s="29">
        <v>0</v>
      </c>
      <c r="BC234" s="29">
        <v>0</v>
      </c>
      <c r="BD234" s="29">
        <v>0</v>
      </c>
      <c r="BE234" s="29">
        <v>1</v>
      </c>
      <c r="BF234" s="29">
        <v>0</v>
      </c>
      <c r="BG234" s="29">
        <v>0</v>
      </c>
      <c r="BH234" s="29">
        <v>0</v>
      </c>
      <c r="BI234" s="29">
        <v>0</v>
      </c>
      <c r="BJ234" s="29">
        <v>0</v>
      </c>
      <c r="BK234" s="29">
        <v>0</v>
      </c>
      <c r="BL234" s="29">
        <v>0</v>
      </c>
      <c r="BM234" s="29">
        <v>0</v>
      </c>
      <c r="BN234" s="29">
        <v>0</v>
      </c>
      <c r="BO234" s="29">
        <v>1</v>
      </c>
      <c r="BP234" s="29">
        <v>0</v>
      </c>
      <c r="BQ234" s="29">
        <v>0</v>
      </c>
      <c r="BR234" s="29">
        <v>0</v>
      </c>
      <c r="BS234" s="29">
        <v>0</v>
      </c>
      <c r="BT234" s="29">
        <v>0</v>
      </c>
      <c r="BU234" s="29">
        <v>0</v>
      </c>
      <c r="BV234" s="29">
        <v>1</v>
      </c>
      <c r="BW234" s="29">
        <v>0</v>
      </c>
      <c r="BX234" s="29">
        <v>0</v>
      </c>
      <c r="BY234" s="29">
        <v>0</v>
      </c>
      <c r="BZ234" s="29">
        <v>0</v>
      </c>
      <c r="CA234" s="29">
        <v>0</v>
      </c>
      <c r="CB234" s="29">
        <v>1</v>
      </c>
      <c r="CC234" s="29">
        <v>0</v>
      </c>
      <c r="CD234" s="29">
        <v>0</v>
      </c>
      <c r="CE234" s="29">
        <v>0</v>
      </c>
      <c r="CF234" s="29">
        <v>0</v>
      </c>
      <c r="CG234" s="11">
        <v>0</v>
      </c>
      <c r="CH234" s="30">
        <v>4</v>
      </c>
      <c r="CI234" s="28"/>
      <c r="CJ234" s="16"/>
      <c r="CK234" s="16"/>
    </row>
    <row r="235" spans="1:89" x14ac:dyDescent="0.25">
      <c r="A235" s="31"/>
      <c r="B235" s="31" t="s">
        <v>21</v>
      </c>
      <c r="C235" s="31">
        <v>0</v>
      </c>
      <c r="D235" s="31" t="s">
        <v>210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32">
        <v>0</v>
      </c>
      <c r="Z235" s="32">
        <v>0</v>
      </c>
      <c r="AA235" s="32">
        <v>0</v>
      </c>
      <c r="AB235" s="32">
        <v>0</v>
      </c>
      <c r="AC235" s="32">
        <v>0</v>
      </c>
      <c r="AD235" s="32">
        <v>0</v>
      </c>
      <c r="AE235" s="32">
        <v>0</v>
      </c>
      <c r="AF235" s="32">
        <v>0</v>
      </c>
      <c r="AG235" s="32">
        <v>0</v>
      </c>
      <c r="AH235" s="32">
        <v>0</v>
      </c>
      <c r="AI235" s="32">
        <v>0</v>
      </c>
      <c r="AJ235" s="32">
        <v>0</v>
      </c>
      <c r="AK235" s="32">
        <v>0</v>
      </c>
      <c r="AL235" s="32">
        <v>0</v>
      </c>
      <c r="AM235" s="32">
        <v>0</v>
      </c>
      <c r="AN235" s="32">
        <v>0</v>
      </c>
      <c r="AO235" s="32">
        <v>0</v>
      </c>
      <c r="AP235" s="32">
        <v>0</v>
      </c>
      <c r="AQ235" s="32">
        <v>1</v>
      </c>
      <c r="AR235" s="32">
        <v>0</v>
      </c>
      <c r="AS235" s="32">
        <v>0</v>
      </c>
      <c r="AT235" s="32">
        <v>0</v>
      </c>
      <c r="AU235" s="32">
        <v>0</v>
      </c>
      <c r="AV235" s="32">
        <v>0</v>
      </c>
      <c r="AW235" s="32">
        <v>0</v>
      </c>
      <c r="AX235" s="32">
        <v>0</v>
      </c>
      <c r="AY235" s="32">
        <v>0</v>
      </c>
      <c r="AZ235" s="32">
        <v>0</v>
      </c>
      <c r="BA235" s="32">
        <v>0</v>
      </c>
      <c r="BB235" s="32">
        <v>0</v>
      </c>
      <c r="BC235" s="32">
        <v>0</v>
      </c>
      <c r="BD235" s="32">
        <v>0</v>
      </c>
      <c r="BE235" s="32">
        <v>0</v>
      </c>
      <c r="BF235" s="32">
        <v>0</v>
      </c>
      <c r="BG235" s="32">
        <v>0</v>
      </c>
      <c r="BH235" s="32">
        <v>0</v>
      </c>
      <c r="BI235" s="32">
        <v>0</v>
      </c>
      <c r="BJ235" s="32">
        <v>0</v>
      </c>
      <c r="BK235" s="32">
        <v>0</v>
      </c>
      <c r="BL235" s="32">
        <v>0</v>
      </c>
      <c r="BM235" s="32">
        <v>0</v>
      </c>
      <c r="BN235" s="32">
        <v>0</v>
      </c>
      <c r="BO235" s="32">
        <v>0</v>
      </c>
      <c r="BP235" s="32">
        <v>0</v>
      </c>
      <c r="BQ235" s="32">
        <v>0</v>
      </c>
      <c r="BR235" s="32">
        <v>0</v>
      </c>
      <c r="BS235" s="32">
        <v>0</v>
      </c>
      <c r="BT235" s="32">
        <v>1</v>
      </c>
      <c r="BU235" s="32">
        <v>0</v>
      </c>
      <c r="BV235" s="32">
        <v>1</v>
      </c>
      <c r="BW235" s="32">
        <v>0</v>
      </c>
      <c r="BX235" s="32">
        <v>0</v>
      </c>
      <c r="BY235" s="32">
        <v>0</v>
      </c>
      <c r="BZ235" s="32">
        <v>0</v>
      </c>
      <c r="CA235" s="32">
        <v>1</v>
      </c>
      <c r="CB235" s="32">
        <v>0</v>
      </c>
      <c r="CC235" s="32">
        <v>0</v>
      </c>
      <c r="CD235" s="32">
        <v>0</v>
      </c>
      <c r="CE235" s="32">
        <v>0</v>
      </c>
      <c r="CF235" s="32">
        <v>0</v>
      </c>
      <c r="CG235" s="33">
        <v>0</v>
      </c>
      <c r="CH235" s="34">
        <v>4</v>
      </c>
      <c r="CI235" s="28"/>
      <c r="CJ235" s="16"/>
      <c r="CK235" s="16"/>
    </row>
    <row r="236" spans="1:89" x14ac:dyDescent="0.25">
      <c r="A236" s="9" t="s">
        <v>38</v>
      </c>
      <c r="B236" s="9" t="s">
        <v>20</v>
      </c>
      <c r="C236" s="19">
        <v>0</v>
      </c>
      <c r="D236" s="19" t="s">
        <v>210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29">
        <v>0</v>
      </c>
      <c r="AA236" s="29">
        <v>0</v>
      </c>
      <c r="AB236" s="29">
        <v>0</v>
      </c>
      <c r="AC236" s="29">
        <v>0</v>
      </c>
      <c r="AD236" s="29">
        <v>0</v>
      </c>
      <c r="AE236" s="29">
        <v>0</v>
      </c>
      <c r="AF236" s="29">
        <v>0</v>
      </c>
      <c r="AG236" s="29">
        <v>0</v>
      </c>
      <c r="AH236" s="29">
        <v>0</v>
      </c>
      <c r="AI236" s="29">
        <v>0</v>
      </c>
      <c r="AJ236" s="29">
        <v>0</v>
      </c>
      <c r="AK236" s="29">
        <v>0</v>
      </c>
      <c r="AL236" s="29">
        <v>0</v>
      </c>
      <c r="AM236" s="29">
        <v>0</v>
      </c>
      <c r="AN236" s="29">
        <v>0</v>
      </c>
      <c r="AO236" s="29">
        <v>0</v>
      </c>
      <c r="AP236" s="29">
        <v>0</v>
      </c>
      <c r="AQ236" s="29">
        <v>0</v>
      </c>
      <c r="AR236" s="29">
        <v>0</v>
      </c>
      <c r="AS236" s="29">
        <v>0</v>
      </c>
      <c r="AT236" s="29">
        <v>0</v>
      </c>
      <c r="AU236" s="29">
        <v>0</v>
      </c>
      <c r="AV236" s="29">
        <v>0</v>
      </c>
      <c r="AW236" s="29">
        <v>0</v>
      </c>
      <c r="AX236" s="29">
        <v>0</v>
      </c>
      <c r="AY236" s="29">
        <v>0</v>
      </c>
      <c r="AZ236" s="29">
        <v>0</v>
      </c>
      <c r="BA236" s="29">
        <v>0</v>
      </c>
      <c r="BB236" s="29">
        <v>0</v>
      </c>
      <c r="BC236" s="29">
        <v>0</v>
      </c>
      <c r="BD236" s="29">
        <v>0</v>
      </c>
      <c r="BE236" s="29">
        <v>0</v>
      </c>
      <c r="BF236" s="29">
        <v>0</v>
      </c>
      <c r="BG236" s="29">
        <v>0</v>
      </c>
      <c r="BH236" s="29">
        <v>0</v>
      </c>
      <c r="BI236" s="29">
        <v>0</v>
      </c>
      <c r="BJ236" s="29">
        <v>0</v>
      </c>
      <c r="BK236" s="29">
        <v>0</v>
      </c>
      <c r="BL236" s="29">
        <v>0</v>
      </c>
      <c r="BM236" s="29">
        <v>0</v>
      </c>
      <c r="BN236" s="29">
        <v>0</v>
      </c>
      <c r="BO236" s="29">
        <v>0</v>
      </c>
      <c r="BP236" s="29">
        <v>0</v>
      </c>
      <c r="BQ236" s="29">
        <v>0</v>
      </c>
      <c r="BR236" s="29">
        <v>0</v>
      </c>
      <c r="BS236" s="29">
        <v>0</v>
      </c>
      <c r="BT236" s="29">
        <v>0</v>
      </c>
      <c r="BU236" s="29">
        <v>0</v>
      </c>
      <c r="BV236" s="29">
        <v>0</v>
      </c>
      <c r="BW236" s="29">
        <v>0</v>
      </c>
      <c r="BX236" s="29">
        <v>0</v>
      </c>
      <c r="BY236" s="29">
        <v>0</v>
      </c>
      <c r="BZ236" s="29">
        <v>0</v>
      </c>
      <c r="CA236" s="29">
        <v>0</v>
      </c>
      <c r="CB236" s="29">
        <v>0</v>
      </c>
      <c r="CC236" s="29">
        <v>0</v>
      </c>
      <c r="CD236" s="29">
        <v>0</v>
      </c>
      <c r="CE236" s="29">
        <v>0</v>
      </c>
      <c r="CF236" s="29">
        <v>0</v>
      </c>
      <c r="CG236" s="11">
        <v>0</v>
      </c>
      <c r="CH236" s="30">
        <v>0</v>
      </c>
      <c r="CI236" s="28"/>
      <c r="CJ236" s="16"/>
      <c r="CK236" s="16"/>
    </row>
    <row r="237" spans="1:89" x14ac:dyDescent="0.25">
      <c r="A237" s="31"/>
      <c r="B237" s="31" t="s">
        <v>21</v>
      </c>
      <c r="C237" s="31">
        <v>0</v>
      </c>
      <c r="D237" s="31" t="s">
        <v>210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32">
        <v>0</v>
      </c>
      <c r="Z237" s="32">
        <v>0</v>
      </c>
      <c r="AA237" s="32">
        <v>0</v>
      </c>
      <c r="AB237" s="32">
        <v>0</v>
      </c>
      <c r="AC237" s="32">
        <v>0</v>
      </c>
      <c r="AD237" s="32">
        <v>0</v>
      </c>
      <c r="AE237" s="32">
        <v>0</v>
      </c>
      <c r="AF237" s="32">
        <v>0</v>
      </c>
      <c r="AG237" s="32">
        <v>0</v>
      </c>
      <c r="AH237" s="32">
        <v>0</v>
      </c>
      <c r="AI237" s="32">
        <v>0</v>
      </c>
      <c r="AJ237" s="32">
        <v>0</v>
      </c>
      <c r="AK237" s="32">
        <v>0</v>
      </c>
      <c r="AL237" s="32">
        <v>0</v>
      </c>
      <c r="AM237" s="32">
        <v>0</v>
      </c>
      <c r="AN237" s="32">
        <v>0</v>
      </c>
      <c r="AO237" s="32">
        <v>0</v>
      </c>
      <c r="AP237" s="32">
        <v>0</v>
      </c>
      <c r="AQ237" s="32">
        <v>0</v>
      </c>
      <c r="AR237" s="32">
        <v>0</v>
      </c>
      <c r="AS237" s="32">
        <v>0</v>
      </c>
      <c r="AT237" s="32">
        <v>0</v>
      </c>
      <c r="AU237" s="32">
        <v>0</v>
      </c>
      <c r="AV237" s="32">
        <v>0</v>
      </c>
      <c r="AW237" s="32">
        <v>0</v>
      </c>
      <c r="AX237" s="32">
        <v>0</v>
      </c>
      <c r="AY237" s="32">
        <v>0</v>
      </c>
      <c r="AZ237" s="32">
        <v>0</v>
      </c>
      <c r="BA237" s="32">
        <v>0</v>
      </c>
      <c r="BB237" s="32">
        <v>0</v>
      </c>
      <c r="BC237" s="32">
        <v>0</v>
      </c>
      <c r="BD237" s="32">
        <v>0</v>
      </c>
      <c r="BE237" s="32">
        <v>0</v>
      </c>
      <c r="BF237" s="32">
        <v>0</v>
      </c>
      <c r="BG237" s="32">
        <v>0</v>
      </c>
      <c r="BH237" s="32">
        <v>0</v>
      </c>
      <c r="BI237" s="32">
        <v>0</v>
      </c>
      <c r="BJ237" s="32">
        <v>0</v>
      </c>
      <c r="BK237" s="32">
        <v>0</v>
      </c>
      <c r="BL237" s="32">
        <v>0</v>
      </c>
      <c r="BM237" s="32">
        <v>0</v>
      </c>
      <c r="BN237" s="32">
        <v>0</v>
      </c>
      <c r="BO237" s="32">
        <v>0</v>
      </c>
      <c r="BP237" s="32">
        <v>0</v>
      </c>
      <c r="BQ237" s="32">
        <v>0</v>
      </c>
      <c r="BR237" s="32">
        <v>0</v>
      </c>
      <c r="BS237" s="32">
        <v>0</v>
      </c>
      <c r="BT237" s="32">
        <v>0</v>
      </c>
      <c r="BU237" s="32">
        <v>0</v>
      </c>
      <c r="BV237" s="32">
        <v>0</v>
      </c>
      <c r="BW237" s="32">
        <v>0</v>
      </c>
      <c r="BX237" s="32">
        <v>0</v>
      </c>
      <c r="BY237" s="32">
        <v>0</v>
      </c>
      <c r="BZ237" s="32">
        <v>0</v>
      </c>
      <c r="CA237" s="32">
        <v>0</v>
      </c>
      <c r="CB237" s="32">
        <v>0</v>
      </c>
      <c r="CC237" s="32">
        <v>0</v>
      </c>
      <c r="CD237" s="32">
        <v>0</v>
      </c>
      <c r="CE237" s="32">
        <v>0</v>
      </c>
      <c r="CF237" s="32">
        <v>0</v>
      </c>
      <c r="CG237" s="33">
        <v>0</v>
      </c>
      <c r="CH237" s="34">
        <v>0</v>
      </c>
      <c r="CI237" s="28"/>
      <c r="CJ237" s="16"/>
      <c r="CK237" s="16"/>
    </row>
    <row r="238" spans="1:89" x14ac:dyDescent="0.25">
      <c r="A238" s="9" t="s">
        <v>39</v>
      </c>
      <c r="B238" s="9" t="s">
        <v>20</v>
      </c>
      <c r="C238" s="19">
        <v>0</v>
      </c>
      <c r="D238" s="19" t="s">
        <v>210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29">
        <v>0</v>
      </c>
      <c r="V238" s="29">
        <v>0</v>
      </c>
      <c r="W238" s="29">
        <v>0</v>
      </c>
      <c r="X238" s="29">
        <v>0</v>
      </c>
      <c r="Y238" s="29">
        <v>0</v>
      </c>
      <c r="Z238" s="29">
        <v>0</v>
      </c>
      <c r="AA238" s="29">
        <v>0</v>
      </c>
      <c r="AB238" s="29">
        <v>0</v>
      </c>
      <c r="AC238" s="29">
        <v>0</v>
      </c>
      <c r="AD238" s="29">
        <v>0</v>
      </c>
      <c r="AE238" s="29">
        <v>0</v>
      </c>
      <c r="AF238" s="29">
        <v>0</v>
      </c>
      <c r="AG238" s="29">
        <v>0</v>
      </c>
      <c r="AH238" s="29">
        <v>0</v>
      </c>
      <c r="AI238" s="29">
        <v>0</v>
      </c>
      <c r="AJ238" s="29">
        <v>0</v>
      </c>
      <c r="AK238" s="29">
        <v>0</v>
      </c>
      <c r="AL238" s="29">
        <v>0</v>
      </c>
      <c r="AM238" s="29">
        <v>0</v>
      </c>
      <c r="AN238" s="29">
        <v>0</v>
      </c>
      <c r="AO238" s="29">
        <v>0</v>
      </c>
      <c r="AP238" s="29">
        <v>0</v>
      </c>
      <c r="AQ238" s="29">
        <v>0</v>
      </c>
      <c r="AR238" s="29">
        <v>0</v>
      </c>
      <c r="AS238" s="29">
        <v>0</v>
      </c>
      <c r="AT238" s="29">
        <v>0</v>
      </c>
      <c r="AU238" s="29">
        <v>0</v>
      </c>
      <c r="AV238" s="29">
        <v>0</v>
      </c>
      <c r="AW238" s="29">
        <v>0</v>
      </c>
      <c r="AX238" s="29">
        <v>0</v>
      </c>
      <c r="AY238" s="29">
        <v>0</v>
      </c>
      <c r="AZ238" s="29">
        <v>0</v>
      </c>
      <c r="BA238" s="29">
        <v>0</v>
      </c>
      <c r="BB238" s="29">
        <v>0</v>
      </c>
      <c r="BC238" s="29">
        <v>0</v>
      </c>
      <c r="BD238" s="29">
        <v>0</v>
      </c>
      <c r="BE238" s="29">
        <v>0</v>
      </c>
      <c r="BF238" s="29">
        <v>0</v>
      </c>
      <c r="BG238" s="29">
        <v>0</v>
      </c>
      <c r="BH238" s="29">
        <v>0</v>
      </c>
      <c r="BI238" s="29">
        <v>0</v>
      </c>
      <c r="BJ238" s="29">
        <v>0</v>
      </c>
      <c r="BK238" s="29">
        <v>0</v>
      </c>
      <c r="BL238" s="29">
        <v>0</v>
      </c>
      <c r="BM238" s="29">
        <v>0</v>
      </c>
      <c r="BN238" s="29">
        <v>0</v>
      </c>
      <c r="BO238" s="29">
        <v>0</v>
      </c>
      <c r="BP238" s="29">
        <v>0</v>
      </c>
      <c r="BQ238" s="29">
        <v>0</v>
      </c>
      <c r="BR238" s="29">
        <v>0</v>
      </c>
      <c r="BS238" s="29">
        <v>0</v>
      </c>
      <c r="BT238" s="29">
        <v>0</v>
      </c>
      <c r="BU238" s="29">
        <v>0</v>
      </c>
      <c r="BV238" s="29">
        <v>0</v>
      </c>
      <c r="BW238" s="29">
        <v>0</v>
      </c>
      <c r="BX238" s="29">
        <v>0</v>
      </c>
      <c r="BY238" s="29">
        <v>0</v>
      </c>
      <c r="BZ238" s="29">
        <v>0</v>
      </c>
      <c r="CA238" s="29">
        <v>0</v>
      </c>
      <c r="CB238" s="29">
        <v>0</v>
      </c>
      <c r="CC238" s="29">
        <v>0</v>
      </c>
      <c r="CD238" s="29">
        <v>0</v>
      </c>
      <c r="CE238" s="29">
        <v>0</v>
      </c>
      <c r="CF238" s="29">
        <v>0</v>
      </c>
      <c r="CG238" s="11">
        <v>0</v>
      </c>
      <c r="CH238" s="30">
        <v>0</v>
      </c>
      <c r="CI238" s="28"/>
      <c r="CJ238" s="16"/>
      <c r="CK238" s="16"/>
    </row>
    <row r="239" spans="1:89" x14ac:dyDescent="0.25">
      <c r="A239" s="31"/>
      <c r="B239" s="31" t="s">
        <v>21</v>
      </c>
      <c r="C239" s="31">
        <v>0</v>
      </c>
      <c r="D239" s="31" t="s">
        <v>210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32">
        <v>0</v>
      </c>
      <c r="Z239" s="32">
        <v>0</v>
      </c>
      <c r="AA239" s="32">
        <v>0</v>
      </c>
      <c r="AB239" s="32">
        <v>0</v>
      </c>
      <c r="AC239" s="32">
        <v>0</v>
      </c>
      <c r="AD239" s="32">
        <v>0</v>
      </c>
      <c r="AE239" s="32">
        <v>0</v>
      </c>
      <c r="AF239" s="32">
        <v>0</v>
      </c>
      <c r="AG239" s="32">
        <v>0</v>
      </c>
      <c r="AH239" s="32">
        <v>0</v>
      </c>
      <c r="AI239" s="32">
        <v>0</v>
      </c>
      <c r="AJ239" s="32">
        <v>0</v>
      </c>
      <c r="AK239" s="32">
        <v>0</v>
      </c>
      <c r="AL239" s="32">
        <v>0</v>
      </c>
      <c r="AM239" s="32">
        <v>0</v>
      </c>
      <c r="AN239" s="32">
        <v>0</v>
      </c>
      <c r="AO239" s="32">
        <v>0</v>
      </c>
      <c r="AP239" s="32">
        <v>0</v>
      </c>
      <c r="AQ239" s="32">
        <v>0</v>
      </c>
      <c r="AR239" s="32">
        <v>0</v>
      </c>
      <c r="AS239" s="32">
        <v>0</v>
      </c>
      <c r="AT239" s="32">
        <v>0</v>
      </c>
      <c r="AU239" s="32">
        <v>0</v>
      </c>
      <c r="AV239" s="32">
        <v>0</v>
      </c>
      <c r="AW239" s="32">
        <v>0</v>
      </c>
      <c r="AX239" s="32">
        <v>0</v>
      </c>
      <c r="AY239" s="32">
        <v>0</v>
      </c>
      <c r="AZ239" s="32">
        <v>0</v>
      </c>
      <c r="BA239" s="32">
        <v>0</v>
      </c>
      <c r="BB239" s="32">
        <v>0</v>
      </c>
      <c r="BC239" s="32">
        <v>0</v>
      </c>
      <c r="BD239" s="32">
        <v>0</v>
      </c>
      <c r="BE239" s="32">
        <v>0</v>
      </c>
      <c r="BF239" s="32">
        <v>0</v>
      </c>
      <c r="BG239" s="32">
        <v>0</v>
      </c>
      <c r="BH239" s="32">
        <v>0</v>
      </c>
      <c r="BI239" s="32">
        <v>0</v>
      </c>
      <c r="BJ239" s="32">
        <v>0</v>
      </c>
      <c r="BK239" s="32">
        <v>0</v>
      </c>
      <c r="BL239" s="32">
        <v>0</v>
      </c>
      <c r="BM239" s="32">
        <v>0</v>
      </c>
      <c r="BN239" s="32">
        <v>0</v>
      </c>
      <c r="BO239" s="32">
        <v>0</v>
      </c>
      <c r="BP239" s="32">
        <v>0</v>
      </c>
      <c r="BQ239" s="32">
        <v>0</v>
      </c>
      <c r="BR239" s="32">
        <v>0</v>
      </c>
      <c r="BS239" s="32">
        <v>0</v>
      </c>
      <c r="BT239" s="32">
        <v>0</v>
      </c>
      <c r="BU239" s="32">
        <v>0</v>
      </c>
      <c r="BV239" s="32">
        <v>0</v>
      </c>
      <c r="BW239" s="32">
        <v>0</v>
      </c>
      <c r="BX239" s="32">
        <v>0</v>
      </c>
      <c r="BY239" s="32">
        <v>0</v>
      </c>
      <c r="BZ239" s="32">
        <v>0</v>
      </c>
      <c r="CA239" s="32">
        <v>0</v>
      </c>
      <c r="CB239" s="32">
        <v>0</v>
      </c>
      <c r="CC239" s="32">
        <v>0</v>
      </c>
      <c r="CD239" s="32">
        <v>0</v>
      </c>
      <c r="CE239" s="32">
        <v>0</v>
      </c>
      <c r="CF239" s="32">
        <v>0</v>
      </c>
      <c r="CG239" s="33">
        <v>0</v>
      </c>
      <c r="CH239" s="34">
        <v>0</v>
      </c>
      <c r="CI239" s="28"/>
      <c r="CJ239" s="16"/>
      <c r="CK239" s="16"/>
    </row>
    <row r="240" spans="1:89" x14ac:dyDescent="0.25">
      <c r="A240" s="9" t="s">
        <v>178</v>
      </c>
      <c r="B240" s="9" t="s">
        <v>20</v>
      </c>
      <c r="C240" s="19">
        <v>0</v>
      </c>
      <c r="D240" s="19" t="s">
        <v>210</v>
      </c>
      <c r="E240" s="19">
        <v>1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0</v>
      </c>
      <c r="AA240" s="29">
        <v>0</v>
      </c>
      <c r="AB240" s="29">
        <v>0</v>
      </c>
      <c r="AC240" s="29">
        <v>1</v>
      </c>
      <c r="AD240" s="29">
        <v>0</v>
      </c>
      <c r="AE240" s="29">
        <v>0</v>
      </c>
      <c r="AF240" s="29">
        <v>0</v>
      </c>
      <c r="AG240" s="29">
        <v>1</v>
      </c>
      <c r="AH240" s="29">
        <v>0</v>
      </c>
      <c r="AI240" s="29">
        <v>0</v>
      </c>
      <c r="AJ240" s="29">
        <v>0</v>
      </c>
      <c r="AK240" s="29">
        <v>0</v>
      </c>
      <c r="AL240" s="29">
        <v>0</v>
      </c>
      <c r="AM240" s="29">
        <v>0</v>
      </c>
      <c r="AN240" s="29">
        <v>0</v>
      </c>
      <c r="AO240" s="29">
        <v>0</v>
      </c>
      <c r="AP240" s="29">
        <v>0</v>
      </c>
      <c r="AQ240" s="29">
        <v>0</v>
      </c>
      <c r="AR240" s="29">
        <v>1</v>
      </c>
      <c r="AS240" s="29">
        <v>0</v>
      </c>
      <c r="AT240" s="29">
        <v>0</v>
      </c>
      <c r="AU240" s="29">
        <v>0</v>
      </c>
      <c r="AV240" s="29">
        <v>0</v>
      </c>
      <c r="AW240" s="29">
        <v>0</v>
      </c>
      <c r="AX240" s="29">
        <v>0</v>
      </c>
      <c r="AY240" s="29">
        <v>1</v>
      </c>
      <c r="AZ240" s="29">
        <v>0</v>
      </c>
      <c r="BA240" s="29">
        <v>0</v>
      </c>
      <c r="BB240" s="29">
        <v>0</v>
      </c>
      <c r="BC240" s="29">
        <v>0</v>
      </c>
      <c r="BD240" s="29">
        <v>0</v>
      </c>
      <c r="BE240" s="29">
        <v>3</v>
      </c>
      <c r="BF240" s="29">
        <v>0</v>
      </c>
      <c r="BG240" s="29">
        <v>0</v>
      </c>
      <c r="BH240" s="29">
        <v>0</v>
      </c>
      <c r="BI240" s="29">
        <v>0</v>
      </c>
      <c r="BJ240" s="29">
        <v>6</v>
      </c>
      <c r="BK240" s="29">
        <v>0</v>
      </c>
      <c r="BL240" s="29">
        <v>0</v>
      </c>
      <c r="BM240" s="29">
        <v>0</v>
      </c>
      <c r="BN240" s="29">
        <v>0</v>
      </c>
      <c r="BO240" s="29">
        <v>0</v>
      </c>
      <c r="BP240" s="29">
        <v>0</v>
      </c>
      <c r="BQ240" s="29">
        <v>0</v>
      </c>
      <c r="BR240" s="29">
        <v>0</v>
      </c>
      <c r="BS240" s="29">
        <v>1</v>
      </c>
      <c r="BT240" s="29">
        <v>0</v>
      </c>
      <c r="BU240" s="29">
        <v>0</v>
      </c>
      <c r="BV240" s="29">
        <v>2</v>
      </c>
      <c r="BW240" s="29">
        <v>0</v>
      </c>
      <c r="BX240" s="29">
        <v>0</v>
      </c>
      <c r="BY240" s="29">
        <v>0</v>
      </c>
      <c r="BZ240" s="29">
        <v>0</v>
      </c>
      <c r="CA240" s="29">
        <v>0</v>
      </c>
      <c r="CB240" s="29">
        <v>7</v>
      </c>
      <c r="CC240" s="29">
        <v>0</v>
      </c>
      <c r="CD240" s="29">
        <v>0</v>
      </c>
      <c r="CE240" s="29">
        <v>0</v>
      </c>
      <c r="CF240" s="29">
        <v>0</v>
      </c>
      <c r="CG240" s="11">
        <v>0</v>
      </c>
      <c r="CH240" s="30">
        <v>24</v>
      </c>
      <c r="CI240" s="28"/>
      <c r="CJ240" s="16"/>
      <c r="CK240" s="16"/>
    </row>
    <row r="241" spans="1:89" x14ac:dyDescent="0.25">
      <c r="A241" s="31"/>
      <c r="B241" s="31" t="s">
        <v>21</v>
      </c>
      <c r="C241" s="31">
        <v>0</v>
      </c>
      <c r="D241" s="31" t="s">
        <v>210</v>
      </c>
      <c r="E241" s="31">
        <v>0</v>
      </c>
      <c r="F241" s="31">
        <v>0</v>
      </c>
      <c r="G241" s="31">
        <v>0</v>
      </c>
      <c r="H241" s="31">
        <v>1</v>
      </c>
      <c r="I241" s="31">
        <v>0</v>
      </c>
      <c r="J241" s="31">
        <v>1</v>
      </c>
      <c r="K241" s="31">
        <v>1</v>
      </c>
      <c r="L241" s="31">
        <v>0</v>
      </c>
      <c r="M241" s="31">
        <v>0</v>
      </c>
      <c r="N241" s="31">
        <v>0</v>
      </c>
      <c r="O241" s="31">
        <v>1</v>
      </c>
      <c r="P241" s="31">
        <v>0</v>
      </c>
      <c r="Q241" s="31">
        <v>0</v>
      </c>
      <c r="R241" s="31">
        <v>0</v>
      </c>
      <c r="S241" s="31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1</v>
      </c>
      <c r="Y241" s="32">
        <v>0</v>
      </c>
      <c r="Z241" s="32">
        <v>0</v>
      </c>
      <c r="AA241" s="32">
        <v>0</v>
      </c>
      <c r="AB241" s="32">
        <v>0</v>
      </c>
      <c r="AC241" s="32">
        <v>0</v>
      </c>
      <c r="AD241" s="32">
        <v>1</v>
      </c>
      <c r="AE241" s="32">
        <v>0</v>
      </c>
      <c r="AF241" s="32">
        <v>0</v>
      </c>
      <c r="AG241" s="32">
        <v>1</v>
      </c>
      <c r="AH241" s="32">
        <v>0</v>
      </c>
      <c r="AI241" s="32">
        <v>0</v>
      </c>
      <c r="AJ241" s="32">
        <v>0</v>
      </c>
      <c r="AK241" s="32">
        <v>0</v>
      </c>
      <c r="AL241" s="32">
        <v>0</v>
      </c>
      <c r="AM241" s="32">
        <v>0</v>
      </c>
      <c r="AN241" s="32">
        <v>0</v>
      </c>
      <c r="AO241" s="32">
        <v>0</v>
      </c>
      <c r="AP241" s="32">
        <v>0</v>
      </c>
      <c r="AQ241" s="32">
        <v>0</v>
      </c>
      <c r="AR241" s="32">
        <v>0</v>
      </c>
      <c r="AS241" s="32">
        <v>1</v>
      </c>
      <c r="AT241" s="32">
        <v>0</v>
      </c>
      <c r="AU241" s="32">
        <v>1</v>
      </c>
      <c r="AV241" s="32">
        <v>0</v>
      </c>
      <c r="AW241" s="32">
        <v>0</v>
      </c>
      <c r="AX241" s="32">
        <v>0</v>
      </c>
      <c r="AY241" s="32">
        <v>3</v>
      </c>
      <c r="AZ241" s="32">
        <v>0</v>
      </c>
      <c r="BA241" s="32">
        <v>0</v>
      </c>
      <c r="BB241" s="32">
        <v>0</v>
      </c>
      <c r="BC241" s="32">
        <v>1</v>
      </c>
      <c r="BD241" s="32">
        <v>0</v>
      </c>
      <c r="BE241" s="32">
        <v>7</v>
      </c>
      <c r="BF241" s="32">
        <v>0</v>
      </c>
      <c r="BG241" s="32">
        <v>0</v>
      </c>
      <c r="BH241" s="32">
        <v>0</v>
      </c>
      <c r="BI241" s="32">
        <v>0</v>
      </c>
      <c r="BJ241" s="32">
        <v>7</v>
      </c>
      <c r="BK241" s="32">
        <v>0</v>
      </c>
      <c r="BL241" s="32">
        <v>0</v>
      </c>
      <c r="BM241" s="32">
        <v>0</v>
      </c>
      <c r="BN241" s="32">
        <v>0</v>
      </c>
      <c r="BO241" s="32">
        <v>0</v>
      </c>
      <c r="BP241" s="32">
        <v>0</v>
      </c>
      <c r="BQ241" s="32">
        <v>0</v>
      </c>
      <c r="BR241" s="32">
        <v>0</v>
      </c>
      <c r="BS241" s="32">
        <v>0</v>
      </c>
      <c r="BT241" s="32">
        <v>11</v>
      </c>
      <c r="BU241" s="32">
        <v>0</v>
      </c>
      <c r="BV241" s="32">
        <v>4</v>
      </c>
      <c r="BW241" s="32">
        <v>1</v>
      </c>
      <c r="BX241" s="32">
        <v>0</v>
      </c>
      <c r="BY241" s="32">
        <v>21</v>
      </c>
      <c r="BZ241" s="32">
        <v>0</v>
      </c>
      <c r="CA241" s="32">
        <v>1</v>
      </c>
      <c r="CB241" s="32">
        <v>2</v>
      </c>
      <c r="CC241" s="32">
        <v>1</v>
      </c>
      <c r="CD241" s="32">
        <v>0</v>
      </c>
      <c r="CE241" s="32">
        <v>0</v>
      </c>
      <c r="CF241" s="32">
        <v>0</v>
      </c>
      <c r="CG241" s="33">
        <v>0</v>
      </c>
      <c r="CH241" s="34">
        <v>68</v>
      </c>
      <c r="CI241" s="28"/>
      <c r="CJ241" s="16"/>
      <c r="CK241" s="16"/>
    </row>
    <row r="242" spans="1:89" x14ac:dyDescent="0.25">
      <c r="A242" s="9" t="s">
        <v>179</v>
      </c>
      <c r="B242" s="9" t="s">
        <v>20</v>
      </c>
      <c r="C242" s="19">
        <v>0</v>
      </c>
      <c r="D242" s="19" t="s">
        <v>210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1</v>
      </c>
      <c r="Q242" s="19">
        <v>0</v>
      </c>
      <c r="R242" s="19">
        <v>0</v>
      </c>
      <c r="S242" s="19">
        <v>0</v>
      </c>
      <c r="T242" s="19">
        <v>0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29">
        <v>0</v>
      </c>
      <c r="AA242" s="29">
        <v>0</v>
      </c>
      <c r="AB242" s="29">
        <v>0</v>
      </c>
      <c r="AC242" s="29">
        <v>0</v>
      </c>
      <c r="AD242" s="29">
        <v>0</v>
      </c>
      <c r="AE242" s="29">
        <v>0</v>
      </c>
      <c r="AF242" s="29">
        <v>0</v>
      </c>
      <c r="AG242" s="29">
        <v>0</v>
      </c>
      <c r="AH242" s="29">
        <v>0</v>
      </c>
      <c r="AI242" s="29">
        <v>0</v>
      </c>
      <c r="AJ242" s="29">
        <v>0</v>
      </c>
      <c r="AK242" s="29">
        <v>0</v>
      </c>
      <c r="AL242" s="29">
        <v>0</v>
      </c>
      <c r="AM242" s="29">
        <v>0</v>
      </c>
      <c r="AN242" s="29">
        <v>0</v>
      </c>
      <c r="AO242" s="29">
        <v>1</v>
      </c>
      <c r="AP242" s="29">
        <v>0</v>
      </c>
      <c r="AQ242" s="29">
        <v>0</v>
      </c>
      <c r="AR242" s="29">
        <v>0</v>
      </c>
      <c r="AS242" s="29">
        <v>0</v>
      </c>
      <c r="AT242" s="29">
        <v>0</v>
      </c>
      <c r="AU242" s="29">
        <v>0</v>
      </c>
      <c r="AV242" s="29">
        <v>0</v>
      </c>
      <c r="AW242" s="29">
        <v>0</v>
      </c>
      <c r="AX242" s="29">
        <v>0</v>
      </c>
      <c r="AY242" s="29">
        <v>0</v>
      </c>
      <c r="AZ242" s="29">
        <v>0</v>
      </c>
      <c r="BA242" s="29">
        <v>0</v>
      </c>
      <c r="BB242" s="29">
        <v>0</v>
      </c>
      <c r="BC242" s="29">
        <v>0</v>
      </c>
      <c r="BD242" s="29">
        <v>0</v>
      </c>
      <c r="BE242" s="29">
        <v>0</v>
      </c>
      <c r="BF242" s="29">
        <v>0</v>
      </c>
      <c r="BG242" s="29">
        <v>1</v>
      </c>
      <c r="BH242" s="29">
        <v>0</v>
      </c>
      <c r="BI242" s="29">
        <v>0</v>
      </c>
      <c r="BJ242" s="29">
        <v>1</v>
      </c>
      <c r="BK242" s="29">
        <v>0</v>
      </c>
      <c r="BL242" s="29">
        <v>0</v>
      </c>
      <c r="BM242" s="29">
        <v>0</v>
      </c>
      <c r="BN242" s="29">
        <v>0</v>
      </c>
      <c r="BO242" s="29">
        <v>0</v>
      </c>
      <c r="BP242" s="29">
        <v>0</v>
      </c>
      <c r="BQ242" s="29">
        <v>0</v>
      </c>
      <c r="BR242" s="29">
        <v>0</v>
      </c>
      <c r="BS242" s="29">
        <v>1</v>
      </c>
      <c r="BT242" s="29">
        <v>0</v>
      </c>
      <c r="BU242" s="29">
        <v>0</v>
      </c>
      <c r="BV242" s="29">
        <v>0</v>
      </c>
      <c r="BW242" s="29">
        <v>0</v>
      </c>
      <c r="BX242" s="29">
        <v>0</v>
      </c>
      <c r="BY242" s="29">
        <v>2</v>
      </c>
      <c r="BZ242" s="29">
        <v>0</v>
      </c>
      <c r="CA242" s="29">
        <v>0</v>
      </c>
      <c r="CB242" s="29">
        <v>1</v>
      </c>
      <c r="CC242" s="29">
        <v>0</v>
      </c>
      <c r="CD242" s="29">
        <v>0</v>
      </c>
      <c r="CE242" s="29">
        <v>0</v>
      </c>
      <c r="CF242" s="29">
        <v>0</v>
      </c>
      <c r="CG242" s="11">
        <v>1</v>
      </c>
      <c r="CH242" s="30">
        <v>9</v>
      </c>
      <c r="CI242" s="28"/>
      <c r="CJ242" s="16"/>
      <c r="CK242" s="16"/>
    </row>
    <row r="243" spans="1:89" x14ac:dyDescent="0.25">
      <c r="A243" s="31"/>
      <c r="B243" s="31" t="s">
        <v>21</v>
      </c>
      <c r="C243" s="31">
        <v>0</v>
      </c>
      <c r="D243" s="31" t="s">
        <v>210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1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32">
        <v>0</v>
      </c>
      <c r="Z243" s="32">
        <v>0</v>
      </c>
      <c r="AA243" s="32">
        <v>0</v>
      </c>
      <c r="AB243" s="32">
        <v>0</v>
      </c>
      <c r="AC243" s="32">
        <v>0</v>
      </c>
      <c r="AD243" s="32">
        <v>0</v>
      </c>
      <c r="AE243" s="32">
        <v>0</v>
      </c>
      <c r="AF243" s="32">
        <v>0</v>
      </c>
      <c r="AG243" s="32">
        <v>0</v>
      </c>
      <c r="AH243" s="32">
        <v>0</v>
      </c>
      <c r="AI243" s="32">
        <v>0</v>
      </c>
      <c r="AJ243" s="32">
        <v>0</v>
      </c>
      <c r="AK243" s="32">
        <v>0</v>
      </c>
      <c r="AL243" s="32">
        <v>0</v>
      </c>
      <c r="AM243" s="32">
        <v>0</v>
      </c>
      <c r="AN243" s="32">
        <v>0</v>
      </c>
      <c r="AO243" s="32">
        <v>0</v>
      </c>
      <c r="AP243" s="32">
        <v>1</v>
      </c>
      <c r="AQ243" s="32">
        <v>0</v>
      </c>
      <c r="AR243" s="32">
        <v>1</v>
      </c>
      <c r="AS243" s="32">
        <v>1</v>
      </c>
      <c r="AT243" s="32">
        <v>0</v>
      </c>
      <c r="AU243" s="32">
        <v>0</v>
      </c>
      <c r="AV243" s="32">
        <v>0</v>
      </c>
      <c r="AW243" s="32">
        <v>0</v>
      </c>
      <c r="AX243" s="32">
        <v>0</v>
      </c>
      <c r="AY243" s="32">
        <v>0</v>
      </c>
      <c r="AZ243" s="32">
        <v>0</v>
      </c>
      <c r="BA243" s="32">
        <v>0</v>
      </c>
      <c r="BB243" s="32">
        <v>0</v>
      </c>
      <c r="BC243" s="32">
        <v>0</v>
      </c>
      <c r="BD243" s="32">
        <v>0</v>
      </c>
      <c r="BE243" s="32">
        <v>2</v>
      </c>
      <c r="BF243" s="32">
        <v>0</v>
      </c>
      <c r="BG243" s="32">
        <v>0</v>
      </c>
      <c r="BH243" s="32">
        <v>0</v>
      </c>
      <c r="BI243" s="32">
        <v>0</v>
      </c>
      <c r="BJ243" s="32">
        <v>3</v>
      </c>
      <c r="BK243" s="32">
        <v>0</v>
      </c>
      <c r="BL243" s="32">
        <v>0</v>
      </c>
      <c r="BM243" s="32">
        <v>0</v>
      </c>
      <c r="BN243" s="32">
        <v>0</v>
      </c>
      <c r="BO243" s="32">
        <v>0</v>
      </c>
      <c r="BP243" s="32">
        <v>0</v>
      </c>
      <c r="BQ243" s="32">
        <v>0</v>
      </c>
      <c r="BR243" s="32">
        <v>0</v>
      </c>
      <c r="BS243" s="32">
        <v>0</v>
      </c>
      <c r="BT243" s="32">
        <v>2</v>
      </c>
      <c r="BU243" s="32">
        <v>0</v>
      </c>
      <c r="BV243" s="32">
        <v>2</v>
      </c>
      <c r="BW243" s="32">
        <v>0</v>
      </c>
      <c r="BX243" s="32">
        <v>0</v>
      </c>
      <c r="BY243" s="32">
        <v>0</v>
      </c>
      <c r="BZ243" s="32">
        <v>0</v>
      </c>
      <c r="CA243" s="32">
        <v>0</v>
      </c>
      <c r="CB243" s="32">
        <v>0</v>
      </c>
      <c r="CC243" s="32">
        <v>0</v>
      </c>
      <c r="CD243" s="32">
        <v>0</v>
      </c>
      <c r="CE243" s="32">
        <v>0</v>
      </c>
      <c r="CF243" s="32">
        <v>0</v>
      </c>
      <c r="CG243" s="33">
        <v>0</v>
      </c>
      <c r="CH243" s="34">
        <v>13</v>
      </c>
      <c r="CI243" s="28"/>
      <c r="CJ243" s="16"/>
      <c r="CK243" s="16"/>
    </row>
    <row r="244" spans="1:89" x14ac:dyDescent="0.25">
      <c r="A244" s="9" t="s">
        <v>180</v>
      </c>
      <c r="B244" s="9" t="s">
        <v>20</v>
      </c>
      <c r="C244" s="19">
        <v>0</v>
      </c>
      <c r="D244" s="19" t="s">
        <v>210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29">
        <v>0</v>
      </c>
      <c r="V244" s="29">
        <v>0</v>
      </c>
      <c r="W244" s="29">
        <v>0</v>
      </c>
      <c r="X244" s="29">
        <v>0</v>
      </c>
      <c r="Y244" s="29">
        <v>0</v>
      </c>
      <c r="Z244" s="29">
        <v>0</v>
      </c>
      <c r="AA244" s="29">
        <v>0</v>
      </c>
      <c r="AB244" s="29">
        <v>0</v>
      </c>
      <c r="AC244" s="29">
        <v>0</v>
      </c>
      <c r="AD244" s="29">
        <v>0</v>
      </c>
      <c r="AE244" s="29">
        <v>0</v>
      </c>
      <c r="AF244" s="29">
        <v>0</v>
      </c>
      <c r="AG244" s="29">
        <v>0</v>
      </c>
      <c r="AH244" s="29">
        <v>0</v>
      </c>
      <c r="AI244" s="29">
        <v>0</v>
      </c>
      <c r="AJ244" s="29">
        <v>0</v>
      </c>
      <c r="AK244" s="29">
        <v>0</v>
      </c>
      <c r="AL244" s="29">
        <v>0</v>
      </c>
      <c r="AM244" s="29">
        <v>0</v>
      </c>
      <c r="AN244" s="29">
        <v>0</v>
      </c>
      <c r="AO244" s="29">
        <v>0</v>
      </c>
      <c r="AP244" s="29">
        <v>0</v>
      </c>
      <c r="AQ244" s="29">
        <v>0</v>
      </c>
      <c r="AR244" s="29">
        <v>0</v>
      </c>
      <c r="AS244" s="29">
        <v>0</v>
      </c>
      <c r="AT244" s="29">
        <v>0</v>
      </c>
      <c r="AU244" s="29">
        <v>0</v>
      </c>
      <c r="AV244" s="29">
        <v>0</v>
      </c>
      <c r="AW244" s="29">
        <v>0</v>
      </c>
      <c r="AX244" s="29">
        <v>0</v>
      </c>
      <c r="AY244" s="29">
        <v>0</v>
      </c>
      <c r="AZ244" s="29">
        <v>0</v>
      </c>
      <c r="BA244" s="29">
        <v>0</v>
      </c>
      <c r="BB244" s="29">
        <v>0</v>
      </c>
      <c r="BC244" s="29">
        <v>0</v>
      </c>
      <c r="BD244" s="29">
        <v>0</v>
      </c>
      <c r="BE244" s="29">
        <v>0</v>
      </c>
      <c r="BF244" s="29">
        <v>0</v>
      </c>
      <c r="BG244" s="29">
        <v>0</v>
      </c>
      <c r="BH244" s="29">
        <v>0</v>
      </c>
      <c r="BI244" s="29">
        <v>0</v>
      </c>
      <c r="BJ244" s="29">
        <v>0</v>
      </c>
      <c r="BK244" s="29">
        <v>0</v>
      </c>
      <c r="BL244" s="29">
        <v>0</v>
      </c>
      <c r="BM244" s="29">
        <v>0</v>
      </c>
      <c r="BN244" s="29">
        <v>0</v>
      </c>
      <c r="BO244" s="29">
        <v>0</v>
      </c>
      <c r="BP244" s="29">
        <v>0</v>
      </c>
      <c r="BQ244" s="29">
        <v>0</v>
      </c>
      <c r="BR244" s="29">
        <v>0</v>
      </c>
      <c r="BS244" s="29">
        <v>0</v>
      </c>
      <c r="BT244" s="29">
        <v>0</v>
      </c>
      <c r="BU244" s="29">
        <v>3</v>
      </c>
      <c r="BV244" s="29">
        <v>0</v>
      </c>
      <c r="BW244" s="29">
        <v>0</v>
      </c>
      <c r="BX244" s="29">
        <v>0</v>
      </c>
      <c r="BY244" s="29">
        <v>0</v>
      </c>
      <c r="BZ244" s="29">
        <v>0</v>
      </c>
      <c r="CA244" s="29">
        <v>0</v>
      </c>
      <c r="CB244" s="29">
        <v>0</v>
      </c>
      <c r="CC244" s="29">
        <v>0</v>
      </c>
      <c r="CD244" s="29">
        <v>2</v>
      </c>
      <c r="CE244" s="29">
        <v>0</v>
      </c>
      <c r="CF244" s="29">
        <v>0</v>
      </c>
      <c r="CG244" s="11">
        <v>0</v>
      </c>
      <c r="CH244" s="30">
        <v>5</v>
      </c>
      <c r="CI244" s="28"/>
      <c r="CJ244" s="16"/>
      <c r="CK244" s="16"/>
    </row>
    <row r="245" spans="1:89" x14ac:dyDescent="0.25">
      <c r="A245" s="31"/>
      <c r="B245" s="31" t="s">
        <v>21</v>
      </c>
      <c r="C245" s="31">
        <v>0</v>
      </c>
      <c r="D245" s="31" t="s">
        <v>210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0</v>
      </c>
      <c r="AC245" s="32">
        <v>0</v>
      </c>
      <c r="AD245" s="32">
        <v>0</v>
      </c>
      <c r="AE245" s="32">
        <v>0</v>
      </c>
      <c r="AF245" s="32">
        <v>0</v>
      </c>
      <c r="AG245" s="32">
        <v>0</v>
      </c>
      <c r="AH245" s="32">
        <v>0</v>
      </c>
      <c r="AI245" s="32">
        <v>0</v>
      </c>
      <c r="AJ245" s="32">
        <v>0</v>
      </c>
      <c r="AK245" s="32">
        <v>0</v>
      </c>
      <c r="AL245" s="32">
        <v>0</v>
      </c>
      <c r="AM245" s="32">
        <v>0</v>
      </c>
      <c r="AN245" s="32">
        <v>0</v>
      </c>
      <c r="AO245" s="32">
        <v>0</v>
      </c>
      <c r="AP245" s="32">
        <v>0</v>
      </c>
      <c r="AQ245" s="32">
        <v>0</v>
      </c>
      <c r="AR245" s="32">
        <v>0</v>
      </c>
      <c r="AS245" s="32">
        <v>0</v>
      </c>
      <c r="AT245" s="32">
        <v>0</v>
      </c>
      <c r="AU245" s="32">
        <v>0</v>
      </c>
      <c r="AV245" s="32">
        <v>0</v>
      </c>
      <c r="AW245" s="32">
        <v>0</v>
      </c>
      <c r="AX245" s="32">
        <v>0</v>
      </c>
      <c r="AY245" s="32">
        <v>0</v>
      </c>
      <c r="AZ245" s="32">
        <v>0</v>
      </c>
      <c r="BA245" s="32">
        <v>0</v>
      </c>
      <c r="BB245" s="32">
        <v>0</v>
      </c>
      <c r="BC245" s="32">
        <v>0</v>
      </c>
      <c r="BD245" s="32">
        <v>0</v>
      </c>
      <c r="BE245" s="32">
        <v>0</v>
      </c>
      <c r="BF245" s="32">
        <v>0</v>
      </c>
      <c r="BG245" s="32">
        <v>0</v>
      </c>
      <c r="BH245" s="32">
        <v>0</v>
      </c>
      <c r="BI245" s="32">
        <v>0</v>
      </c>
      <c r="BJ245" s="32">
        <v>0</v>
      </c>
      <c r="BK245" s="32">
        <v>0</v>
      </c>
      <c r="BL245" s="32">
        <v>0</v>
      </c>
      <c r="BM245" s="32">
        <v>0</v>
      </c>
      <c r="BN245" s="32">
        <v>0</v>
      </c>
      <c r="BO245" s="32">
        <v>0</v>
      </c>
      <c r="BP245" s="32">
        <v>0</v>
      </c>
      <c r="BQ245" s="32">
        <v>0</v>
      </c>
      <c r="BR245" s="32">
        <v>0</v>
      </c>
      <c r="BS245" s="32">
        <v>0</v>
      </c>
      <c r="BT245" s="32">
        <v>0</v>
      </c>
      <c r="BU245" s="32">
        <v>1</v>
      </c>
      <c r="BV245" s="32">
        <v>0</v>
      </c>
      <c r="BW245" s="32">
        <v>0</v>
      </c>
      <c r="BX245" s="32">
        <v>0</v>
      </c>
      <c r="BY245" s="32">
        <v>0</v>
      </c>
      <c r="BZ245" s="32">
        <v>0</v>
      </c>
      <c r="CA245" s="32">
        <v>0</v>
      </c>
      <c r="CB245" s="32">
        <v>0</v>
      </c>
      <c r="CC245" s="32">
        <v>0</v>
      </c>
      <c r="CD245" s="32">
        <v>0</v>
      </c>
      <c r="CE245" s="32">
        <v>0</v>
      </c>
      <c r="CF245" s="32">
        <v>0</v>
      </c>
      <c r="CG245" s="33">
        <v>0</v>
      </c>
      <c r="CH245" s="34">
        <v>1</v>
      </c>
      <c r="CI245" s="28"/>
      <c r="CJ245" s="16"/>
      <c r="CK245" s="16"/>
    </row>
    <row r="246" spans="1:89" x14ac:dyDescent="0.25">
      <c r="A246" s="9" t="s">
        <v>181</v>
      </c>
      <c r="B246" s="9" t="s">
        <v>20</v>
      </c>
      <c r="C246" s="19">
        <v>0</v>
      </c>
      <c r="D246" s="19" t="s">
        <v>210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29">
        <v>0</v>
      </c>
      <c r="V246" s="29">
        <v>0</v>
      </c>
      <c r="W246" s="29">
        <v>0</v>
      </c>
      <c r="X246" s="29">
        <v>0</v>
      </c>
      <c r="Y246" s="29">
        <v>0</v>
      </c>
      <c r="Z246" s="29">
        <v>0</v>
      </c>
      <c r="AA246" s="29">
        <v>0</v>
      </c>
      <c r="AB246" s="29">
        <v>0</v>
      </c>
      <c r="AC246" s="29">
        <v>0</v>
      </c>
      <c r="AD246" s="29">
        <v>0</v>
      </c>
      <c r="AE246" s="29">
        <v>0</v>
      </c>
      <c r="AF246" s="29">
        <v>0</v>
      </c>
      <c r="AG246" s="29">
        <v>0</v>
      </c>
      <c r="AH246" s="29">
        <v>0</v>
      </c>
      <c r="AI246" s="29">
        <v>0</v>
      </c>
      <c r="AJ246" s="29">
        <v>0</v>
      </c>
      <c r="AK246" s="29">
        <v>0</v>
      </c>
      <c r="AL246" s="29">
        <v>0</v>
      </c>
      <c r="AM246" s="29">
        <v>0</v>
      </c>
      <c r="AN246" s="29">
        <v>0</v>
      </c>
      <c r="AO246" s="29">
        <v>0</v>
      </c>
      <c r="AP246" s="29">
        <v>0</v>
      </c>
      <c r="AQ246" s="29">
        <v>0</v>
      </c>
      <c r="AR246" s="29">
        <v>0</v>
      </c>
      <c r="AS246" s="29">
        <v>0</v>
      </c>
      <c r="AT246" s="29">
        <v>0</v>
      </c>
      <c r="AU246" s="29">
        <v>0</v>
      </c>
      <c r="AV246" s="29">
        <v>0</v>
      </c>
      <c r="AW246" s="29">
        <v>0</v>
      </c>
      <c r="AX246" s="29">
        <v>0</v>
      </c>
      <c r="AY246" s="29">
        <v>0</v>
      </c>
      <c r="AZ246" s="29">
        <v>0</v>
      </c>
      <c r="BA246" s="29">
        <v>0</v>
      </c>
      <c r="BB246" s="29">
        <v>0</v>
      </c>
      <c r="BC246" s="29">
        <v>0</v>
      </c>
      <c r="BD246" s="29">
        <v>0</v>
      </c>
      <c r="BE246" s="29">
        <v>0</v>
      </c>
      <c r="BF246" s="29">
        <v>0</v>
      </c>
      <c r="BG246" s="29">
        <v>0</v>
      </c>
      <c r="BH246" s="29">
        <v>0</v>
      </c>
      <c r="BI246" s="29">
        <v>0</v>
      </c>
      <c r="BJ246" s="29">
        <v>0</v>
      </c>
      <c r="BK246" s="29">
        <v>0</v>
      </c>
      <c r="BL246" s="29">
        <v>0</v>
      </c>
      <c r="BM246" s="29">
        <v>0</v>
      </c>
      <c r="BN246" s="29">
        <v>0</v>
      </c>
      <c r="BO246" s="29">
        <v>0</v>
      </c>
      <c r="BP246" s="29">
        <v>0</v>
      </c>
      <c r="BQ246" s="29">
        <v>0</v>
      </c>
      <c r="BR246" s="29">
        <v>0</v>
      </c>
      <c r="BS246" s="29">
        <v>0</v>
      </c>
      <c r="BT246" s="29">
        <v>0</v>
      </c>
      <c r="BU246" s="29">
        <v>0</v>
      </c>
      <c r="BV246" s="29">
        <v>0</v>
      </c>
      <c r="BW246" s="29">
        <v>0</v>
      </c>
      <c r="BX246" s="29">
        <v>0</v>
      </c>
      <c r="BY246" s="29">
        <v>0</v>
      </c>
      <c r="BZ246" s="29">
        <v>0</v>
      </c>
      <c r="CA246" s="29">
        <v>0</v>
      </c>
      <c r="CB246" s="29">
        <v>0</v>
      </c>
      <c r="CC246" s="29">
        <v>0</v>
      </c>
      <c r="CD246" s="29">
        <v>0</v>
      </c>
      <c r="CE246" s="29">
        <v>0</v>
      </c>
      <c r="CF246" s="29">
        <v>0</v>
      </c>
      <c r="CG246" s="11">
        <v>0</v>
      </c>
      <c r="CH246" s="30">
        <v>0</v>
      </c>
      <c r="CI246" s="28"/>
      <c r="CJ246" s="16"/>
      <c r="CK246" s="16"/>
    </row>
    <row r="247" spans="1:89" x14ac:dyDescent="0.25">
      <c r="A247" s="31"/>
      <c r="B247" s="31" t="s">
        <v>21</v>
      </c>
      <c r="C247" s="31">
        <v>0</v>
      </c>
      <c r="D247" s="31" t="s">
        <v>210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32">
        <v>0</v>
      </c>
      <c r="Z247" s="32">
        <v>0</v>
      </c>
      <c r="AA247" s="32">
        <v>0</v>
      </c>
      <c r="AB247" s="32">
        <v>0</v>
      </c>
      <c r="AC247" s="32">
        <v>0</v>
      </c>
      <c r="AD247" s="32">
        <v>0</v>
      </c>
      <c r="AE247" s="32">
        <v>0</v>
      </c>
      <c r="AF247" s="32">
        <v>0</v>
      </c>
      <c r="AG247" s="32">
        <v>0</v>
      </c>
      <c r="AH247" s="32">
        <v>0</v>
      </c>
      <c r="AI247" s="32">
        <v>0</v>
      </c>
      <c r="AJ247" s="32">
        <v>0</v>
      </c>
      <c r="AK247" s="32">
        <v>0</v>
      </c>
      <c r="AL247" s="32">
        <v>0</v>
      </c>
      <c r="AM247" s="32">
        <v>0</v>
      </c>
      <c r="AN247" s="32">
        <v>0</v>
      </c>
      <c r="AO247" s="32">
        <v>0</v>
      </c>
      <c r="AP247" s="32">
        <v>0</v>
      </c>
      <c r="AQ247" s="32">
        <v>0</v>
      </c>
      <c r="AR247" s="32">
        <v>0</v>
      </c>
      <c r="AS247" s="32">
        <v>0</v>
      </c>
      <c r="AT247" s="32">
        <v>0</v>
      </c>
      <c r="AU247" s="32">
        <v>0</v>
      </c>
      <c r="AV247" s="32">
        <v>0</v>
      </c>
      <c r="AW247" s="32">
        <v>0</v>
      </c>
      <c r="AX247" s="32">
        <v>0</v>
      </c>
      <c r="AY247" s="32">
        <v>0</v>
      </c>
      <c r="AZ247" s="32">
        <v>0</v>
      </c>
      <c r="BA247" s="32">
        <v>0</v>
      </c>
      <c r="BB247" s="32">
        <v>0</v>
      </c>
      <c r="BC247" s="32">
        <v>0</v>
      </c>
      <c r="BD247" s="32">
        <v>0</v>
      </c>
      <c r="BE247" s="32">
        <v>0</v>
      </c>
      <c r="BF247" s="32">
        <v>0</v>
      </c>
      <c r="BG247" s="32">
        <v>0</v>
      </c>
      <c r="BH247" s="32">
        <v>0</v>
      </c>
      <c r="BI247" s="32">
        <v>0</v>
      </c>
      <c r="BJ247" s="32">
        <v>0</v>
      </c>
      <c r="BK247" s="32">
        <v>0</v>
      </c>
      <c r="BL247" s="32">
        <v>0</v>
      </c>
      <c r="BM247" s="32">
        <v>0</v>
      </c>
      <c r="BN247" s="32">
        <v>0</v>
      </c>
      <c r="BO247" s="32">
        <v>0</v>
      </c>
      <c r="BP247" s="32">
        <v>0</v>
      </c>
      <c r="BQ247" s="32">
        <v>0</v>
      </c>
      <c r="BR247" s="32">
        <v>0</v>
      </c>
      <c r="BS247" s="32">
        <v>0</v>
      </c>
      <c r="BT247" s="32">
        <v>0</v>
      </c>
      <c r="BU247" s="32">
        <v>0</v>
      </c>
      <c r="BV247" s="32">
        <v>0</v>
      </c>
      <c r="BW247" s="32">
        <v>0</v>
      </c>
      <c r="BX247" s="32">
        <v>0</v>
      </c>
      <c r="BY247" s="32">
        <v>0</v>
      </c>
      <c r="BZ247" s="32">
        <v>0</v>
      </c>
      <c r="CA247" s="32">
        <v>0</v>
      </c>
      <c r="CB247" s="32">
        <v>0</v>
      </c>
      <c r="CC247" s="32">
        <v>0</v>
      </c>
      <c r="CD247" s="32">
        <v>0</v>
      </c>
      <c r="CE247" s="32">
        <v>0</v>
      </c>
      <c r="CF247" s="32">
        <v>0</v>
      </c>
      <c r="CG247" s="33">
        <v>0</v>
      </c>
      <c r="CH247" s="34">
        <v>0</v>
      </c>
      <c r="CI247" s="28"/>
      <c r="CJ247" s="16"/>
      <c r="CK247" s="16"/>
    </row>
    <row r="248" spans="1:89" x14ac:dyDescent="0.25">
      <c r="A248" s="9" t="s">
        <v>182</v>
      </c>
      <c r="B248" s="9" t="s">
        <v>20</v>
      </c>
      <c r="C248" s="19">
        <v>0</v>
      </c>
      <c r="D248" s="19" t="s">
        <v>210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29">
        <v>0</v>
      </c>
      <c r="V248" s="29">
        <v>0</v>
      </c>
      <c r="W248" s="29">
        <v>0</v>
      </c>
      <c r="X248" s="29">
        <v>0</v>
      </c>
      <c r="Y248" s="29">
        <v>0</v>
      </c>
      <c r="Z248" s="29">
        <v>0</v>
      </c>
      <c r="AA248" s="29">
        <v>0</v>
      </c>
      <c r="AB248" s="29">
        <v>0</v>
      </c>
      <c r="AC248" s="29">
        <v>0</v>
      </c>
      <c r="AD248" s="29">
        <v>0</v>
      </c>
      <c r="AE248" s="29">
        <v>0</v>
      </c>
      <c r="AF248" s="29">
        <v>0</v>
      </c>
      <c r="AG248" s="29">
        <v>0</v>
      </c>
      <c r="AH248" s="29">
        <v>0</v>
      </c>
      <c r="AI248" s="29">
        <v>0</v>
      </c>
      <c r="AJ248" s="29">
        <v>0</v>
      </c>
      <c r="AK248" s="29">
        <v>0</v>
      </c>
      <c r="AL248" s="29">
        <v>0</v>
      </c>
      <c r="AM248" s="29">
        <v>0</v>
      </c>
      <c r="AN248" s="29">
        <v>0</v>
      </c>
      <c r="AO248" s="29">
        <v>0</v>
      </c>
      <c r="AP248" s="29">
        <v>0</v>
      </c>
      <c r="AQ248" s="29">
        <v>0</v>
      </c>
      <c r="AR248" s="29">
        <v>0</v>
      </c>
      <c r="AS248" s="29">
        <v>0</v>
      </c>
      <c r="AT248" s="29">
        <v>0</v>
      </c>
      <c r="AU248" s="29">
        <v>0</v>
      </c>
      <c r="AV248" s="29">
        <v>0</v>
      </c>
      <c r="AW248" s="29">
        <v>0</v>
      </c>
      <c r="AX248" s="29">
        <v>0</v>
      </c>
      <c r="AY248" s="29">
        <v>0</v>
      </c>
      <c r="AZ248" s="29">
        <v>0</v>
      </c>
      <c r="BA248" s="29">
        <v>0</v>
      </c>
      <c r="BB248" s="29">
        <v>0</v>
      </c>
      <c r="BC248" s="29">
        <v>0</v>
      </c>
      <c r="BD248" s="29">
        <v>0</v>
      </c>
      <c r="BE248" s="29">
        <v>0</v>
      </c>
      <c r="BF248" s="29">
        <v>0</v>
      </c>
      <c r="BG248" s="29">
        <v>0</v>
      </c>
      <c r="BH248" s="29">
        <v>0</v>
      </c>
      <c r="BI248" s="29">
        <v>0</v>
      </c>
      <c r="BJ248" s="29">
        <v>0</v>
      </c>
      <c r="BK248" s="29">
        <v>0</v>
      </c>
      <c r="BL248" s="29">
        <v>0</v>
      </c>
      <c r="BM248" s="29">
        <v>0</v>
      </c>
      <c r="BN248" s="29">
        <v>0</v>
      </c>
      <c r="BO248" s="29">
        <v>2</v>
      </c>
      <c r="BP248" s="29">
        <v>0</v>
      </c>
      <c r="BQ248" s="29">
        <v>0</v>
      </c>
      <c r="BR248" s="29">
        <v>0</v>
      </c>
      <c r="BS248" s="29">
        <v>0</v>
      </c>
      <c r="BT248" s="29">
        <v>0</v>
      </c>
      <c r="BU248" s="29">
        <v>2</v>
      </c>
      <c r="BV248" s="29">
        <v>0</v>
      </c>
      <c r="BW248" s="29">
        <v>0</v>
      </c>
      <c r="BX248" s="29">
        <v>0</v>
      </c>
      <c r="BY248" s="29">
        <v>0</v>
      </c>
      <c r="BZ248" s="29">
        <v>0</v>
      </c>
      <c r="CA248" s="29">
        <v>0</v>
      </c>
      <c r="CB248" s="29">
        <v>0</v>
      </c>
      <c r="CC248" s="29">
        <v>0</v>
      </c>
      <c r="CD248" s="29">
        <v>0</v>
      </c>
      <c r="CE248" s="29">
        <v>0</v>
      </c>
      <c r="CF248" s="29">
        <v>0</v>
      </c>
      <c r="CG248" s="11">
        <v>0</v>
      </c>
      <c r="CH248" s="30">
        <v>4</v>
      </c>
      <c r="CI248" s="28"/>
      <c r="CJ248" s="16"/>
      <c r="CK248" s="16"/>
    </row>
    <row r="249" spans="1:89" x14ac:dyDescent="0.25">
      <c r="A249" s="31"/>
      <c r="B249" s="31" t="s">
        <v>21</v>
      </c>
      <c r="C249" s="31">
        <v>0</v>
      </c>
      <c r="D249" s="31" t="s">
        <v>210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32">
        <v>0</v>
      </c>
      <c r="Z249" s="32">
        <v>0</v>
      </c>
      <c r="AA249" s="32">
        <v>0</v>
      </c>
      <c r="AB249" s="32">
        <v>0</v>
      </c>
      <c r="AC249" s="32">
        <v>0</v>
      </c>
      <c r="AD249" s="32">
        <v>0</v>
      </c>
      <c r="AE249" s="32">
        <v>0</v>
      </c>
      <c r="AF249" s="32">
        <v>0</v>
      </c>
      <c r="AG249" s="32">
        <v>0</v>
      </c>
      <c r="AH249" s="32">
        <v>0</v>
      </c>
      <c r="AI249" s="32">
        <v>0</v>
      </c>
      <c r="AJ249" s="32">
        <v>0</v>
      </c>
      <c r="AK249" s="32">
        <v>0</v>
      </c>
      <c r="AL249" s="32">
        <v>0</v>
      </c>
      <c r="AM249" s="32">
        <v>0</v>
      </c>
      <c r="AN249" s="32">
        <v>0</v>
      </c>
      <c r="AO249" s="32">
        <v>0</v>
      </c>
      <c r="AP249" s="32">
        <v>0</v>
      </c>
      <c r="AQ249" s="32">
        <v>0</v>
      </c>
      <c r="AR249" s="32">
        <v>0</v>
      </c>
      <c r="AS249" s="32">
        <v>0</v>
      </c>
      <c r="AT249" s="32">
        <v>0</v>
      </c>
      <c r="AU249" s="32">
        <v>0</v>
      </c>
      <c r="AV249" s="32">
        <v>0</v>
      </c>
      <c r="AW249" s="32">
        <v>0</v>
      </c>
      <c r="AX249" s="32">
        <v>0</v>
      </c>
      <c r="AY249" s="32">
        <v>0</v>
      </c>
      <c r="AZ249" s="32">
        <v>0</v>
      </c>
      <c r="BA249" s="32">
        <v>0</v>
      </c>
      <c r="BB249" s="32">
        <v>0</v>
      </c>
      <c r="BC249" s="32">
        <v>0</v>
      </c>
      <c r="BD249" s="32">
        <v>0</v>
      </c>
      <c r="BE249" s="32">
        <v>0</v>
      </c>
      <c r="BF249" s="32">
        <v>0</v>
      </c>
      <c r="BG249" s="32">
        <v>0</v>
      </c>
      <c r="BH249" s="32">
        <v>0</v>
      </c>
      <c r="BI249" s="32">
        <v>0</v>
      </c>
      <c r="BJ249" s="32">
        <v>0</v>
      </c>
      <c r="BK249" s="32">
        <v>0</v>
      </c>
      <c r="BL249" s="32">
        <v>0</v>
      </c>
      <c r="BM249" s="32">
        <v>0</v>
      </c>
      <c r="BN249" s="32">
        <v>0</v>
      </c>
      <c r="BO249" s="32">
        <v>0</v>
      </c>
      <c r="BP249" s="32">
        <v>0</v>
      </c>
      <c r="BQ249" s="32">
        <v>0</v>
      </c>
      <c r="BR249" s="32">
        <v>0</v>
      </c>
      <c r="BS249" s="32">
        <v>0</v>
      </c>
      <c r="BT249" s="32">
        <v>0</v>
      </c>
      <c r="BU249" s="32">
        <v>0</v>
      </c>
      <c r="BV249" s="32">
        <v>0</v>
      </c>
      <c r="BW249" s="32">
        <v>0</v>
      </c>
      <c r="BX249" s="32">
        <v>0</v>
      </c>
      <c r="BY249" s="32">
        <v>0</v>
      </c>
      <c r="BZ249" s="32">
        <v>0</v>
      </c>
      <c r="CA249" s="32">
        <v>0</v>
      </c>
      <c r="CB249" s="32">
        <v>0</v>
      </c>
      <c r="CC249" s="32">
        <v>0</v>
      </c>
      <c r="CD249" s="32">
        <v>0</v>
      </c>
      <c r="CE249" s="32">
        <v>0</v>
      </c>
      <c r="CF249" s="32">
        <v>0</v>
      </c>
      <c r="CG249" s="33">
        <v>0</v>
      </c>
      <c r="CH249" s="34">
        <v>0</v>
      </c>
      <c r="CI249" s="28"/>
      <c r="CJ249" s="16"/>
      <c r="CK249" s="16"/>
    </row>
    <row r="250" spans="1:89" x14ac:dyDescent="0.25">
      <c r="A250" s="9" t="s">
        <v>183</v>
      </c>
      <c r="B250" s="9" t="s">
        <v>20</v>
      </c>
      <c r="C250" s="19">
        <v>0</v>
      </c>
      <c r="D250" s="19" t="s">
        <v>210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29">
        <v>0</v>
      </c>
      <c r="V250" s="29">
        <v>0</v>
      </c>
      <c r="W250" s="29">
        <v>0</v>
      </c>
      <c r="X250" s="29">
        <v>0</v>
      </c>
      <c r="Y250" s="29">
        <v>0</v>
      </c>
      <c r="Z250" s="29">
        <v>0</v>
      </c>
      <c r="AA250" s="29">
        <v>0</v>
      </c>
      <c r="AB250" s="29">
        <v>0</v>
      </c>
      <c r="AC250" s="29">
        <v>0</v>
      </c>
      <c r="AD250" s="29">
        <v>0</v>
      </c>
      <c r="AE250" s="29">
        <v>0</v>
      </c>
      <c r="AF250" s="29">
        <v>0</v>
      </c>
      <c r="AG250" s="29">
        <v>0</v>
      </c>
      <c r="AH250" s="29">
        <v>0</v>
      </c>
      <c r="AI250" s="29">
        <v>0</v>
      </c>
      <c r="AJ250" s="29">
        <v>0</v>
      </c>
      <c r="AK250" s="29">
        <v>0</v>
      </c>
      <c r="AL250" s="29">
        <v>0</v>
      </c>
      <c r="AM250" s="29">
        <v>0</v>
      </c>
      <c r="AN250" s="29">
        <v>0</v>
      </c>
      <c r="AO250" s="29">
        <v>0</v>
      </c>
      <c r="AP250" s="29">
        <v>0</v>
      </c>
      <c r="AQ250" s="29">
        <v>0</v>
      </c>
      <c r="AR250" s="29">
        <v>0</v>
      </c>
      <c r="AS250" s="29">
        <v>0</v>
      </c>
      <c r="AT250" s="29">
        <v>0</v>
      </c>
      <c r="AU250" s="29">
        <v>0</v>
      </c>
      <c r="AV250" s="29">
        <v>0</v>
      </c>
      <c r="AW250" s="29">
        <v>0</v>
      </c>
      <c r="AX250" s="29">
        <v>0</v>
      </c>
      <c r="AY250" s="29">
        <v>0</v>
      </c>
      <c r="AZ250" s="29">
        <v>0</v>
      </c>
      <c r="BA250" s="29">
        <v>0</v>
      </c>
      <c r="BB250" s="29">
        <v>0</v>
      </c>
      <c r="BC250" s="29">
        <v>0</v>
      </c>
      <c r="BD250" s="29">
        <v>0</v>
      </c>
      <c r="BE250" s="29">
        <v>0</v>
      </c>
      <c r="BF250" s="29">
        <v>0</v>
      </c>
      <c r="BG250" s="29">
        <v>0</v>
      </c>
      <c r="BH250" s="29">
        <v>0</v>
      </c>
      <c r="BI250" s="29">
        <v>0</v>
      </c>
      <c r="BJ250" s="29">
        <v>0</v>
      </c>
      <c r="BK250" s="29">
        <v>0</v>
      </c>
      <c r="BL250" s="29">
        <v>0</v>
      </c>
      <c r="BM250" s="29">
        <v>0</v>
      </c>
      <c r="BN250" s="29">
        <v>0</v>
      </c>
      <c r="BO250" s="29">
        <v>0</v>
      </c>
      <c r="BP250" s="29">
        <v>0</v>
      </c>
      <c r="BQ250" s="29">
        <v>0</v>
      </c>
      <c r="BR250" s="29">
        <v>0</v>
      </c>
      <c r="BS250" s="29">
        <v>0</v>
      </c>
      <c r="BT250" s="29">
        <v>0</v>
      </c>
      <c r="BU250" s="29">
        <v>0</v>
      </c>
      <c r="BV250" s="29">
        <v>0</v>
      </c>
      <c r="BW250" s="29">
        <v>0</v>
      </c>
      <c r="BX250" s="29">
        <v>0</v>
      </c>
      <c r="BY250" s="29">
        <v>0</v>
      </c>
      <c r="BZ250" s="29">
        <v>0</v>
      </c>
      <c r="CA250" s="29">
        <v>0</v>
      </c>
      <c r="CB250" s="29">
        <v>0</v>
      </c>
      <c r="CC250" s="29">
        <v>0</v>
      </c>
      <c r="CD250" s="29">
        <v>0</v>
      </c>
      <c r="CE250" s="29">
        <v>0</v>
      </c>
      <c r="CF250" s="29">
        <v>0</v>
      </c>
      <c r="CG250" s="11">
        <v>0</v>
      </c>
      <c r="CH250" s="30">
        <v>0</v>
      </c>
      <c r="CI250" s="28"/>
      <c r="CJ250" s="16"/>
      <c r="CK250" s="16"/>
    </row>
    <row r="251" spans="1:89" x14ac:dyDescent="0.25">
      <c r="A251" s="31"/>
      <c r="B251" s="31" t="s">
        <v>21</v>
      </c>
      <c r="C251" s="31">
        <v>0</v>
      </c>
      <c r="D251" s="31" t="s">
        <v>210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32">
        <v>0</v>
      </c>
      <c r="AB251" s="32">
        <v>0</v>
      </c>
      <c r="AC251" s="32">
        <v>0</v>
      </c>
      <c r="AD251" s="32">
        <v>0</v>
      </c>
      <c r="AE251" s="32">
        <v>0</v>
      </c>
      <c r="AF251" s="32">
        <v>0</v>
      </c>
      <c r="AG251" s="32">
        <v>0</v>
      </c>
      <c r="AH251" s="32">
        <v>0</v>
      </c>
      <c r="AI251" s="32">
        <v>0</v>
      </c>
      <c r="AJ251" s="32">
        <v>0</v>
      </c>
      <c r="AK251" s="32">
        <v>0</v>
      </c>
      <c r="AL251" s="32">
        <v>0</v>
      </c>
      <c r="AM251" s="32">
        <v>0</v>
      </c>
      <c r="AN251" s="32">
        <v>0</v>
      </c>
      <c r="AO251" s="32">
        <v>0</v>
      </c>
      <c r="AP251" s="32">
        <v>0</v>
      </c>
      <c r="AQ251" s="32">
        <v>0</v>
      </c>
      <c r="AR251" s="32">
        <v>0</v>
      </c>
      <c r="AS251" s="32">
        <v>0</v>
      </c>
      <c r="AT251" s="32">
        <v>0</v>
      </c>
      <c r="AU251" s="32">
        <v>0</v>
      </c>
      <c r="AV251" s="32">
        <v>0</v>
      </c>
      <c r="AW251" s="32">
        <v>0</v>
      </c>
      <c r="AX251" s="32">
        <v>0</v>
      </c>
      <c r="AY251" s="32">
        <v>0</v>
      </c>
      <c r="AZ251" s="32">
        <v>0</v>
      </c>
      <c r="BA251" s="32">
        <v>0</v>
      </c>
      <c r="BB251" s="32">
        <v>0</v>
      </c>
      <c r="BC251" s="32">
        <v>0</v>
      </c>
      <c r="BD251" s="32">
        <v>0</v>
      </c>
      <c r="BE251" s="32">
        <v>0</v>
      </c>
      <c r="BF251" s="32">
        <v>0</v>
      </c>
      <c r="BG251" s="32">
        <v>0</v>
      </c>
      <c r="BH251" s="32">
        <v>0</v>
      </c>
      <c r="BI251" s="32">
        <v>0</v>
      </c>
      <c r="BJ251" s="32">
        <v>0</v>
      </c>
      <c r="BK251" s="32">
        <v>0</v>
      </c>
      <c r="BL251" s="32">
        <v>0</v>
      </c>
      <c r="BM251" s="32">
        <v>0</v>
      </c>
      <c r="BN251" s="32">
        <v>0</v>
      </c>
      <c r="BO251" s="32">
        <v>0</v>
      </c>
      <c r="BP251" s="32">
        <v>0</v>
      </c>
      <c r="BQ251" s="32">
        <v>0</v>
      </c>
      <c r="BR251" s="32">
        <v>0</v>
      </c>
      <c r="BS251" s="32">
        <v>0</v>
      </c>
      <c r="BT251" s="32">
        <v>0</v>
      </c>
      <c r="BU251" s="32">
        <v>0</v>
      </c>
      <c r="BV251" s="32">
        <v>0</v>
      </c>
      <c r="BW251" s="32">
        <v>0</v>
      </c>
      <c r="BX251" s="32">
        <v>0</v>
      </c>
      <c r="BY251" s="32">
        <v>0</v>
      </c>
      <c r="BZ251" s="32">
        <v>0</v>
      </c>
      <c r="CA251" s="32">
        <v>0</v>
      </c>
      <c r="CB251" s="32">
        <v>0</v>
      </c>
      <c r="CC251" s="32">
        <v>0</v>
      </c>
      <c r="CD251" s="32">
        <v>0</v>
      </c>
      <c r="CE251" s="32">
        <v>0</v>
      </c>
      <c r="CF251" s="32">
        <v>0</v>
      </c>
      <c r="CG251" s="33">
        <v>0</v>
      </c>
      <c r="CH251" s="34">
        <v>0</v>
      </c>
      <c r="CI251" s="28"/>
      <c r="CJ251" s="16"/>
      <c r="CK251" s="16"/>
    </row>
    <row r="252" spans="1:89" x14ac:dyDescent="0.25">
      <c r="A252" s="9" t="s">
        <v>184</v>
      </c>
      <c r="B252" s="9" t="s">
        <v>20</v>
      </c>
      <c r="C252" s="19">
        <v>0</v>
      </c>
      <c r="D252" s="19" t="s">
        <v>210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  <c r="S252" s="19">
        <v>0</v>
      </c>
      <c r="T252" s="19">
        <v>0</v>
      </c>
      <c r="U252" s="29">
        <v>0</v>
      </c>
      <c r="V252" s="29">
        <v>0</v>
      </c>
      <c r="W252" s="29">
        <v>0</v>
      </c>
      <c r="X252" s="29">
        <v>0</v>
      </c>
      <c r="Y252" s="29">
        <v>0</v>
      </c>
      <c r="Z252" s="29">
        <v>0</v>
      </c>
      <c r="AA252" s="29">
        <v>0</v>
      </c>
      <c r="AB252" s="29">
        <v>0</v>
      </c>
      <c r="AC252" s="29">
        <v>0</v>
      </c>
      <c r="AD252" s="29">
        <v>0</v>
      </c>
      <c r="AE252" s="29">
        <v>0</v>
      </c>
      <c r="AF252" s="29">
        <v>0</v>
      </c>
      <c r="AG252" s="29">
        <v>0</v>
      </c>
      <c r="AH252" s="29">
        <v>0</v>
      </c>
      <c r="AI252" s="29">
        <v>0</v>
      </c>
      <c r="AJ252" s="29">
        <v>0</v>
      </c>
      <c r="AK252" s="29">
        <v>0</v>
      </c>
      <c r="AL252" s="29">
        <v>0</v>
      </c>
      <c r="AM252" s="29">
        <v>0</v>
      </c>
      <c r="AN252" s="29">
        <v>0</v>
      </c>
      <c r="AO252" s="29">
        <v>0</v>
      </c>
      <c r="AP252" s="29">
        <v>0</v>
      </c>
      <c r="AQ252" s="29">
        <v>0</v>
      </c>
      <c r="AR252" s="29">
        <v>0</v>
      </c>
      <c r="AS252" s="29">
        <v>0</v>
      </c>
      <c r="AT252" s="29">
        <v>0</v>
      </c>
      <c r="AU252" s="29">
        <v>0</v>
      </c>
      <c r="AV252" s="29">
        <v>0</v>
      </c>
      <c r="AW252" s="29">
        <v>0</v>
      </c>
      <c r="AX252" s="29">
        <v>0</v>
      </c>
      <c r="AY252" s="29">
        <v>0</v>
      </c>
      <c r="AZ252" s="29">
        <v>0</v>
      </c>
      <c r="BA252" s="29">
        <v>0</v>
      </c>
      <c r="BB252" s="29">
        <v>0</v>
      </c>
      <c r="BC252" s="29">
        <v>0</v>
      </c>
      <c r="BD252" s="29">
        <v>0</v>
      </c>
      <c r="BE252" s="29">
        <v>0</v>
      </c>
      <c r="BF252" s="29">
        <v>0</v>
      </c>
      <c r="BG252" s="29">
        <v>0</v>
      </c>
      <c r="BH252" s="29">
        <v>0</v>
      </c>
      <c r="BI252" s="29">
        <v>0</v>
      </c>
      <c r="BJ252" s="29">
        <v>2</v>
      </c>
      <c r="BK252" s="29">
        <v>1</v>
      </c>
      <c r="BL252" s="29">
        <v>0</v>
      </c>
      <c r="BM252" s="29">
        <v>0</v>
      </c>
      <c r="BN252" s="29">
        <v>0</v>
      </c>
      <c r="BO252" s="29">
        <v>0</v>
      </c>
      <c r="BP252" s="29">
        <v>0</v>
      </c>
      <c r="BQ252" s="29">
        <v>0</v>
      </c>
      <c r="BR252" s="29">
        <v>0</v>
      </c>
      <c r="BS252" s="29">
        <v>0</v>
      </c>
      <c r="BT252" s="29">
        <v>0</v>
      </c>
      <c r="BU252" s="29">
        <v>0</v>
      </c>
      <c r="BV252" s="29">
        <v>0</v>
      </c>
      <c r="BW252" s="29">
        <v>0</v>
      </c>
      <c r="BX252" s="29">
        <v>0</v>
      </c>
      <c r="BY252" s="29">
        <v>0</v>
      </c>
      <c r="BZ252" s="29">
        <v>0</v>
      </c>
      <c r="CA252" s="29">
        <v>0</v>
      </c>
      <c r="CB252" s="29">
        <v>0</v>
      </c>
      <c r="CC252" s="29">
        <v>0</v>
      </c>
      <c r="CD252" s="29">
        <v>0</v>
      </c>
      <c r="CE252" s="29">
        <v>0</v>
      </c>
      <c r="CF252" s="29">
        <v>1</v>
      </c>
      <c r="CG252" s="11">
        <v>0</v>
      </c>
      <c r="CH252" s="30">
        <v>4</v>
      </c>
      <c r="CI252" s="28"/>
      <c r="CJ252" s="16"/>
      <c r="CK252" s="16"/>
    </row>
    <row r="253" spans="1:89" x14ac:dyDescent="0.25">
      <c r="A253" s="31"/>
      <c r="B253" s="31" t="s">
        <v>21</v>
      </c>
      <c r="C253" s="31">
        <v>0</v>
      </c>
      <c r="D253" s="31" t="s">
        <v>210</v>
      </c>
      <c r="E253" s="31">
        <v>0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1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32">
        <v>0</v>
      </c>
      <c r="Z253" s="32">
        <v>0</v>
      </c>
      <c r="AA253" s="32">
        <v>0</v>
      </c>
      <c r="AB253" s="32">
        <v>0</v>
      </c>
      <c r="AC253" s="32">
        <v>0</v>
      </c>
      <c r="AD253" s="32">
        <v>0</v>
      </c>
      <c r="AE253" s="32">
        <v>0</v>
      </c>
      <c r="AF253" s="32">
        <v>0</v>
      </c>
      <c r="AG253" s="32">
        <v>0</v>
      </c>
      <c r="AH253" s="32">
        <v>0</v>
      </c>
      <c r="AI253" s="32">
        <v>0</v>
      </c>
      <c r="AJ253" s="32">
        <v>0</v>
      </c>
      <c r="AK253" s="32">
        <v>0</v>
      </c>
      <c r="AL253" s="32">
        <v>0</v>
      </c>
      <c r="AM253" s="32">
        <v>0</v>
      </c>
      <c r="AN253" s="32">
        <v>0</v>
      </c>
      <c r="AO253" s="32">
        <v>1</v>
      </c>
      <c r="AP253" s="32">
        <v>0</v>
      </c>
      <c r="AQ253" s="32">
        <v>0</v>
      </c>
      <c r="AR253" s="32">
        <v>0</v>
      </c>
      <c r="AS253" s="32">
        <v>1</v>
      </c>
      <c r="AT253" s="32">
        <v>0</v>
      </c>
      <c r="AU253" s="32">
        <v>0</v>
      </c>
      <c r="AV253" s="32">
        <v>0</v>
      </c>
      <c r="AW253" s="32">
        <v>0</v>
      </c>
      <c r="AX253" s="32">
        <v>0</v>
      </c>
      <c r="AY253" s="32">
        <v>0</v>
      </c>
      <c r="AZ253" s="32">
        <v>0</v>
      </c>
      <c r="BA253" s="32">
        <v>0</v>
      </c>
      <c r="BB253" s="32">
        <v>0</v>
      </c>
      <c r="BC253" s="32">
        <v>0</v>
      </c>
      <c r="BD253" s="32">
        <v>0</v>
      </c>
      <c r="BE253" s="32">
        <v>1</v>
      </c>
      <c r="BF253" s="32">
        <v>0</v>
      </c>
      <c r="BG253" s="32">
        <v>0</v>
      </c>
      <c r="BH253" s="32">
        <v>1</v>
      </c>
      <c r="BI253" s="32">
        <v>0</v>
      </c>
      <c r="BJ253" s="32">
        <v>3</v>
      </c>
      <c r="BK253" s="32">
        <v>0</v>
      </c>
      <c r="BL253" s="32">
        <v>0</v>
      </c>
      <c r="BM253" s="32">
        <v>0</v>
      </c>
      <c r="BN253" s="32">
        <v>0</v>
      </c>
      <c r="BO253" s="32">
        <v>0</v>
      </c>
      <c r="BP253" s="32">
        <v>0</v>
      </c>
      <c r="BQ253" s="32">
        <v>0</v>
      </c>
      <c r="BR253" s="32">
        <v>0</v>
      </c>
      <c r="BS253" s="32">
        <v>0</v>
      </c>
      <c r="BT253" s="32">
        <v>6</v>
      </c>
      <c r="BU253" s="32">
        <v>0</v>
      </c>
      <c r="BV253" s="32">
        <v>1</v>
      </c>
      <c r="BW253" s="32">
        <v>0</v>
      </c>
      <c r="BX253" s="32">
        <v>0</v>
      </c>
      <c r="BY253" s="32">
        <v>3</v>
      </c>
      <c r="BZ253" s="32">
        <v>0</v>
      </c>
      <c r="CA253" s="32">
        <v>1</v>
      </c>
      <c r="CB253" s="32">
        <v>0</v>
      </c>
      <c r="CC253" s="32">
        <v>0</v>
      </c>
      <c r="CD253" s="32">
        <v>0</v>
      </c>
      <c r="CE253" s="32">
        <v>0</v>
      </c>
      <c r="CF253" s="32">
        <v>0</v>
      </c>
      <c r="CG253" s="33">
        <v>0</v>
      </c>
      <c r="CH253" s="34">
        <v>19</v>
      </c>
      <c r="CI253" s="28"/>
      <c r="CJ253" s="16"/>
      <c r="CK253" s="16"/>
    </row>
    <row r="254" spans="1:89" x14ac:dyDescent="0.25">
      <c r="A254" s="9" t="s">
        <v>185</v>
      </c>
      <c r="B254" s="9" t="s">
        <v>20</v>
      </c>
      <c r="C254" s="19">
        <v>0</v>
      </c>
      <c r="D254" s="19" t="s">
        <v>210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29">
        <v>0</v>
      </c>
      <c r="V254" s="29">
        <v>0</v>
      </c>
      <c r="W254" s="29">
        <v>0</v>
      </c>
      <c r="X254" s="29">
        <v>0</v>
      </c>
      <c r="Y254" s="29">
        <v>0</v>
      </c>
      <c r="Z254" s="29">
        <v>0</v>
      </c>
      <c r="AA254" s="29">
        <v>0</v>
      </c>
      <c r="AB254" s="29">
        <v>0</v>
      </c>
      <c r="AC254" s="29">
        <v>0</v>
      </c>
      <c r="AD254" s="29">
        <v>0</v>
      </c>
      <c r="AE254" s="29">
        <v>0</v>
      </c>
      <c r="AF254" s="29">
        <v>0</v>
      </c>
      <c r="AG254" s="29">
        <v>0</v>
      </c>
      <c r="AH254" s="29">
        <v>0</v>
      </c>
      <c r="AI254" s="29">
        <v>0</v>
      </c>
      <c r="AJ254" s="29">
        <v>0</v>
      </c>
      <c r="AK254" s="29">
        <v>0</v>
      </c>
      <c r="AL254" s="29">
        <v>0</v>
      </c>
      <c r="AM254" s="29">
        <v>0</v>
      </c>
      <c r="AN254" s="29">
        <v>0</v>
      </c>
      <c r="AO254" s="29">
        <v>1</v>
      </c>
      <c r="AP254" s="29">
        <v>0</v>
      </c>
      <c r="AQ254" s="29">
        <v>0</v>
      </c>
      <c r="AR254" s="29">
        <v>0</v>
      </c>
      <c r="AS254" s="29">
        <v>0</v>
      </c>
      <c r="AT254" s="29">
        <v>0</v>
      </c>
      <c r="AU254" s="29">
        <v>0</v>
      </c>
      <c r="AV254" s="29">
        <v>0</v>
      </c>
      <c r="AW254" s="29">
        <v>0</v>
      </c>
      <c r="AX254" s="29">
        <v>0</v>
      </c>
      <c r="AY254" s="29">
        <v>0</v>
      </c>
      <c r="AZ254" s="29">
        <v>0</v>
      </c>
      <c r="BA254" s="29">
        <v>0</v>
      </c>
      <c r="BB254" s="29">
        <v>0</v>
      </c>
      <c r="BC254" s="29">
        <v>0</v>
      </c>
      <c r="BD254" s="29">
        <v>0</v>
      </c>
      <c r="BE254" s="29">
        <v>0</v>
      </c>
      <c r="BF254" s="29">
        <v>0</v>
      </c>
      <c r="BG254" s="29">
        <v>0</v>
      </c>
      <c r="BH254" s="29">
        <v>0</v>
      </c>
      <c r="BI254" s="29">
        <v>0</v>
      </c>
      <c r="BJ254" s="29">
        <v>0</v>
      </c>
      <c r="BK254" s="29">
        <v>0</v>
      </c>
      <c r="BL254" s="29">
        <v>0</v>
      </c>
      <c r="BM254" s="29">
        <v>0</v>
      </c>
      <c r="BN254" s="29">
        <v>0</v>
      </c>
      <c r="BO254" s="29">
        <v>0</v>
      </c>
      <c r="BP254" s="29">
        <v>0</v>
      </c>
      <c r="BQ254" s="29">
        <v>0</v>
      </c>
      <c r="BR254" s="29">
        <v>0</v>
      </c>
      <c r="BS254" s="29">
        <v>0</v>
      </c>
      <c r="BT254" s="29">
        <v>0</v>
      </c>
      <c r="BU254" s="29">
        <v>0</v>
      </c>
      <c r="BV254" s="29">
        <v>0</v>
      </c>
      <c r="BW254" s="29">
        <v>0</v>
      </c>
      <c r="BX254" s="29">
        <v>0</v>
      </c>
      <c r="BY254" s="29">
        <v>0</v>
      </c>
      <c r="BZ254" s="29">
        <v>0</v>
      </c>
      <c r="CA254" s="29">
        <v>0</v>
      </c>
      <c r="CB254" s="29">
        <v>0</v>
      </c>
      <c r="CC254" s="29">
        <v>0</v>
      </c>
      <c r="CD254" s="29">
        <v>0</v>
      </c>
      <c r="CE254" s="29">
        <v>0</v>
      </c>
      <c r="CF254" s="29">
        <v>0</v>
      </c>
      <c r="CG254" s="11">
        <v>0</v>
      </c>
      <c r="CH254" s="30">
        <v>1</v>
      </c>
      <c r="CI254" s="28"/>
      <c r="CJ254" s="16"/>
      <c r="CK254" s="16"/>
    </row>
    <row r="255" spans="1:89" x14ac:dyDescent="0.25">
      <c r="A255" s="31"/>
      <c r="B255" s="31" t="s">
        <v>21</v>
      </c>
      <c r="C255" s="31">
        <v>0</v>
      </c>
      <c r="D255" s="31" t="s">
        <v>210</v>
      </c>
      <c r="E255" s="31">
        <v>0</v>
      </c>
      <c r="F255" s="31">
        <v>0</v>
      </c>
      <c r="G255" s="31">
        <v>0</v>
      </c>
      <c r="H255" s="31">
        <v>1</v>
      </c>
      <c r="I255" s="31">
        <v>0</v>
      </c>
      <c r="J255" s="31">
        <v>0</v>
      </c>
      <c r="K255" s="31">
        <v>0</v>
      </c>
      <c r="L255" s="31">
        <v>0</v>
      </c>
      <c r="M255" s="31">
        <v>1</v>
      </c>
      <c r="N255" s="31">
        <v>0</v>
      </c>
      <c r="O255" s="31">
        <v>1</v>
      </c>
      <c r="P255" s="31">
        <v>0</v>
      </c>
      <c r="Q255" s="31">
        <v>0</v>
      </c>
      <c r="R255" s="31">
        <v>0</v>
      </c>
      <c r="S255" s="31">
        <v>0</v>
      </c>
      <c r="T255" s="32">
        <v>0</v>
      </c>
      <c r="U255" s="32">
        <v>0</v>
      </c>
      <c r="V255" s="32">
        <v>1</v>
      </c>
      <c r="W255" s="32">
        <v>0</v>
      </c>
      <c r="X255" s="32">
        <v>0</v>
      </c>
      <c r="Y255" s="32">
        <v>0</v>
      </c>
      <c r="Z255" s="32">
        <v>0</v>
      </c>
      <c r="AA255" s="32">
        <v>1</v>
      </c>
      <c r="AB255" s="32">
        <v>1</v>
      </c>
      <c r="AC255" s="32">
        <v>0</v>
      </c>
      <c r="AD255" s="32">
        <v>1</v>
      </c>
      <c r="AE255" s="32">
        <v>0</v>
      </c>
      <c r="AF255" s="32">
        <v>0</v>
      </c>
      <c r="AG255" s="32">
        <v>1</v>
      </c>
      <c r="AH255" s="32">
        <v>0</v>
      </c>
      <c r="AI255" s="32">
        <v>0</v>
      </c>
      <c r="AJ255" s="32">
        <v>0</v>
      </c>
      <c r="AK255" s="32">
        <v>0</v>
      </c>
      <c r="AL255" s="32">
        <v>0</v>
      </c>
      <c r="AM255" s="32">
        <v>0</v>
      </c>
      <c r="AN255" s="32">
        <v>0</v>
      </c>
      <c r="AO255" s="32">
        <v>0</v>
      </c>
      <c r="AP255" s="32">
        <v>1</v>
      </c>
      <c r="AQ255" s="32">
        <v>0</v>
      </c>
      <c r="AR255" s="32">
        <v>6</v>
      </c>
      <c r="AS255" s="32">
        <v>0</v>
      </c>
      <c r="AT255" s="32">
        <v>0</v>
      </c>
      <c r="AU255" s="32">
        <v>1</v>
      </c>
      <c r="AV255" s="32">
        <v>0</v>
      </c>
      <c r="AW255" s="32">
        <v>0</v>
      </c>
      <c r="AX255" s="32">
        <v>0</v>
      </c>
      <c r="AY255" s="32">
        <v>2</v>
      </c>
      <c r="AZ255" s="32">
        <v>0</v>
      </c>
      <c r="BA255" s="32">
        <v>0</v>
      </c>
      <c r="BB255" s="32">
        <v>0</v>
      </c>
      <c r="BC255" s="32">
        <v>3</v>
      </c>
      <c r="BD255" s="32">
        <v>0</v>
      </c>
      <c r="BE255" s="32">
        <v>5</v>
      </c>
      <c r="BF255" s="32">
        <v>0</v>
      </c>
      <c r="BG255" s="32">
        <v>0</v>
      </c>
      <c r="BH255" s="32">
        <v>0</v>
      </c>
      <c r="BI255" s="32">
        <v>1</v>
      </c>
      <c r="BJ255" s="32">
        <v>8</v>
      </c>
      <c r="BK255" s="32">
        <v>0</v>
      </c>
      <c r="BL255" s="32">
        <v>1</v>
      </c>
      <c r="BM255" s="32">
        <v>0</v>
      </c>
      <c r="BN255" s="32">
        <v>0</v>
      </c>
      <c r="BO255" s="32">
        <v>0</v>
      </c>
      <c r="BP255" s="32">
        <v>0</v>
      </c>
      <c r="BQ255" s="32">
        <v>0</v>
      </c>
      <c r="BR255" s="32">
        <v>0</v>
      </c>
      <c r="BS255" s="32">
        <v>0</v>
      </c>
      <c r="BT255" s="32">
        <v>13</v>
      </c>
      <c r="BU255" s="32">
        <v>0</v>
      </c>
      <c r="BV255" s="32">
        <v>9</v>
      </c>
      <c r="BW255" s="32">
        <v>1</v>
      </c>
      <c r="BX255" s="32">
        <v>1</v>
      </c>
      <c r="BY255" s="32">
        <v>5</v>
      </c>
      <c r="BZ255" s="32">
        <v>0</v>
      </c>
      <c r="CA255" s="32">
        <v>1</v>
      </c>
      <c r="CB255" s="32">
        <v>1</v>
      </c>
      <c r="CC255" s="32">
        <v>1</v>
      </c>
      <c r="CD255" s="32">
        <v>0</v>
      </c>
      <c r="CE255" s="32">
        <v>1</v>
      </c>
      <c r="CF255" s="32">
        <v>0</v>
      </c>
      <c r="CG255" s="33">
        <v>0</v>
      </c>
      <c r="CH255" s="34">
        <v>69</v>
      </c>
      <c r="CI255" s="28"/>
      <c r="CJ255" s="16"/>
      <c r="CK255" s="16"/>
    </row>
    <row r="256" spans="1:89" x14ac:dyDescent="0.25">
      <c r="A256" s="9" t="s">
        <v>40</v>
      </c>
      <c r="B256" s="9" t="s">
        <v>20</v>
      </c>
      <c r="C256" s="19">
        <v>0</v>
      </c>
      <c r="D256" s="19" t="s">
        <v>210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29">
        <v>0</v>
      </c>
      <c r="V256" s="29">
        <v>0</v>
      </c>
      <c r="W256" s="29">
        <v>0</v>
      </c>
      <c r="X256" s="29">
        <v>0</v>
      </c>
      <c r="Y256" s="29">
        <v>0</v>
      </c>
      <c r="Z256" s="29">
        <v>0</v>
      </c>
      <c r="AA256" s="29">
        <v>0</v>
      </c>
      <c r="AB256" s="29">
        <v>0</v>
      </c>
      <c r="AC256" s="29">
        <v>0</v>
      </c>
      <c r="AD256" s="29">
        <v>0</v>
      </c>
      <c r="AE256" s="29">
        <v>0</v>
      </c>
      <c r="AF256" s="29">
        <v>0</v>
      </c>
      <c r="AG256" s="29">
        <v>0</v>
      </c>
      <c r="AH256" s="29">
        <v>0</v>
      </c>
      <c r="AI256" s="29">
        <v>0</v>
      </c>
      <c r="AJ256" s="29">
        <v>0</v>
      </c>
      <c r="AK256" s="29">
        <v>0</v>
      </c>
      <c r="AL256" s="29">
        <v>0</v>
      </c>
      <c r="AM256" s="29">
        <v>0</v>
      </c>
      <c r="AN256" s="29">
        <v>0</v>
      </c>
      <c r="AO256" s="29">
        <v>0</v>
      </c>
      <c r="AP256" s="29">
        <v>0</v>
      </c>
      <c r="AQ256" s="29">
        <v>0</v>
      </c>
      <c r="AR256" s="29">
        <v>0</v>
      </c>
      <c r="AS256" s="29">
        <v>0</v>
      </c>
      <c r="AT256" s="29">
        <v>0</v>
      </c>
      <c r="AU256" s="29">
        <v>0</v>
      </c>
      <c r="AV256" s="29">
        <v>0</v>
      </c>
      <c r="AW256" s="29">
        <v>0</v>
      </c>
      <c r="AX256" s="29">
        <v>0</v>
      </c>
      <c r="AY256" s="29">
        <v>0</v>
      </c>
      <c r="AZ256" s="29">
        <v>0</v>
      </c>
      <c r="BA256" s="29">
        <v>0</v>
      </c>
      <c r="BB256" s="29">
        <v>0</v>
      </c>
      <c r="BC256" s="29">
        <v>0</v>
      </c>
      <c r="BD256" s="29">
        <v>0</v>
      </c>
      <c r="BE256" s="29">
        <v>0</v>
      </c>
      <c r="BF256" s="29">
        <v>0</v>
      </c>
      <c r="BG256" s="29">
        <v>0</v>
      </c>
      <c r="BH256" s="29">
        <v>0</v>
      </c>
      <c r="BI256" s="29">
        <v>0</v>
      </c>
      <c r="BJ256" s="29">
        <v>0</v>
      </c>
      <c r="BK256" s="29">
        <v>0</v>
      </c>
      <c r="BL256" s="29">
        <v>0</v>
      </c>
      <c r="BM256" s="29">
        <v>0</v>
      </c>
      <c r="BN256" s="29">
        <v>0</v>
      </c>
      <c r="BO256" s="29">
        <v>0</v>
      </c>
      <c r="BP256" s="29">
        <v>0</v>
      </c>
      <c r="BQ256" s="29">
        <v>0</v>
      </c>
      <c r="BR256" s="29">
        <v>0</v>
      </c>
      <c r="BS256" s="29">
        <v>0</v>
      </c>
      <c r="BT256" s="29">
        <v>0</v>
      </c>
      <c r="BU256" s="29">
        <v>0</v>
      </c>
      <c r="BV256" s="29">
        <v>0</v>
      </c>
      <c r="BW256" s="29">
        <v>0</v>
      </c>
      <c r="BX256" s="29">
        <v>0</v>
      </c>
      <c r="BY256" s="29">
        <v>0</v>
      </c>
      <c r="BZ256" s="29">
        <v>0</v>
      </c>
      <c r="CA256" s="29">
        <v>0</v>
      </c>
      <c r="CB256" s="29">
        <v>0</v>
      </c>
      <c r="CC256" s="29">
        <v>0</v>
      </c>
      <c r="CD256" s="29">
        <v>0</v>
      </c>
      <c r="CE256" s="29">
        <v>0</v>
      </c>
      <c r="CF256" s="29">
        <v>0</v>
      </c>
      <c r="CG256" s="11">
        <v>0</v>
      </c>
      <c r="CH256" s="30">
        <v>0</v>
      </c>
    </row>
    <row r="257" spans="1:86" x14ac:dyDescent="0.25">
      <c r="A257" s="31"/>
      <c r="B257" s="31" t="s">
        <v>21</v>
      </c>
      <c r="C257" s="31">
        <v>0</v>
      </c>
      <c r="D257" s="31" t="s">
        <v>210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32">
        <v>0</v>
      </c>
      <c r="Z257" s="32">
        <v>0</v>
      </c>
      <c r="AA257" s="32">
        <v>0</v>
      </c>
      <c r="AB257" s="32">
        <v>0</v>
      </c>
      <c r="AC257" s="32">
        <v>0</v>
      </c>
      <c r="AD257" s="32">
        <v>0</v>
      </c>
      <c r="AE257" s="32">
        <v>0</v>
      </c>
      <c r="AF257" s="32">
        <v>0</v>
      </c>
      <c r="AG257" s="32">
        <v>0</v>
      </c>
      <c r="AH257" s="32">
        <v>0</v>
      </c>
      <c r="AI257" s="32">
        <v>0</v>
      </c>
      <c r="AJ257" s="32">
        <v>0</v>
      </c>
      <c r="AK257" s="32">
        <v>0</v>
      </c>
      <c r="AL257" s="32">
        <v>0</v>
      </c>
      <c r="AM257" s="32">
        <v>0</v>
      </c>
      <c r="AN257" s="32">
        <v>0</v>
      </c>
      <c r="AO257" s="32">
        <v>0</v>
      </c>
      <c r="AP257" s="32">
        <v>0</v>
      </c>
      <c r="AQ257" s="32">
        <v>0</v>
      </c>
      <c r="AR257" s="32">
        <v>0</v>
      </c>
      <c r="AS257" s="32">
        <v>0</v>
      </c>
      <c r="AT257" s="32">
        <v>0</v>
      </c>
      <c r="AU257" s="32">
        <v>0</v>
      </c>
      <c r="AV257" s="32">
        <v>0</v>
      </c>
      <c r="AW257" s="32">
        <v>0</v>
      </c>
      <c r="AX257" s="32">
        <v>0</v>
      </c>
      <c r="AY257" s="32">
        <v>0</v>
      </c>
      <c r="AZ257" s="32">
        <v>0</v>
      </c>
      <c r="BA257" s="32">
        <v>0</v>
      </c>
      <c r="BB257" s="32">
        <v>0</v>
      </c>
      <c r="BC257" s="32">
        <v>0</v>
      </c>
      <c r="BD257" s="32">
        <v>0</v>
      </c>
      <c r="BE257" s="32">
        <v>0</v>
      </c>
      <c r="BF257" s="32">
        <v>0</v>
      </c>
      <c r="BG257" s="32">
        <v>0</v>
      </c>
      <c r="BH257" s="32">
        <v>0</v>
      </c>
      <c r="BI257" s="32">
        <v>0</v>
      </c>
      <c r="BJ257" s="32">
        <v>0</v>
      </c>
      <c r="BK257" s="32">
        <v>0</v>
      </c>
      <c r="BL257" s="32">
        <v>0</v>
      </c>
      <c r="BM257" s="32">
        <v>0</v>
      </c>
      <c r="BN257" s="32">
        <v>0</v>
      </c>
      <c r="BO257" s="32">
        <v>0</v>
      </c>
      <c r="BP257" s="32">
        <v>0</v>
      </c>
      <c r="BQ257" s="32">
        <v>0</v>
      </c>
      <c r="BR257" s="32">
        <v>0</v>
      </c>
      <c r="BS257" s="32">
        <v>0</v>
      </c>
      <c r="BT257" s="32">
        <v>0</v>
      </c>
      <c r="BU257" s="32">
        <v>0</v>
      </c>
      <c r="BV257" s="32">
        <v>0</v>
      </c>
      <c r="BW257" s="32">
        <v>0</v>
      </c>
      <c r="BX257" s="32">
        <v>0</v>
      </c>
      <c r="BY257" s="32">
        <v>0</v>
      </c>
      <c r="BZ257" s="32">
        <v>0</v>
      </c>
      <c r="CA257" s="32">
        <v>0</v>
      </c>
      <c r="CB257" s="32">
        <v>0</v>
      </c>
      <c r="CC257" s="32">
        <v>0</v>
      </c>
      <c r="CD257" s="32">
        <v>0</v>
      </c>
      <c r="CE257" s="32">
        <v>0</v>
      </c>
      <c r="CF257" s="32">
        <v>0</v>
      </c>
      <c r="CG257" s="33">
        <v>0</v>
      </c>
      <c r="CH257" s="34">
        <v>0</v>
      </c>
    </row>
    <row r="258" spans="1:86" x14ac:dyDescent="0.25">
      <c r="A258" s="9" t="s">
        <v>139</v>
      </c>
      <c r="B258" s="9" t="s">
        <v>20</v>
      </c>
      <c r="C258" s="19">
        <v>0</v>
      </c>
      <c r="D258" s="19" t="s">
        <v>210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29">
        <v>0</v>
      </c>
      <c r="V258" s="29">
        <v>0</v>
      </c>
      <c r="W258" s="29">
        <v>0</v>
      </c>
      <c r="X258" s="29">
        <v>0</v>
      </c>
      <c r="Y258" s="29">
        <v>0</v>
      </c>
      <c r="Z258" s="29">
        <v>0</v>
      </c>
      <c r="AA258" s="29">
        <v>0</v>
      </c>
      <c r="AB258" s="29">
        <v>0</v>
      </c>
      <c r="AC258" s="29">
        <v>0</v>
      </c>
      <c r="AD258" s="29">
        <v>0</v>
      </c>
      <c r="AE258" s="29">
        <v>0</v>
      </c>
      <c r="AF258" s="29">
        <v>0</v>
      </c>
      <c r="AG258" s="29">
        <v>0</v>
      </c>
      <c r="AH258" s="29">
        <v>0</v>
      </c>
      <c r="AI258" s="29">
        <v>0</v>
      </c>
      <c r="AJ258" s="29">
        <v>0</v>
      </c>
      <c r="AK258" s="29">
        <v>0</v>
      </c>
      <c r="AL258" s="29">
        <v>0</v>
      </c>
      <c r="AM258" s="29">
        <v>0</v>
      </c>
      <c r="AN258" s="29">
        <v>0</v>
      </c>
      <c r="AO258" s="29">
        <v>0</v>
      </c>
      <c r="AP258" s="29">
        <v>0</v>
      </c>
      <c r="AQ258" s="29">
        <v>0</v>
      </c>
      <c r="AR258" s="29">
        <v>0</v>
      </c>
      <c r="AS258" s="29">
        <v>0</v>
      </c>
      <c r="AT258" s="29">
        <v>0</v>
      </c>
      <c r="AU258" s="29">
        <v>0</v>
      </c>
      <c r="AV258" s="29">
        <v>0</v>
      </c>
      <c r="AW258" s="29">
        <v>0</v>
      </c>
      <c r="AX258" s="29">
        <v>0</v>
      </c>
      <c r="AY258" s="29">
        <v>0</v>
      </c>
      <c r="AZ258" s="29">
        <v>0</v>
      </c>
      <c r="BA258" s="29">
        <v>0</v>
      </c>
      <c r="BB258" s="29">
        <v>0</v>
      </c>
      <c r="BC258" s="29">
        <v>0</v>
      </c>
      <c r="BD258" s="29">
        <v>0</v>
      </c>
      <c r="BE258" s="29">
        <v>0</v>
      </c>
      <c r="BF258" s="29">
        <v>0</v>
      </c>
      <c r="BG258" s="29">
        <v>0</v>
      </c>
      <c r="BH258" s="29">
        <v>0</v>
      </c>
      <c r="BI258" s="29">
        <v>0</v>
      </c>
      <c r="BJ258" s="29">
        <v>0</v>
      </c>
      <c r="BK258" s="29">
        <v>0</v>
      </c>
      <c r="BL258" s="29">
        <v>0</v>
      </c>
      <c r="BM258" s="29">
        <v>0</v>
      </c>
      <c r="BN258" s="29">
        <v>0</v>
      </c>
      <c r="BO258" s="29">
        <v>0</v>
      </c>
      <c r="BP258" s="29">
        <v>0</v>
      </c>
      <c r="BQ258" s="29">
        <v>0</v>
      </c>
      <c r="BR258" s="29">
        <v>0</v>
      </c>
      <c r="BS258" s="29">
        <v>0</v>
      </c>
      <c r="BT258" s="29">
        <v>0</v>
      </c>
      <c r="BU258" s="29">
        <v>0</v>
      </c>
      <c r="BV258" s="29">
        <v>0</v>
      </c>
      <c r="BW258" s="29">
        <v>0</v>
      </c>
      <c r="BX258" s="29">
        <v>0</v>
      </c>
      <c r="BY258" s="29">
        <v>0</v>
      </c>
      <c r="BZ258" s="29">
        <v>0</v>
      </c>
      <c r="CA258" s="29">
        <v>0</v>
      </c>
      <c r="CB258" s="29">
        <v>0</v>
      </c>
      <c r="CC258" s="29">
        <v>0</v>
      </c>
      <c r="CD258" s="29">
        <v>0</v>
      </c>
      <c r="CE258" s="29">
        <v>0</v>
      </c>
      <c r="CF258" s="29">
        <v>0</v>
      </c>
      <c r="CG258" s="11">
        <v>0</v>
      </c>
      <c r="CH258" s="30">
        <v>0</v>
      </c>
    </row>
    <row r="259" spans="1:86" x14ac:dyDescent="0.25">
      <c r="A259" s="31"/>
      <c r="B259" s="31" t="s">
        <v>21</v>
      </c>
      <c r="C259" s="31">
        <v>0</v>
      </c>
      <c r="D259" s="31" t="s">
        <v>210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2">
        <v>0</v>
      </c>
      <c r="U259" s="32">
        <v>0</v>
      </c>
      <c r="V259" s="32">
        <v>1</v>
      </c>
      <c r="W259" s="32">
        <v>0</v>
      </c>
      <c r="X259" s="32">
        <v>0</v>
      </c>
      <c r="Y259" s="32">
        <v>0</v>
      </c>
      <c r="Z259" s="32">
        <v>0</v>
      </c>
      <c r="AA259" s="32">
        <v>0</v>
      </c>
      <c r="AB259" s="32">
        <v>0</v>
      </c>
      <c r="AC259" s="32">
        <v>0</v>
      </c>
      <c r="AD259" s="32">
        <v>0</v>
      </c>
      <c r="AE259" s="32">
        <v>0</v>
      </c>
      <c r="AF259" s="32">
        <v>0</v>
      </c>
      <c r="AG259" s="32">
        <v>0</v>
      </c>
      <c r="AH259" s="32">
        <v>0</v>
      </c>
      <c r="AI259" s="32">
        <v>0</v>
      </c>
      <c r="AJ259" s="32">
        <v>0</v>
      </c>
      <c r="AK259" s="32">
        <v>0</v>
      </c>
      <c r="AL259" s="32">
        <v>0</v>
      </c>
      <c r="AM259" s="32">
        <v>0</v>
      </c>
      <c r="AN259" s="32">
        <v>0</v>
      </c>
      <c r="AO259" s="32">
        <v>0</v>
      </c>
      <c r="AP259" s="32">
        <v>0</v>
      </c>
      <c r="AQ259" s="32">
        <v>0</v>
      </c>
      <c r="AR259" s="32">
        <v>0</v>
      </c>
      <c r="AS259" s="32">
        <v>0</v>
      </c>
      <c r="AT259" s="32">
        <v>0</v>
      </c>
      <c r="AU259" s="32">
        <v>0</v>
      </c>
      <c r="AV259" s="32">
        <v>0</v>
      </c>
      <c r="AW259" s="32">
        <v>0</v>
      </c>
      <c r="AX259" s="32">
        <v>0</v>
      </c>
      <c r="AY259" s="32">
        <v>0</v>
      </c>
      <c r="AZ259" s="32">
        <v>0</v>
      </c>
      <c r="BA259" s="32">
        <v>0</v>
      </c>
      <c r="BB259" s="32">
        <v>0</v>
      </c>
      <c r="BC259" s="32">
        <v>0</v>
      </c>
      <c r="BD259" s="32">
        <v>0</v>
      </c>
      <c r="BE259" s="32">
        <v>0</v>
      </c>
      <c r="BF259" s="32">
        <v>0</v>
      </c>
      <c r="BG259" s="32">
        <v>0</v>
      </c>
      <c r="BH259" s="32">
        <v>0</v>
      </c>
      <c r="BI259" s="32">
        <v>0</v>
      </c>
      <c r="BJ259" s="32">
        <v>0</v>
      </c>
      <c r="BK259" s="32">
        <v>0</v>
      </c>
      <c r="BL259" s="32">
        <v>0</v>
      </c>
      <c r="BM259" s="32">
        <v>0</v>
      </c>
      <c r="BN259" s="32">
        <v>0</v>
      </c>
      <c r="BO259" s="32">
        <v>0</v>
      </c>
      <c r="BP259" s="32">
        <v>0</v>
      </c>
      <c r="BQ259" s="32">
        <v>0</v>
      </c>
      <c r="BR259" s="32">
        <v>0</v>
      </c>
      <c r="BS259" s="32">
        <v>0</v>
      </c>
      <c r="BT259" s="32">
        <v>1</v>
      </c>
      <c r="BU259" s="32">
        <v>0</v>
      </c>
      <c r="BV259" s="32">
        <v>0</v>
      </c>
      <c r="BW259" s="32">
        <v>0</v>
      </c>
      <c r="BX259" s="32">
        <v>0</v>
      </c>
      <c r="BY259" s="32">
        <v>0</v>
      </c>
      <c r="BZ259" s="32">
        <v>0</v>
      </c>
      <c r="CA259" s="32">
        <v>0</v>
      </c>
      <c r="CB259" s="32">
        <v>0</v>
      </c>
      <c r="CC259" s="32">
        <v>0</v>
      </c>
      <c r="CD259" s="32">
        <v>0</v>
      </c>
      <c r="CE259" s="32">
        <v>0</v>
      </c>
      <c r="CF259" s="32">
        <v>0</v>
      </c>
      <c r="CG259" s="33">
        <v>0</v>
      </c>
      <c r="CH259" s="34">
        <v>2</v>
      </c>
    </row>
    <row r="260" spans="1:86" x14ac:dyDescent="0.25">
      <c r="A260" s="9" t="s">
        <v>42</v>
      </c>
      <c r="B260" s="9" t="s">
        <v>20</v>
      </c>
      <c r="C260" s="19">
        <v>0</v>
      </c>
      <c r="D260" s="19" t="s">
        <v>210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29">
        <v>0</v>
      </c>
      <c r="V260" s="29">
        <v>0</v>
      </c>
      <c r="W260" s="29">
        <v>0</v>
      </c>
      <c r="X260" s="29">
        <v>0</v>
      </c>
      <c r="Y260" s="29">
        <v>0</v>
      </c>
      <c r="Z260" s="29">
        <v>0</v>
      </c>
      <c r="AA260" s="29">
        <v>0</v>
      </c>
      <c r="AB260" s="29">
        <v>0</v>
      </c>
      <c r="AC260" s="29">
        <v>0</v>
      </c>
      <c r="AD260" s="29">
        <v>0</v>
      </c>
      <c r="AE260" s="29">
        <v>0</v>
      </c>
      <c r="AF260" s="29">
        <v>0</v>
      </c>
      <c r="AG260" s="29">
        <v>0</v>
      </c>
      <c r="AH260" s="29">
        <v>0</v>
      </c>
      <c r="AI260" s="29">
        <v>0</v>
      </c>
      <c r="AJ260" s="29">
        <v>0</v>
      </c>
      <c r="AK260" s="29">
        <v>0</v>
      </c>
      <c r="AL260" s="29">
        <v>0</v>
      </c>
      <c r="AM260" s="29">
        <v>0</v>
      </c>
      <c r="AN260" s="29">
        <v>0</v>
      </c>
      <c r="AO260" s="29">
        <v>0</v>
      </c>
      <c r="AP260" s="29">
        <v>0</v>
      </c>
      <c r="AQ260" s="29">
        <v>0</v>
      </c>
      <c r="AR260" s="29">
        <v>0</v>
      </c>
      <c r="AS260" s="29">
        <v>0</v>
      </c>
      <c r="AT260" s="29">
        <v>0</v>
      </c>
      <c r="AU260" s="29">
        <v>0</v>
      </c>
      <c r="AV260" s="29">
        <v>0</v>
      </c>
      <c r="AW260" s="29">
        <v>0</v>
      </c>
      <c r="AX260" s="29">
        <v>0</v>
      </c>
      <c r="AY260" s="29">
        <v>0</v>
      </c>
      <c r="AZ260" s="29">
        <v>0</v>
      </c>
      <c r="BA260" s="29">
        <v>0</v>
      </c>
      <c r="BB260" s="29">
        <v>0</v>
      </c>
      <c r="BC260" s="29">
        <v>0</v>
      </c>
      <c r="BD260" s="29">
        <v>0</v>
      </c>
      <c r="BE260" s="29">
        <v>0</v>
      </c>
      <c r="BF260" s="29">
        <v>0</v>
      </c>
      <c r="BG260" s="29">
        <v>0</v>
      </c>
      <c r="BH260" s="29">
        <v>0</v>
      </c>
      <c r="BI260" s="29">
        <v>0</v>
      </c>
      <c r="BJ260" s="29">
        <v>0</v>
      </c>
      <c r="BK260" s="29">
        <v>0</v>
      </c>
      <c r="BL260" s="29">
        <v>0</v>
      </c>
      <c r="BM260" s="29">
        <v>0</v>
      </c>
      <c r="BN260" s="29">
        <v>0</v>
      </c>
      <c r="BO260" s="29">
        <v>0</v>
      </c>
      <c r="BP260" s="29">
        <v>0</v>
      </c>
      <c r="BQ260" s="29">
        <v>0</v>
      </c>
      <c r="BR260" s="29">
        <v>0</v>
      </c>
      <c r="BS260" s="29">
        <v>0</v>
      </c>
      <c r="BT260" s="29">
        <v>0</v>
      </c>
      <c r="BU260" s="29">
        <v>0</v>
      </c>
      <c r="BV260" s="29">
        <v>0</v>
      </c>
      <c r="BW260" s="29">
        <v>0</v>
      </c>
      <c r="BX260" s="29">
        <v>0</v>
      </c>
      <c r="BY260" s="29">
        <v>0</v>
      </c>
      <c r="BZ260" s="29">
        <v>0</v>
      </c>
      <c r="CA260" s="29">
        <v>0</v>
      </c>
      <c r="CB260" s="29">
        <v>0</v>
      </c>
      <c r="CC260" s="29">
        <v>0</v>
      </c>
      <c r="CD260" s="29">
        <v>0</v>
      </c>
      <c r="CE260" s="29">
        <v>0</v>
      </c>
      <c r="CF260" s="29">
        <v>0</v>
      </c>
      <c r="CG260" s="11">
        <v>0</v>
      </c>
      <c r="CH260" s="30">
        <v>0</v>
      </c>
    </row>
    <row r="261" spans="1:86" ht="15.75" thickBot="1" x14ac:dyDescent="0.3">
      <c r="A261" s="17"/>
      <c r="B261" s="17" t="s">
        <v>21</v>
      </c>
      <c r="C261" s="17">
        <v>0</v>
      </c>
      <c r="D261" s="17" t="s">
        <v>210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0</v>
      </c>
      <c r="AL261" s="35">
        <v>0</v>
      </c>
      <c r="AM261" s="35">
        <v>0</v>
      </c>
      <c r="AN261" s="35">
        <v>0</v>
      </c>
      <c r="AO261" s="35">
        <v>0</v>
      </c>
      <c r="AP261" s="35">
        <v>0</v>
      </c>
      <c r="AQ261" s="35">
        <v>0</v>
      </c>
      <c r="AR261" s="35">
        <v>0</v>
      </c>
      <c r="AS261" s="35">
        <v>0</v>
      </c>
      <c r="AT261" s="35">
        <v>0</v>
      </c>
      <c r="AU261" s="35">
        <v>0</v>
      </c>
      <c r="AV261" s="35">
        <v>0</v>
      </c>
      <c r="AW261" s="35">
        <v>0</v>
      </c>
      <c r="AX261" s="35">
        <v>0</v>
      </c>
      <c r="AY261" s="35">
        <v>0</v>
      </c>
      <c r="AZ261" s="35">
        <v>0</v>
      </c>
      <c r="BA261" s="35">
        <v>0</v>
      </c>
      <c r="BB261" s="35">
        <v>0</v>
      </c>
      <c r="BC261" s="35">
        <v>0</v>
      </c>
      <c r="BD261" s="35">
        <v>0</v>
      </c>
      <c r="BE261" s="35">
        <v>0</v>
      </c>
      <c r="BF261" s="35">
        <v>0</v>
      </c>
      <c r="BG261" s="35">
        <v>0</v>
      </c>
      <c r="BH261" s="35">
        <v>0</v>
      </c>
      <c r="BI261" s="35">
        <v>0</v>
      </c>
      <c r="BJ261" s="35">
        <v>0</v>
      </c>
      <c r="BK261" s="35">
        <v>0</v>
      </c>
      <c r="BL261" s="35">
        <v>0</v>
      </c>
      <c r="BM261" s="35">
        <v>0</v>
      </c>
      <c r="BN261" s="35">
        <v>0</v>
      </c>
      <c r="BO261" s="35">
        <v>0</v>
      </c>
      <c r="BP261" s="35">
        <v>0</v>
      </c>
      <c r="BQ261" s="35">
        <v>0</v>
      </c>
      <c r="BR261" s="35">
        <v>0</v>
      </c>
      <c r="BS261" s="35">
        <v>0</v>
      </c>
      <c r="BT261" s="35">
        <v>0</v>
      </c>
      <c r="BU261" s="35">
        <v>0</v>
      </c>
      <c r="BV261" s="35">
        <v>0</v>
      </c>
      <c r="BW261" s="35">
        <v>0</v>
      </c>
      <c r="BX261" s="35">
        <v>0</v>
      </c>
      <c r="BY261" s="35">
        <v>0</v>
      </c>
      <c r="BZ261" s="35">
        <v>0</v>
      </c>
      <c r="CA261" s="35">
        <v>0</v>
      </c>
      <c r="CB261" s="35">
        <v>0</v>
      </c>
      <c r="CC261" s="35">
        <v>0</v>
      </c>
      <c r="CD261" s="35">
        <v>0</v>
      </c>
      <c r="CE261" s="35">
        <v>0</v>
      </c>
      <c r="CF261" s="35">
        <v>0</v>
      </c>
      <c r="CG261" s="36">
        <v>0</v>
      </c>
      <c r="CH261" s="34">
        <v>0</v>
      </c>
    </row>
    <row r="262" spans="1:86" ht="15.75" thickTop="1" x14ac:dyDescent="0.25">
      <c r="A262" s="19" t="s">
        <v>44</v>
      </c>
      <c r="B262" s="19" t="s">
        <v>20</v>
      </c>
      <c r="C262" s="19">
        <v>0</v>
      </c>
      <c r="D262" s="19">
        <v>0</v>
      </c>
      <c r="E262" s="19">
        <v>4</v>
      </c>
      <c r="F262" s="19">
        <v>5</v>
      </c>
      <c r="G262" s="19">
        <v>1</v>
      </c>
      <c r="H262" s="19">
        <v>5</v>
      </c>
      <c r="I262" s="19">
        <v>0</v>
      </c>
      <c r="J262" s="19">
        <v>12</v>
      </c>
      <c r="K262" s="19">
        <v>13</v>
      </c>
      <c r="L262" s="19">
        <v>0</v>
      </c>
      <c r="M262" s="19">
        <v>11</v>
      </c>
      <c r="N262" s="19">
        <v>2</v>
      </c>
      <c r="O262" s="19">
        <v>1</v>
      </c>
      <c r="P262" s="19">
        <v>2</v>
      </c>
      <c r="Q262" s="19">
        <v>2</v>
      </c>
      <c r="R262" s="19">
        <v>8</v>
      </c>
      <c r="S262" s="19">
        <v>5</v>
      </c>
      <c r="T262" s="19">
        <v>0</v>
      </c>
      <c r="U262" s="19">
        <v>3</v>
      </c>
      <c r="V262" s="19">
        <v>1</v>
      </c>
      <c r="W262" s="19">
        <v>0</v>
      </c>
      <c r="X262" s="19">
        <v>0</v>
      </c>
      <c r="Y262" s="19">
        <v>0</v>
      </c>
      <c r="Z262" s="19">
        <v>0</v>
      </c>
      <c r="AA262" s="19">
        <v>0</v>
      </c>
      <c r="AB262" s="19">
        <v>5</v>
      </c>
      <c r="AC262" s="19">
        <v>2</v>
      </c>
      <c r="AD262" s="19">
        <v>2</v>
      </c>
      <c r="AE262" s="19">
        <v>2</v>
      </c>
      <c r="AF262" s="19">
        <v>0</v>
      </c>
      <c r="AG262" s="19">
        <v>2</v>
      </c>
      <c r="AH262" s="19">
        <v>0</v>
      </c>
      <c r="AI262" s="19">
        <v>2</v>
      </c>
      <c r="AJ262" s="19">
        <v>2</v>
      </c>
      <c r="AK262" s="19">
        <v>0</v>
      </c>
      <c r="AL262" s="19">
        <v>5</v>
      </c>
      <c r="AM262" s="19">
        <v>0</v>
      </c>
      <c r="AN262" s="19">
        <v>0</v>
      </c>
      <c r="AO262" s="19">
        <v>28</v>
      </c>
      <c r="AP262" s="19">
        <v>3</v>
      </c>
      <c r="AQ262" s="19">
        <v>0</v>
      </c>
      <c r="AR262" s="19">
        <v>16</v>
      </c>
      <c r="AS262" s="19">
        <v>8</v>
      </c>
      <c r="AT262" s="19">
        <v>0</v>
      </c>
      <c r="AU262" s="19">
        <v>2</v>
      </c>
      <c r="AV262" s="19">
        <v>0</v>
      </c>
      <c r="AW262" s="19">
        <v>2</v>
      </c>
      <c r="AX262" s="19">
        <v>1</v>
      </c>
      <c r="AY262" s="19">
        <v>5</v>
      </c>
      <c r="AZ262" s="19">
        <v>1</v>
      </c>
      <c r="BA262" s="19">
        <v>3</v>
      </c>
      <c r="BB262" s="19">
        <v>1</v>
      </c>
      <c r="BC262" s="19">
        <v>2</v>
      </c>
      <c r="BD262" s="19">
        <v>1</v>
      </c>
      <c r="BE262" s="19">
        <v>20</v>
      </c>
      <c r="BF262" s="19">
        <v>2</v>
      </c>
      <c r="BG262" s="19">
        <v>5</v>
      </c>
      <c r="BH262" s="19">
        <v>5</v>
      </c>
      <c r="BI262" s="19">
        <v>0</v>
      </c>
      <c r="BJ262" s="19">
        <v>227</v>
      </c>
      <c r="BK262" s="19">
        <v>7</v>
      </c>
      <c r="BL262" s="19">
        <v>1</v>
      </c>
      <c r="BM262" s="19">
        <v>0</v>
      </c>
      <c r="BN262" s="19">
        <v>17</v>
      </c>
      <c r="BO262" s="19">
        <v>7</v>
      </c>
      <c r="BP262" s="19">
        <v>1</v>
      </c>
      <c r="BQ262" s="19">
        <v>1</v>
      </c>
      <c r="BR262" s="19">
        <v>1</v>
      </c>
      <c r="BS262" s="19">
        <v>7</v>
      </c>
      <c r="BT262" s="19">
        <v>50</v>
      </c>
      <c r="BU262" s="19">
        <v>9</v>
      </c>
      <c r="BV262" s="19">
        <v>31</v>
      </c>
      <c r="BW262" s="19">
        <v>4</v>
      </c>
      <c r="BX262" s="19">
        <v>3</v>
      </c>
      <c r="BY262" s="19">
        <v>27</v>
      </c>
      <c r="BZ262" s="19">
        <v>0</v>
      </c>
      <c r="CA262" s="19">
        <v>12</v>
      </c>
      <c r="CB262" s="19">
        <v>37</v>
      </c>
      <c r="CC262" s="19">
        <v>10</v>
      </c>
      <c r="CD262" s="19">
        <v>37</v>
      </c>
      <c r="CE262" s="19">
        <v>1</v>
      </c>
      <c r="CF262" s="19">
        <v>1</v>
      </c>
      <c r="CG262" s="19">
        <v>4</v>
      </c>
      <c r="CH262" s="21">
        <v>697</v>
      </c>
    </row>
    <row r="263" spans="1:86" ht="15.75" thickBot="1" x14ac:dyDescent="0.3">
      <c r="A263" s="31"/>
      <c r="B263" s="31" t="s">
        <v>21</v>
      </c>
      <c r="C263" s="31">
        <v>0</v>
      </c>
      <c r="D263" s="31">
        <v>0</v>
      </c>
      <c r="E263" s="31">
        <v>0</v>
      </c>
      <c r="F263" s="31">
        <v>0</v>
      </c>
      <c r="G263" s="31">
        <v>0</v>
      </c>
      <c r="H263" s="31">
        <v>29</v>
      </c>
      <c r="I263" s="31">
        <v>0</v>
      </c>
      <c r="J263" s="31">
        <v>1</v>
      </c>
      <c r="K263" s="31">
        <v>3</v>
      </c>
      <c r="L263" s="31">
        <v>0</v>
      </c>
      <c r="M263" s="31">
        <v>4</v>
      </c>
      <c r="N263" s="31">
        <v>1</v>
      </c>
      <c r="O263" s="31">
        <v>7</v>
      </c>
      <c r="P263" s="31">
        <v>0</v>
      </c>
      <c r="Q263" s="31">
        <v>0</v>
      </c>
      <c r="R263" s="31">
        <v>0</v>
      </c>
      <c r="S263" s="31">
        <v>1</v>
      </c>
      <c r="T263" s="31">
        <v>0</v>
      </c>
      <c r="U263" s="31">
        <v>0</v>
      </c>
      <c r="V263" s="31">
        <v>2</v>
      </c>
      <c r="W263" s="31">
        <v>0</v>
      </c>
      <c r="X263" s="31">
        <v>2</v>
      </c>
      <c r="Y263" s="31">
        <v>0</v>
      </c>
      <c r="Z263" s="31">
        <v>0</v>
      </c>
      <c r="AA263" s="31">
        <v>2</v>
      </c>
      <c r="AB263" s="31">
        <v>3</v>
      </c>
      <c r="AC263" s="31">
        <v>0</v>
      </c>
      <c r="AD263" s="31">
        <v>3</v>
      </c>
      <c r="AE263" s="31">
        <v>1</v>
      </c>
      <c r="AF263" s="31">
        <v>0</v>
      </c>
      <c r="AG263" s="31">
        <v>3</v>
      </c>
      <c r="AH263" s="31">
        <v>1</v>
      </c>
      <c r="AI263" s="31">
        <v>0</v>
      </c>
      <c r="AJ263" s="31">
        <v>0</v>
      </c>
      <c r="AK263" s="31">
        <v>0</v>
      </c>
      <c r="AL263" s="31">
        <v>0</v>
      </c>
      <c r="AM263" s="31">
        <v>0</v>
      </c>
      <c r="AN263" s="31">
        <v>0</v>
      </c>
      <c r="AO263" s="31">
        <v>7</v>
      </c>
      <c r="AP263" s="31">
        <v>3</v>
      </c>
      <c r="AQ263" s="31">
        <v>3</v>
      </c>
      <c r="AR263" s="31">
        <v>14</v>
      </c>
      <c r="AS263" s="31">
        <v>6</v>
      </c>
      <c r="AT263" s="31">
        <v>1</v>
      </c>
      <c r="AU263" s="31">
        <v>4</v>
      </c>
      <c r="AV263" s="31">
        <v>0</v>
      </c>
      <c r="AW263" s="31">
        <v>3</v>
      </c>
      <c r="AX263" s="31">
        <v>5</v>
      </c>
      <c r="AY263" s="31">
        <v>9</v>
      </c>
      <c r="AZ263" s="31">
        <v>0</v>
      </c>
      <c r="BA263" s="31">
        <v>2</v>
      </c>
      <c r="BB263" s="31">
        <v>0</v>
      </c>
      <c r="BC263" s="31">
        <v>4</v>
      </c>
      <c r="BD263" s="31">
        <v>0</v>
      </c>
      <c r="BE263" s="31">
        <v>19</v>
      </c>
      <c r="BF263" s="31">
        <v>0</v>
      </c>
      <c r="BG263" s="31">
        <v>0</v>
      </c>
      <c r="BH263" s="31">
        <v>1</v>
      </c>
      <c r="BI263" s="31">
        <v>1</v>
      </c>
      <c r="BJ263" s="31">
        <v>166</v>
      </c>
      <c r="BK263" s="31">
        <v>0</v>
      </c>
      <c r="BL263" s="31">
        <v>1</v>
      </c>
      <c r="BM263" s="31">
        <v>0</v>
      </c>
      <c r="BN263" s="31">
        <v>0</v>
      </c>
      <c r="BO263" s="31">
        <v>1</v>
      </c>
      <c r="BP263" s="31">
        <v>0</v>
      </c>
      <c r="BQ263" s="31">
        <v>0</v>
      </c>
      <c r="BR263" s="31">
        <v>1</v>
      </c>
      <c r="BS263" s="31">
        <v>1</v>
      </c>
      <c r="BT263" s="31">
        <v>214</v>
      </c>
      <c r="BU263" s="31">
        <v>2</v>
      </c>
      <c r="BV263" s="31">
        <v>21</v>
      </c>
      <c r="BW263" s="31">
        <v>2</v>
      </c>
      <c r="BX263" s="31">
        <v>1</v>
      </c>
      <c r="BY263" s="31">
        <v>37</v>
      </c>
      <c r="BZ263" s="31">
        <v>0</v>
      </c>
      <c r="CA263" s="31">
        <v>7</v>
      </c>
      <c r="CB263" s="31">
        <v>3</v>
      </c>
      <c r="CC263" s="31">
        <v>6</v>
      </c>
      <c r="CD263" s="31">
        <v>0</v>
      </c>
      <c r="CE263" s="31">
        <v>1</v>
      </c>
      <c r="CF263" s="31">
        <v>0</v>
      </c>
      <c r="CG263" s="31">
        <v>0</v>
      </c>
      <c r="CH263" s="37">
        <v>609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63"/>
  <sheetViews>
    <sheetView zoomScale="80" zoomScaleNormal="80" workbookViewId="0"/>
  </sheetViews>
  <sheetFormatPr defaultColWidth="4.7109375" defaultRowHeight="15" x14ac:dyDescent="0.25"/>
  <cols>
    <col min="1" max="1" width="46.5703125" style="8" bestFit="1" customWidth="1"/>
    <col min="2" max="2" width="11" style="8" customWidth="1"/>
    <col min="3" max="3" width="4.5703125" style="8" bestFit="1" customWidth="1"/>
    <col min="4" max="4" width="5.85546875" style="8" bestFit="1" customWidth="1"/>
    <col min="5" max="5" width="4.5703125" style="8" bestFit="1" customWidth="1"/>
    <col min="6" max="6" width="4.85546875" style="8" bestFit="1" customWidth="1"/>
    <col min="7" max="7" width="4.5703125" style="8" bestFit="1" customWidth="1"/>
    <col min="8" max="8" width="4.85546875" style="8" bestFit="1" customWidth="1"/>
    <col min="9" max="9" width="4.5703125" style="8" bestFit="1" customWidth="1"/>
    <col min="10" max="10" width="4.85546875" style="8" bestFit="1" customWidth="1"/>
    <col min="11" max="12" width="4.5703125" style="8" bestFit="1" customWidth="1"/>
    <col min="13" max="13" width="4.85546875" style="8" bestFit="1" customWidth="1"/>
    <col min="14" max="22" width="4.5703125" style="8" bestFit="1" customWidth="1"/>
    <col min="23" max="23" width="5.85546875" style="8" bestFit="1" customWidth="1"/>
    <col min="24" max="24" width="4.5703125" style="8" bestFit="1" customWidth="1"/>
    <col min="25" max="28" width="4.85546875" style="8" bestFit="1" customWidth="1"/>
    <col min="29" max="31" width="4.5703125" style="8" bestFit="1" customWidth="1"/>
    <col min="32" max="32" width="4.85546875" style="8" bestFit="1" customWidth="1"/>
    <col min="33" max="35" width="4.5703125" style="8" bestFit="1" customWidth="1"/>
    <col min="36" max="38" width="4.85546875" style="8" bestFit="1" customWidth="1"/>
    <col min="39" max="40" width="4.5703125" style="8" bestFit="1" customWidth="1"/>
    <col min="41" max="44" width="4.85546875" style="8" bestFit="1" customWidth="1"/>
    <col min="45" max="46" width="4.5703125" style="8" bestFit="1" customWidth="1"/>
    <col min="47" max="47" width="5.85546875" style="8" bestFit="1" customWidth="1"/>
    <col min="48" max="49" width="4.5703125" style="8" bestFit="1" customWidth="1"/>
    <col min="50" max="51" width="4.85546875" style="8" bestFit="1" customWidth="1"/>
    <col min="52" max="55" width="4.5703125" style="8" bestFit="1" customWidth="1"/>
    <col min="56" max="57" width="4.85546875" style="8" bestFit="1" customWidth="1"/>
    <col min="58" max="58" width="4.5703125" style="8" bestFit="1" customWidth="1"/>
    <col min="59" max="59" width="4.85546875" style="8" bestFit="1" customWidth="1"/>
    <col min="60" max="61" width="4.5703125" style="8" bestFit="1" customWidth="1"/>
    <col min="62" max="62" width="5.85546875" style="8" bestFit="1" customWidth="1"/>
    <col min="63" max="65" width="4.5703125" style="8" bestFit="1" customWidth="1"/>
    <col min="66" max="67" width="4.85546875" style="8" bestFit="1" customWidth="1"/>
    <col min="68" max="70" width="4.5703125" style="8" bestFit="1" customWidth="1"/>
    <col min="71" max="71" width="4.85546875" style="8" bestFit="1" customWidth="1"/>
    <col min="72" max="72" width="5.85546875" style="8" bestFit="1" customWidth="1"/>
    <col min="73" max="73" width="4.5703125" style="8" bestFit="1" customWidth="1"/>
    <col min="74" max="74" width="4.85546875" style="8" bestFit="1" customWidth="1"/>
    <col min="75" max="76" width="4.5703125" style="8" bestFit="1" customWidth="1"/>
    <col min="77" max="77" width="4.85546875" style="8" bestFit="1" customWidth="1"/>
    <col min="78" max="78" width="4.5703125" style="8" bestFit="1" customWidth="1"/>
    <col min="79" max="82" width="4.85546875" style="8" bestFit="1" customWidth="1"/>
    <col min="83" max="85" width="4.5703125" style="8" bestFit="1" customWidth="1"/>
    <col min="86" max="86" width="5.85546875" style="8" bestFit="1" customWidth="1"/>
    <col min="87" max="16384" width="4.7109375" style="8"/>
  </cols>
  <sheetData>
    <row r="1" spans="1:47" s="1" customFormat="1" ht="15.75" x14ac:dyDescent="0.25">
      <c r="A1" s="1" t="s">
        <v>133</v>
      </c>
    </row>
    <row r="2" spans="1:47" s="1" customFormat="1" ht="15.75" x14ac:dyDescent="0.25">
      <c r="A2" s="40" t="s">
        <v>205</v>
      </c>
    </row>
    <row r="3" spans="1:47" ht="157.5" x14ac:dyDescent="0.25">
      <c r="A3" s="2" t="s">
        <v>46</v>
      </c>
      <c r="B3" s="3" t="s">
        <v>45</v>
      </c>
      <c r="C3" s="3" t="s">
        <v>28</v>
      </c>
      <c r="D3" s="3" t="s">
        <v>23</v>
      </c>
      <c r="E3" s="3" t="s">
        <v>6</v>
      </c>
      <c r="F3" s="3" t="s">
        <v>7</v>
      </c>
      <c r="G3" s="3" t="s">
        <v>24</v>
      </c>
      <c r="H3" s="3" t="s">
        <v>8</v>
      </c>
      <c r="I3" s="3" t="s">
        <v>193</v>
      </c>
      <c r="J3" s="3" t="s">
        <v>25</v>
      </c>
      <c r="K3" s="3" t="s">
        <v>26</v>
      </c>
      <c r="L3" s="3" t="s">
        <v>5</v>
      </c>
      <c r="M3" s="3" t="s">
        <v>27</v>
      </c>
      <c r="N3" s="3" t="s">
        <v>131</v>
      </c>
      <c r="O3" s="3" t="s">
        <v>194</v>
      </c>
      <c r="P3" s="3" t="s">
        <v>9</v>
      </c>
      <c r="Q3" s="3" t="s">
        <v>0</v>
      </c>
      <c r="R3" s="3" t="s">
        <v>29</v>
      </c>
      <c r="S3" s="3" t="s">
        <v>10</v>
      </c>
      <c r="T3" s="3" t="s">
        <v>32</v>
      </c>
      <c r="U3" s="3" t="s">
        <v>30</v>
      </c>
      <c r="V3" s="3" t="s">
        <v>31</v>
      </c>
      <c r="W3" s="3" t="s">
        <v>11</v>
      </c>
      <c r="X3" s="3" t="s">
        <v>195</v>
      </c>
      <c r="Y3" s="3" t="s">
        <v>12</v>
      </c>
      <c r="Z3" s="3" t="s">
        <v>13</v>
      </c>
      <c r="AA3" s="3" t="s">
        <v>14</v>
      </c>
      <c r="AB3" s="3" t="s">
        <v>132</v>
      </c>
      <c r="AC3" s="3" t="s">
        <v>33</v>
      </c>
      <c r="AD3" s="3" t="s">
        <v>35</v>
      </c>
      <c r="AE3" s="3" t="s">
        <v>36</v>
      </c>
      <c r="AF3" s="3" t="s">
        <v>37</v>
      </c>
      <c r="AG3" s="3" t="s">
        <v>16</v>
      </c>
      <c r="AH3" s="3" t="s">
        <v>38</v>
      </c>
      <c r="AI3" s="3" t="s">
        <v>39</v>
      </c>
      <c r="AJ3" s="3" t="s">
        <v>3</v>
      </c>
      <c r="AK3" s="3" t="s">
        <v>17</v>
      </c>
      <c r="AL3" s="3" t="s">
        <v>18</v>
      </c>
      <c r="AM3" s="4" t="s">
        <v>4</v>
      </c>
      <c r="AN3" s="3" t="s">
        <v>1</v>
      </c>
      <c r="AO3" s="3" t="s">
        <v>41</v>
      </c>
      <c r="AP3" s="3" t="s">
        <v>19</v>
      </c>
      <c r="AQ3" s="3" t="s">
        <v>2</v>
      </c>
      <c r="AR3" s="3" t="s">
        <v>40</v>
      </c>
      <c r="AS3" s="3" t="s">
        <v>138</v>
      </c>
      <c r="AT3" s="39" t="s">
        <v>42</v>
      </c>
      <c r="AU3" s="7" t="s">
        <v>22</v>
      </c>
    </row>
    <row r="4" spans="1:47" x14ac:dyDescent="0.25">
      <c r="A4" s="9" t="s">
        <v>186</v>
      </c>
      <c r="B4" s="9" t="s">
        <v>20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10">
        <v>0</v>
      </c>
      <c r="AR4" s="9">
        <v>0</v>
      </c>
      <c r="AS4" s="9">
        <v>0</v>
      </c>
      <c r="AT4" s="11">
        <v>0</v>
      </c>
      <c r="AU4" s="12">
        <v>0</v>
      </c>
    </row>
    <row r="5" spans="1:47" x14ac:dyDescent="0.25">
      <c r="A5" s="2"/>
      <c r="B5" s="2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13">
        <v>0</v>
      </c>
      <c r="AR5" s="2">
        <v>0</v>
      </c>
      <c r="AS5" s="2">
        <v>0</v>
      </c>
      <c r="AT5" s="14">
        <v>0</v>
      </c>
      <c r="AU5" s="15">
        <v>0</v>
      </c>
    </row>
    <row r="6" spans="1:47" x14ac:dyDescent="0.25">
      <c r="A6" s="9" t="s">
        <v>192</v>
      </c>
      <c r="B6" s="9" t="s">
        <v>20</v>
      </c>
      <c r="C6" s="44" t="s">
        <v>210</v>
      </c>
      <c r="D6" s="44" t="s">
        <v>210</v>
      </c>
      <c r="E6" s="44" t="s">
        <v>210</v>
      </c>
      <c r="F6" s="44" t="s">
        <v>210</v>
      </c>
      <c r="G6" s="44" t="s">
        <v>210</v>
      </c>
      <c r="H6" s="44" t="s">
        <v>210</v>
      </c>
      <c r="I6" s="44" t="s">
        <v>210</v>
      </c>
      <c r="J6" s="44" t="s">
        <v>210</v>
      </c>
      <c r="K6" s="44" t="s">
        <v>210</v>
      </c>
      <c r="L6" s="44" t="s">
        <v>210</v>
      </c>
      <c r="M6" s="44" t="s">
        <v>210</v>
      </c>
      <c r="N6" s="44" t="s">
        <v>210</v>
      </c>
      <c r="O6" s="44" t="s">
        <v>210</v>
      </c>
      <c r="P6" s="44" t="s">
        <v>210</v>
      </c>
      <c r="Q6" s="44" t="s">
        <v>210</v>
      </c>
      <c r="R6" s="44" t="s">
        <v>210</v>
      </c>
      <c r="S6" s="44" t="s">
        <v>210</v>
      </c>
      <c r="T6" s="44" t="s">
        <v>210</v>
      </c>
      <c r="U6" s="44" t="s">
        <v>210</v>
      </c>
      <c r="V6" s="44" t="s">
        <v>210</v>
      </c>
      <c r="W6" s="44" t="s">
        <v>210</v>
      </c>
      <c r="X6" s="44" t="s">
        <v>210</v>
      </c>
      <c r="Y6" s="44" t="s">
        <v>210</v>
      </c>
      <c r="Z6" s="44" t="s">
        <v>210</v>
      </c>
      <c r="AA6" s="44" t="s">
        <v>210</v>
      </c>
      <c r="AB6" s="44" t="s">
        <v>210</v>
      </c>
      <c r="AC6" s="44" t="s">
        <v>210</v>
      </c>
      <c r="AD6" s="44" t="s">
        <v>210</v>
      </c>
      <c r="AE6" s="44" t="s">
        <v>210</v>
      </c>
      <c r="AF6" s="44" t="s">
        <v>210</v>
      </c>
      <c r="AG6" s="44" t="s">
        <v>210</v>
      </c>
      <c r="AH6" s="44" t="s">
        <v>210</v>
      </c>
      <c r="AI6" s="44" t="s">
        <v>210</v>
      </c>
      <c r="AJ6" s="44" t="s">
        <v>210</v>
      </c>
      <c r="AK6" s="44" t="s">
        <v>210</v>
      </c>
      <c r="AL6" s="44" t="s">
        <v>210</v>
      </c>
      <c r="AM6" s="44" t="s">
        <v>210</v>
      </c>
      <c r="AN6" s="44" t="s">
        <v>210</v>
      </c>
      <c r="AO6" s="44" t="s">
        <v>210</v>
      </c>
      <c r="AP6" s="44" t="s">
        <v>210</v>
      </c>
      <c r="AQ6" s="44" t="s">
        <v>210</v>
      </c>
      <c r="AR6" s="44" t="s">
        <v>210</v>
      </c>
      <c r="AS6" s="44" t="s">
        <v>210</v>
      </c>
      <c r="AT6" s="44" t="s">
        <v>210</v>
      </c>
      <c r="AU6" s="12">
        <v>0</v>
      </c>
    </row>
    <row r="7" spans="1:47" x14ac:dyDescent="0.25">
      <c r="A7" s="2"/>
      <c r="B7" s="2" t="s">
        <v>21</v>
      </c>
      <c r="C7" s="45" t="s">
        <v>210</v>
      </c>
      <c r="D7" s="45" t="s">
        <v>210</v>
      </c>
      <c r="E7" s="45" t="s">
        <v>210</v>
      </c>
      <c r="F7" s="45" t="s">
        <v>210</v>
      </c>
      <c r="G7" s="45" t="s">
        <v>210</v>
      </c>
      <c r="H7" s="45" t="s">
        <v>210</v>
      </c>
      <c r="I7" s="45" t="s">
        <v>210</v>
      </c>
      <c r="J7" s="45" t="s">
        <v>210</v>
      </c>
      <c r="K7" s="45" t="s">
        <v>210</v>
      </c>
      <c r="L7" s="45" t="s">
        <v>210</v>
      </c>
      <c r="M7" s="45" t="s">
        <v>210</v>
      </c>
      <c r="N7" s="45" t="s">
        <v>210</v>
      </c>
      <c r="O7" s="45" t="s">
        <v>210</v>
      </c>
      <c r="P7" s="45" t="s">
        <v>210</v>
      </c>
      <c r="Q7" s="45" t="s">
        <v>210</v>
      </c>
      <c r="R7" s="45" t="s">
        <v>210</v>
      </c>
      <c r="S7" s="45" t="s">
        <v>210</v>
      </c>
      <c r="T7" s="45" t="s">
        <v>210</v>
      </c>
      <c r="U7" s="45" t="s">
        <v>210</v>
      </c>
      <c r="V7" s="45" t="s">
        <v>210</v>
      </c>
      <c r="W7" s="45" t="s">
        <v>210</v>
      </c>
      <c r="X7" s="45" t="s">
        <v>210</v>
      </c>
      <c r="Y7" s="45" t="s">
        <v>210</v>
      </c>
      <c r="Z7" s="45" t="s">
        <v>210</v>
      </c>
      <c r="AA7" s="45" t="s">
        <v>210</v>
      </c>
      <c r="AB7" s="45" t="s">
        <v>210</v>
      </c>
      <c r="AC7" s="45" t="s">
        <v>210</v>
      </c>
      <c r="AD7" s="45" t="s">
        <v>210</v>
      </c>
      <c r="AE7" s="45" t="s">
        <v>210</v>
      </c>
      <c r="AF7" s="45" t="s">
        <v>210</v>
      </c>
      <c r="AG7" s="45" t="s">
        <v>210</v>
      </c>
      <c r="AH7" s="45" t="s">
        <v>210</v>
      </c>
      <c r="AI7" s="45" t="s">
        <v>210</v>
      </c>
      <c r="AJ7" s="45" t="s">
        <v>210</v>
      </c>
      <c r="AK7" s="45" t="s">
        <v>210</v>
      </c>
      <c r="AL7" s="45" t="s">
        <v>210</v>
      </c>
      <c r="AM7" s="45" t="s">
        <v>210</v>
      </c>
      <c r="AN7" s="45" t="s">
        <v>210</v>
      </c>
      <c r="AO7" s="45" t="s">
        <v>210</v>
      </c>
      <c r="AP7" s="45" t="s">
        <v>210</v>
      </c>
      <c r="AQ7" s="45" t="s">
        <v>210</v>
      </c>
      <c r="AR7" s="45" t="s">
        <v>210</v>
      </c>
      <c r="AS7" s="45" t="s">
        <v>210</v>
      </c>
      <c r="AT7" s="45" t="s">
        <v>210</v>
      </c>
      <c r="AU7" s="15">
        <v>0</v>
      </c>
    </row>
    <row r="8" spans="1:47" x14ac:dyDescent="0.25">
      <c r="A8" s="9" t="s">
        <v>48</v>
      </c>
      <c r="B8" s="9" t="s">
        <v>20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11">
        <v>0</v>
      </c>
      <c r="AU8" s="12">
        <v>0</v>
      </c>
    </row>
    <row r="9" spans="1:47" x14ac:dyDescent="0.25">
      <c r="A9" s="2"/>
      <c r="B9" s="2" t="s">
        <v>21</v>
      </c>
      <c r="C9" s="2">
        <v>0</v>
      </c>
      <c r="D9" s="2">
        <v>2</v>
      </c>
      <c r="E9" s="2">
        <v>0</v>
      </c>
      <c r="F9" s="2">
        <v>0</v>
      </c>
      <c r="G9" s="2">
        <v>0</v>
      </c>
      <c r="H9" s="2">
        <v>1</v>
      </c>
      <c r="I9" s="2">
        <v>0</v>
      </c>
      <c r="J9" s="2">
        <v>0</v>
      </c>
      <c r="K9" s="2">
        <v>1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2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13">
        <v>0</v>
      </c>
      <c r="AR9" s="2">
        <v>0</v>
      </c>
      <c r="AS9" s="2">
        <v>0</v>
      </c>
      <c r="AT9" s="14">
        <v>0</v>
      </c>
      <c r="AU9" s="15">
        <v>6</v>
      </c>
    </row>
    <row r="10" spans="1:47" x14ac:dyDescent="0.25">
      <c r="A10" s="9" t="s">
        <v>49</v>
      </c>
      <c r="B10" s="9" t="s">
        <v>20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10">
        <v>0</v>
      </c>
      <c r="AR10" s="9">
        <v>0</v>
      </c>
      <c r="AS10" s="9">
        <v>0</v>
      </c>
      <c r="AT10" s="11">
        <v>0</v>
      </c>
      <c r="AU10" s="12">
        <v>0</v>
      </c>
    </row>
    <row r="11" spans="1:47" x14ac:dyDescent="0.25">
      <c r="A11" s="2"/>
      <c r="B11" s="2" t="s">
        <v>21</v>
      </c>
      <c r="C11" s="2">
        <v>0</v>
      </c>
      <c r="D11" s="2">
        <v>0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1</v>
      </c>
      <c r="X11" s="2">
        <v>0</v>
      </c>
      <c r="Y11" s="2">
        <v>0</v>
      </c>
      <c r="Z11" s="2">
        <v>0</v>
      </c>
      <c r="AA11" s="2">
        <v>1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13">
        <v>0</v>
      </c>
      <c r="AR11" s="2">
        <v>0</v>
      </c>
      <c r="AS11" s="2">
        <v>0</v>
      </c>
      <c r="AT11" s="14">
        <v>0</v>
      </c>
      <c r="AU11" s="15">
        <v>3</v>
      </c>
    </row>
    <row r="12" spans="1:47" x14ac:dyDescent="0.25">
      <c r="A12" s="9" t="s">
        <v>51</v>
      </c>
      <c r="B12" s="9" t="s">
        <v>20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10">
        <v>0</v>
      </c>
      <c r="AR12" s="9">
        <v>0</v>
      </c>
      <c r="AS12" s="9">
        <v>0</v>
      </c>
      <c r="AT12" s="11">
        <v>0</v>
      </c>
      <c r="AU12" s="12">
        <v>0</v>
      </c>
    </row>
    <row r="13" spans="1:47" x14ac:dyDescent="0.25">
      <c r="A13" s="18"/>
      <c r="B13" s="18" t="s">
        <v>21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1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13">
        <v>0</v>
      </c>
      <c r="AR13" s="2">
        <v>0</v>
      </c>
      <c r="AS13" s="2">
        <v>0</v>
      </c>
      <c r="AT13" s="14">
        <v>0</v>
      </c>
      <c r="AU13" s="15">
        <v>1</v>
      </c>
    </row>
    <row r="14" spans="1:47" x14ac:dyDescent="0.25">
      <c r="A14" s="9" t="s">
        <v>50</v>
      </c>
      <c r="B14" s="9" t="s">
        <v>20</v>
      </c>
      <c r="C14" s="9">
        <v>0</v>
      </c>
      <c r="D14" s="9">
        <v>12</v>
      </c>
      <c r="E14" s="9">
        <v>0</v>
      </c>
      <c r="F14" s="9">
        <v>3</v>
      </c>
      <c r="G14" s="9">
        <v>0</v>
      </c>
      <c r="H14" s="9">
        <v>2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1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8</v>
      </c>
      <c r="X14" s="9">
        <v>0</v>
      </c>
      <c r="Y14" s="9">
        <v>0</v>
      </c>
      <c r="Z14" s="9">
        <v>2</v>
      </c>
      <c r="AA14" s="9">
        <v>1</v>
      </c>
      <c r="AB14" s="9">
        <v>1</v>
      </c>
      <c r="AC14" s="9">
        <v>0</v>
      </c>
      <c r="AD14" s="9">
        <v>0</v>
      </c>
      <c r="AE14" s="9">
        <v>0</v>
      </c>
      <c r="AF14" s="9">
        <v>4</v>
      </c>
      <c r="AG14" s="9">
        <v>0</v>
      </c>
      <c r="AH14" s="9">
        <v>0</v>
      </c>
      <c r="AI14" s="9">
        <v>0</v>
      </c>
      <c r="AJ14" s="9">
        <v>1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10">
        <v>2</v>
      </c>
      <c r="AR14" s="9">
        <v>0</v>
      </c>
      <c r="AS14" s="9">
        <v>0</v>
      </c>
      <c r="AT14" s="11">
        <v>0</v>
      </c>
      <c r="AU14" s="12">
        <v>37</v>
      </c>
    </row>
    <row r="15" spans="1:47" x14ac:dyDescent="0.25">
      <c r="A15" s="2"/>
      <c r="B15" s="2" t="s">
        <v>21</v>
      </c>
      <c r="C15" s="2">
        <v>0</v>
      </c>
      <c r="D15" s="2">
        <v>1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4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4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13">
        <v>0</v>
      </c>
      <c r="AR15" s="2">
        <v>0</v>
      </c>
      <c r="AS15" s="2">
        <v>0</v>
      </c>
      <c r="AT15" s="14">
        <v>0</v>
      </c>
      <c r="AU15" s="15">
        <v>10</v>
      </c>
    </row>
    <row r="16" spans="1:47" x14ac:dyDescent="0.25">
      <c r="A16" s="19" t="s">
        <v>52</v>
      </c>
      <c r="B16" s="19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1">
        <v>0</v>
      </c>
      <c r="AU16" s="12">
        <v>0</v>
      </c>
    </row>
    <row r="17" spans="1:47" x14ac:dyDescent="0.25">
      <c r="A17" s="18"/>
      <c r="B17" s="18" t="s">
        <v>21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14">
        <v>0</v>
      </c>
      <c r="AU17" s="15">
        <v>0</v>
      </c>
    </row>
    <row r="18" spans="1:47" x14ac:dyDescent="0.25">
      <c r="A18" s="9" t="s">
        <v>53</v>
      </c>
      <c r="B18" s="9" t="s">
        <v>20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1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10">
        <v>0</v>
      </c>
      <c r="AR18" s="9">
        <v>0</v>
      </c>
      <c r="AS18" s="9">
        <v>0</v>
      </c>
      <c r="AT18" s="11">
        <v>0</v>
      </c>
      <c r="AU18" s="12">
        <v>1</v>
      </c>
    </row>
    <row r="19" spans="1:47" x14ac:dyDescent="0.25">
      <c r="A19" s="2"/>
      <c r="B19" s="2" t="s">
        <v>21</v>
      </c>
      <c r="C19" s="2">
        <v>0</v>
      </c>
      <c r="D19" s="2">
        <v>4</v>
      </c>
      <c r="E19" s="2">
        <v>0</v>
      </c>
      <c r="F19" s="2">
        <v>1</v>
      </c>
      <c r="G19" s="2">
        <v>0</v>
      </c>
      <c r="H19" s="2">
        <v>2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4</v>
      </c>
      <c r="X19" s="2">
        <v>0</v>
      </c>
      <c r="Y19" s="2">
        <v>0</v>
      </c>
      <c r="Z19" s="2">
        <v>0</v>
      </c>
      <c r="AA19" s="2">
        <v>1</v>
      </c>
      <c r="AB19" s="2">
        <v>0</v>
      </c>
      <c r="AC19" s="2">
        <v>0</v>
      </c>
      <c r="AD19" s="2">
        <v>0</v>
      </c>
      <c r="AE19" s="2">
        <v>0</v>
      </c>
      <c r="AF19" s="2">
        <v>2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13">
        <v>0</v>
      </c>
      <c r="AR19" s="2">
        <v>0</v>
      </c>
      <c r="AS19" s="2">
        <v>0</v>
      </c>
      <c r="AT19" s="14">
        <v>0</v>
      </c>
      <c r="AU19" s="15">
        <v>14</v>
      </c>
    </row>
    <row r="20" spans="1:47" x14ac:dyDescent="0.25">
      <c r="A20" s="19" t="s">
        <v>54</v>
      </c>
      <c r="B20" s="19" t="s">
        <v>20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1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1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29">
        <v>0</v>
      </c>
      <c r="AR20" s="19">
        <v>0</v>
      </c>
      <c r="AS20" s="19">
        <v>0</v>
      </c>
      <c r="AT20" s="38">
        <v>0</v>
      </c>
      <c r="AU20" s="12">
        <v>2</v>
      </c>
    </row>
    <row r="21" spans="1:47" x14ac:dyDescent="0.25">
      <c r="A21" s="2"/>
      <c r="B21" s="2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1</v>
      </c>
      <c r="I21" s="2">
        <v>0</v>
      </c>
      <c r="J21" s="2">
        <v>0</v>
      </c>
      <c r="K21" s="2">
        <v>1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2</v>
      </c>
      <c r="X21" s="2">
        <v>0</v>
      </c>
      <c r="Y21" s="2">
        <v>0</v>
      </c>
      <c r="Z21" s="2">
        <v>0</v>
      </c>
      <c r="AA21" s="2">
        <v>1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13">
        <v>0</v>
      </c>
      <c r="AR21" s="2">
        <v>0</v>
      </c>
      <c r="AS21" s="2">
        <v>0</v>
      </c>
      <c r="AT21" s="14">
        <v>0</v>
      </c>
      <c r="AU21" s="15">
        <v>5</v>
      </c>
    </row>
    <row r="22" spans="1:47" x14ac:dyDescent="0.25">
      <c r="A22" s="9" t="s">
        <v>55</v>
      </c>
      <c r="B22" s="9" t="s">
        <v>20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10">
        <v>0</v>
      </c>
      <c r="AR22" s="9">
        <v>0</v>
      </c>
      <c r="AS22" s="9">
        <v>0</v>
      </c>
      <c r="AT22" s="11">
        <v>0</v>
      </c>
      <c r="AU22" s="12">
        <v>0</v>
      </c>
    </row>
    <row r="23" spans="1:47" x14ac:dyDescent="0.25">
      <c r="A23" s="2"/>
      <c r="B23" s="2" t="s">
        <v>21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1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13">
        <v>0</v>
      </c>
      <c r="AR23" s="2">
        <v>0</v>
      </c>
      <c r="AS23" s="2">
        <v>0</v>
      </c>
      <c r="AT23" s="14">
        <v>0</v>
      </c>
      <c r="AU23" s="15">
        <v>1</v>
      </c>
    </row>
    <row r="24" spans="1:47" x14ac:dyDescent="0.25">
      <c r="A24" s="9" t="s">
        <v>148</v>
      </c>
      <c r="B24" s="9" t="s">
        <v>20</v>
      </c>
      <c r="C24" s="19">
        <v>0</v>
      </c>
      <c r="D24" s="19">
        <v>1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1</v>
      </c>
      <c r="AK24" s="19">
        <v>1</v>
      </c>
      <c r="AL24" s="19">
        <v>0</v>
      </c>
      <c r="AM24" s="19">
        <v>0</v>
      </c>
      <c r="AN24" s="19">
        <v>0</v>
      </c>
      <c r="AO24" s="19">
        <v>0</v>
      </c>
      <c r="AP24" s="19">
        <v>1</v>
      </c>
      <c r="AQ24" s="29">
        <v>0</v>
      </c>
      <c r="AR24" s="19">
        <v>0</v>
      </c>
      <c r="AS24" s="19">
        <v>0</v>
      </c>
      <c r="AT24" s="38">
        <v>0</v>
      </c>
      <c r="AU24" s="12">
        <v>4</v>
      </c>
    </row>
    <row r="25" spans="1:47" x14ac:dyDescent="0.25">
      <c r="A25" s="2"/>
      <c r="B25" s="2" t="s">
        <v>21</v>
      </c>
      <c r="C25" s="2">
        <v>0</v>
      </c>
      <c r="D25" s="2">
        <v>4</v>
      </c>
      <c r="E25" s="2">
        <v>0</v>
      </c>
      <c r="F25" s="2">
        <v>5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5</v>
      </c>
      <c r="X25" s="2">
        <v>0</v>
      </c>
      <c r="Y25" s="2">
        <v>1</v>
      </c>
      <c r="Z25" s="2">
        <v>0</v>
      </c>
      <c r="AA25" s="2">
        <v>0</v>
      </c>
      <c r="AB25" s="2">
        <v>1</v>
      </c>
      <c r="AC25" s="2">
        <v>0</v>
      </c>
      <c r="AD25" s="2">
        <v>0</v>
      </c>
      <c r="AE25" s="2">
        <v>0</v>
      </c>
      <c r="AF25" s="2">
        <v>1</v>
      </c>
      <c r="AG25" s="2">
        <v>0</v>
      </c>
      <c r="AH25" s="2">
        <v>0</v>
      </c>
      <c r="AI25" s="2">
        <v>0</v>
      </c>
      <c r="AJ25" s="2">
        <v>0</v>
      </c>
      <c r="AK25" s="2">
        <v>1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13">
        <v>0</v>
      </c>
      <c r="AR25" s="2">
        <v>0</v>
      </c>
      <c r="AS25" s="2">
        <v>0</v>
      </c>
      <c r="AT25" s="14">
        <v>0</v>
      </c>
      <c r="AU25" s="15">
        <v>18</v>
      </c>
    </row>
    <row r="26" spans="1:47" x14ac:dyDescent="0.25">
      <c r="A26" s="9" t="s">
        <v>57</v>
      </c>
      <c r="B26" s="9" t="s">
        <v>20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1</v>
      </c>
      <c r="AR26" s="9">
        <v>0</v>
      </c>
      <c r="AS26" s="9">
        <v>0</v>
      </c>
      <c r="AT26" s="11">
        <v>0</v>
      </c>
      <c r="AU26" s="12">
        <v>1</v>
      </c>
    </row>
    <row r="27" spans="1:47" x14ac:dyDescent="0.25">
      <c r="A27" s="18"/>
      <c r="B27" s="18" t="s">
        <v>21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13">
        <v>0</v>
      </c>
      <c r="AR27" s="2">
        <v>0</v>
      </c>
      <c r="AS27" s="2">
        <v>0</v>
      </c>
      <c r="AT27" s="14">
        <v>0</v>
      </c>
      <c r="AU27" s="15">
        <v>0</v>
      </c>
    </row>
    <row r="28" spans="1:47" x14ac:dyDescent="0.25">
      <c r="A28" s="9" t="s">
        <v>150</v>
      </c>
      <c r="B28" s="9" t="s">
        <v>20</v>
      </c>
      <c r="C28" s="9">
        <v>0</v>
      </c>
      <c r="D28" s="9">
        <v>2</v>
      </c>
      <c r="E28" s="9">
        <v>0</v>
      </c>
      <c r="F28" s="9">
        <v>0</v>
      </c>
      <c r="G28" s="9">
        <v>0</v>
      </c>
      <c r="H28" s="9">
        <v>2</v>
      </c>
      <c r="I28" s="9">
        <v>0</v>
      </c>
      <c r="J28" s="9">
        <v>0</v>
      </c>
      <c r="K28" s="9">
        <v>0</v>
      </c>
      <c r="L28" s="9">
        <v>1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1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1</v>
      </c>
      <c r="AR28" s="9">
        <v>0</v>
      </c>
      <c r="AS28" s="9">
        <v>0</v>
      </c>
      <c r="AT28" s="11">
        <v>0</v>
      </c>
      <c r="AU28" s="12">
        <v>7</v>
      </c>
    </row>
    <row r="29" spans="1:47" x14ac:dyDescent="0.25">
      <c r="A29" s="2" t="s">
        <v>149</v>
      </c>
      <c r="B29" s="2" t="s">
        <v>21</v>
      </c>
      <c r="C29" s="2">
        <v>0</v>
      </c>
      <c r="D29" s="2">
        <v>1</v>
      </c>
      <c r="E29" s="2">
        <v>0</v>
      </c>
      <c r="F29" s="2">
        <v>0</v>
      </c>
      <c r="G29" s="2">
        <v>0</v>
      </c>
      <c r="H29" s="2">
        <v>2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13">
        <v>0</v>
      </c>
      <c r="AR29" s="2">
        <v>0</v>
      </c>
      <c r="AS29" s="2">
        <v>0</v>
      </c>
      <c r="AT29" s="14">
        <v>0</v>
      </c>
      <c r="AU29" s="15">
        <v>3</v>
      </c>
    </row>
    <row r="30" spans="1:47" x14ac:dyDescent="0.25">
      <c r="A30" s="19" t="s">
        <v>59</v>
      </c>
      <c r="B30" s="19" t="s">
        <v>20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10">
        <v>0</v>
      </c>
      <c r="AR30" s="9">
        <v>0</v>
      </c>
      <c r="AS30" s="9">
        <v>0</v>
      </c>
      <c r="AT30" s="11">
        <v>0</v>
      </c>
      <c r="AU30" s="12">
        <v>0</v>
      </c>
    </row>
    <row r="31" spans="1:47" x14ac:dyDescent="0.25">
      <c r="A31" s="2"/>
      <c r="B31" s="2" t="s">
        <v>21</v>
      </c>
      <c r="C31" s="2">
        <v>0</v>
      </c>
      <c r="D31" s="2">
        <v>1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1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13">
        <v>0</v>
      </c>
      <c r="AR31" s="2">
        <v>0</v>
      </c>
      <c r="AS31" s="2">
        <v>0</v>
      </c>
      <c r="AT31" s="14">
        <v>0</v>
      </c>
      <c r="AU31" s="15">
        <v>2</v>
      </c>
    </row>
    <row r="32" spans="1:47" x14ac:dyDescent="0.25">
      <c r="A32" s="9" t="s">
        <v>60</v>
      </c>
      <c r="B32" s="9" t="s">
        <v>20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1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11">
        <v>0</v>
      </c>
      <c r="AU32" s="12">
        <v>1</v>
      </c>
    </row>
    <row r="33" spans="1:47" x14ac:dyDescent="0.25">
      <c r="A33" s="2"/>
      <c r="B33" s="2" t="s">
        <v>21</v>
      </c>
      <c r="C33" s="2">
        <v>0</v>
      </c>
      <c r="D33" s="2">
        <v>1</v>
      </c>
      <c r="E33" s="2">
        <v>1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1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13">
        <v>0</v>
      </c>
      <c r="AR33" s="2">
        <v>0</v>
      </c>
      <c r="AS33" s="2">
        <v>0</v>
      </c>
      <c r="AT33" s="14">
        <v>0</v>
      </c>
      <c r="AU33" s="15">
        <v>3</v>
      </c>
    </row>
    <row r="34" spans="1:47" x14ac:dyDescent="0.25">
      <c r="A34" s="9" t="s">
        <v>61</v>
      </c>
      <c r="B34" s="9" t="s">
        <v>20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10">
        <v>0</v>
      </c>
      <c r="AR34" s="9">
        <v>0</v>
      </c>
      <c r="AS34" s="9">
        <v>0</v>
      </c>
      <c r="AT34" s="11">
        <v>0</v>
      </c>
      <c r="AU34" s="12">
        <v>0</v>
      </c>
    </row>
    <row r="35" spans="1:47" x14ac:dyDescent="0.25">
      <c r="A35" s="2"/>
      <c r="B35" s="2" t="s">
        <v>21</v>
      </c>
      <c r="C35" s="2">
        <v>0</v>
      </c>
      <c r="D35" s="2">
        <v>0</v>
      </c>
      <c r="E35" s="2">
        <v>0</v>
      </c>
      <c r="F35" s="2">
        <v>3</v>
      </c>
      <c r="G35" s="2">
        <v>0</v>
      </c>
      <c r="H35" s="2">
        <v>1</v>
      </c>
      <c r="I35" s="2">
        <v>0</v>
      </c>
      <c r="J35" s="2">
        <v>0</v>
      </c>
      <c r="K35" s="2">
        <v>1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1</v>
      </c>
      <c r="X35" s="2">
        <v>0</v>
      </c>
      <c r="Y35" s="2">
        <v>1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1</v>
      </c>
      <c r="AG35" s="2">
        <v>1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13">
        <v>0</v>
      </c>
      <c r="AR35" s="2">
        <v>0</v>
      </c>
      <c r="AS35" s="2">
        <v>0</v>
      </c>
      <c r="AT35" s="14">
        <v>0</v>
      </c>
      <c r="AU35" s="15">
        <v>9</v>
      </c>
    </row>
    <row r="36" spans="1:47" x14ac:dyDescent="0.25">
      <c r="A36" s="9" t="s">
        <v>62</v>
      </c>
      <c r="B36" s="9" t="s">
        <v>20</v>
      </c>
      <c r="C36" s="19">
        <v>0</v>
      </c>
      <c r="D36" s="19">
        <v>1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29">
        <v>1</v>
      </c>
      <c r="AR36" s="19">
        <v>0</v>
      </c>
      <c r="AS36" s="19">
        <v>0</v>
      </c>
      <c r="AT36" s="38">
        <v>0</v>
      </c>
      <c r="AU36" s="12">
        <v>2</v>
      </c>
    </row>
    <row r="37" spans="1:47" x14ac:dyDescent="0.25">
      <c r="A37" s="18"/>
      <c r="B37" s="18" t="s">
        <v>21</v>
      </c>
      <c r="C37" s="2">
        <v>0</v>
      </c>
      <c r="D37" s="2">
        <v>0</v>
      </c>
      <c r="E37" s="2">
        <v>0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2</v>
      </c>
      <c r="X37" s="2">
        <v>0</v>
      </c>
      <c r="Y37" s="2">
        <v>1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13">
        <v>0</v>
      </c>
      <c r="AR37" s="2">
        <v>0</v>
      </c>
      <c r="AS37" s="2">
        <v>0</v>
      </c>
      <c r="AT37" s="14">
        <v>0</v>
      </c>
      <c r="AU37" s="15">
        <v>4</v>
      </c>
    </row>
    <row r="38" spans="1:47" x14ac:dyDescent="0.25">
      <c r="A38" s="9" t="s">
        <v>63</v>
      </c>
      <c r="B38" s="9" t="s">
        <v>20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1</v>
      </c>
      <c r="AR38" s="9">
        <v>0</v>
      </c>
      <c r="AS38" s="9">
        <v>0</v>
      </c>
      <c r="AT38" s="11">
        <v>0</v>
      </c>
      <c r="AU38" s="12">
        <v>1</v>
      </c>
    </row>
    <row r="39" spans="1:47" x14ac:dyDescent="0.25">
      <c r="A39" s="2"/>
      <c r="B39" s="2" t="s">
        <v>21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13">
        <v>0</v>
      </c>
      <c r="AR39" s="2">
        <v>0</v>
      </c>
      <c r="AS39" s="2">
        <v>0</v>
      </c>
      <c r="AT39" s="14">
        <v>0</v>
      </c>
      <c r="AU39" s="15">
        <v>0</v>
      </c>
    </row>
    <row r="40" spans="1:47" x14ac:dyDescent="0.25">
      <c r="A40" s="19" t="s">
        <v>151</v>
      </c>
      <c r="B40" s="19" t="s">
        <v>20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10">
        <v>0</v>
      </c>
      <c r="AR40" s="9">
        <v>0</v>
      </c>
      <c r="AS40" s="9">
        <v>0</v>
      </c>
      <c r="AT40" s="11">
        <v>0</v>
      </c>
      <c r="AU40" s="12">
        <v>0</v>
      </c>
    </row>
    <row r="41" spans="1:47" x14ac:dyDescent="0.25">
      <c r="A41" s="2"/>
      <c r="B41" s="2" t="s">
        <v>21</v>
      </c>
      <c r="C41" s="2">
        <v>0</v>
      </c>
      <c r="D41" s="2">
        <v>3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1</v>
      </c>
      <c r="Y41" s="2">
        <v>1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13">
        <v>0</v>
      </c>
      <c r="AR41" s="2">
        <v>0</v>
      </c>
      <c r="AS41" s="2">
        <v>0</v>
      </c>
      <c r="AT41" s="14">
        <v>0</v>
      </c>
      <c r="AU41" s="15">
        <v>5</v>
      </c>
    </row>
    <row r="42" spans="1:47" x14ac:dyDescent="0.25">
      <c r="A42" s="9" t="s">
        <v>65</v>
      </c>
      <c r="B42" s="9" t="s">
        <v>20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29">
        <v>0</v>
      </c>
      <c r="AR42" s="19">
        <v>0</v>
      </c>
      <c r="AS42" s="19">
        <v>0</v>
      </c>
      <c r="AT42" s="38">
        <v>0</v>
      </c>
      <c r="AU42" s="12">
        <v>0</v>
      </c>
    </row>
    <row r="43" spans="1:47" x14ac:dyDescent="0.25">
      <c r="A43" s="2"/>
      <c r="B43" s="2" t="s">
        <v>21</v>
      </c>
      <c r="C43" s="2">
        <v>0</v>
      </c>
      <c r="D43" s="2">
        <v>0</v>
      </c>
      <c r="E43" s="2">
        <v>0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2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1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13">
        <v>0</v>
      </c>
      <c r="AR43" s="2">
        <v>0</v>
      </c>
      <c r="AS43" s="2">
        <v>0</v>
      </c>
      <c r="AT43" s="14">
        <v>0</v>
      </c>
      <c r="AU43" s="15">
        <v>4</v>
      </c>
    </row>
    <row r="44" spans="1:47" x14ac:dyDescent="0.25">
      <c r="A44" s="9" t="s">
        <v>66</v>
      </c>
      <c r="B44" s="9" t="s">
        <v>20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10">
        <v>0</v>
      </c>
      <c r="AR44" s="9">
        <v>0</v>
      </c>
      <c r="AS44" s="9">
        <v>0</v>
      </c>
      <c r="AT44" s="11">
        <v>0</v>
      </c>
      <c r="AU44" s="12">
        <v>0</v>
      </c>
    </row>
    <row r="45" spans="1:47" x14ac:dyDescent="0.25">
      <c r="A45" s="18"/>
      <c r="B45" s="18" t="s">
        <v>21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13">
        <v>0</v>
      </c>
      <c r="AR45" s="2">
        <v>0</v>
      </c>
      <c r="AS45" s="2">
        <v>0</v>
      </c>
      <c r="AT45" s="14">
        <v>0</v>
      </c>
      <c r="AU45" s="15">
        <v>0</v>
      </c>
    </row>
    <row r="46" spans="1:47" x14ac:dyDescent="0.25">
      <c r="A46" s="9" t="s">
        <v>67</v>
      </c>
      <c r="B46" s="9" t="s">
        <v>20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1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1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10">
        <v>2</v>
      </c>
      <c r="AR46" s="9">
        <v>0</v>
      </c>
      <c r="AS46" s="9">
        <v>0</v>
      </c>
      <c r="AT46" s="11">
        <v>0</v>
      </c>
      <c r="AU46" s="12">
        <v>4</v>
      </c>
    </row>
    <row r="47" spans="1:47" x14ac:dyDescent="0.25">
      <c r="A47" s="2"/>
      <c r="B47" s="2" t="s">
        <v>21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1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13">
        <v>0</v>
      </c>
      <c r="AR47" s="2">
        <v>0</v>
      </c>
      <c r="AS47" s="2">
        <v>0</v>
      </c>
      <c r="AT47" s="14">
        <v>0</v>
      </c>
      <c r="AU47" s="15">
        <v>1</v>
      </c>
    </row>
    <row r="48" spans="1:47" x14ac:dyDescent="0.25">
      <c r="A48" s="19" t="s">
        <v>187</v>
      </c>
      <c r="B48" s="9" t="s">
        <v>20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10">
        <v>0</v>
      </c>
      <c r="AR48" s="9">
        <v>0</v>
      </c>
      <c r="AS48" s="9">
        <v>0</v>
      </c>
      <c r="AT48" s="11">
        <v>0</v>
      </c>
      <c r="AU48" s="15">
        <v>0</v>
      </c>
    </row>
    <row r="49" spans="1:47" x14ac:dyDescent="0.25">
      <c r="A49" s="31"/>
      <c r="B49" s="2" t="s">
        <v>21</v>
      </c>
      <c r="C49" s="2">
        <v>0</v>
      </c>
      <c r="D49" s="2">
        <v>1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13">
        <v>0</v>
      </c>
      <c r="AR49" s="2">
        <v>0</v>
      </c>
      <c r="AS49" s="2">
        <v>0</v>
      </c>
      <c r="AT49" s="14">
        <v>0</v>
      </c>
      <c r="AU49" s="15">
        <v>1</v>
      </c>
    </row>
    <row r="50" spans="1:47" x14ac:dyDescent="0.25">
      <c r="A50" s="19" t="s">
        <v>152</v>
      </c>
      <c r="B50" s="19" t="s">
        <v>20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29">
        <v>0</v>
      </c>
      <c r="AR50" s="19">
        <v>0</v>
      </c>
      <c r="AS50" s="19">
        <v>0</v>
      </c>
      <c r="AT50" s="38">
        <v>0</v>
      </c>
      <c r="AU50" s="12">
        <v>0</v>
      </c>
    </row>
    <row r="51" spans="1:47" x14ac:dyDescent="0.25">
      <c r="A51" s="2"/>
      <c r="B51" s="2" t="s">
        <v>21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13">
        <v>0</v>
      </c>
      <c r="AR51" s="2">
        <v>0</v>
      </c>
      <c r="AS51" s="2">
        <v>0</v>
      </c>
      <c r="AT51" s="14">
        <v>0</v>
      </c>
      <c r="AU51" s="15">
        <v>0</v>
      </c>
    </row>
    <row r="52" spans="1:47" x14ac:dyDescent="0.25">
      <c r="A52" s="9" t="s">
        <v>69</v>
      </c>
      <c r="B52" s="9" t="s">
        <v>20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11">
        <v>0</v>
      </c>
      <c r="AU52" s="12">
        <v>0</v>
      </c>
    </row>
    <row r="53" spans="1:47" x14ac:dyDescent="0.25">
      <c r="A53" s="2"/>
      <c r="B53" s="2" t="s">
        <v>21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14">
        <v>0</v>
      </c>
      <c r="AU53" s="15">
        <v>0</v>
      </c>
    </row>
    <row r="54" spans="1:47" x14ac:dyDescent="0.25">
      <c r="A54" s="9" t="s">
        <v>70</v>
      </c>
      <c r="B54" s="9" t="s">
        <v>20</v>
      </c>
      <c r="C54" s="19">
        <v>0</v>
      </c>
      <c r="D54" s="19">
        <v>1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29">
        <v>0</v>
      </c>
      <c r="AR54" s="19">
        <v>0</v>
      </c>
      <c r="AS54" s="19">
        <v>0</v>
      </c>
      <c r="AT54" s="38">
        <v>0</v>
      </c>
      <c r="AU54" s="12">
        <v>1</v>
      </c>
    </row>
    <row r="55" spans="1:47" x14ac:dyDescent="0.25">
      <c r="A55" s="2"/>
      <c r="B55" s="2" t="s">
        <v>21</v>
      </c>
      <c r="C55" s="2">
        <v>0</v>
      </c>
      <c r="D55" s="2">
        <v>2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1</v>
      </c>
      <c r="AQ55" s="13">
        <v>0</v>
      </c>
      <c r="AR55" s="2">
        <v>0</v>
      </c>
      <c r="AS55" s="2">
        <v>0</v>
      </c>
      <c r="AT55" s="14">
        <v>0</v>
      </c>
      <c r="AU55" s="15">
        <v>3</v>
      </c>
    </row>
    <row r="56" spans="1:47" x14ac:dyDescent="0.25">
      <c r="A56" s="9" t="s">
        <v>71</v>
      </c>
      <c r="B56" s="9" t="s">
        <v>20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29">
        <v>0</v>
      </c>
      <c r="AR56" s="19">
        <v>0</v>
      </c>
      <c r="AS56" s="19">
        <v>0</v>
      </c>
      <c r="AT56" s="38">
        <v>0</v>
      </c>
      <c r="AU56" s="12">
        <v>0</v>
      </c>
    </row>
    <row r="57" spans="1:47" x14ac:dyDescent="0.25">
      <c r="A57" s="2"/>
      <c r="B57" s="2" t="s">
        <v>21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2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1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13">
        <v>0</v>
      </c>
      <c r="AR57" s="2">
        <v>0</v>
      </c>
      <c r="AS57" s="2">
        <v>0</v>
      </c>
      <c r="AT57" s="14">
        <v>0</v>
      </c>
      <c r="AU57" s="15">
        <v>3</v>
      </c>
    </row>
    <row r="58" spans="1:47" x14ac:dyDescent="0.25">
      <c r="A58" s="9" t="s">
        <v>72</v>
      </c>
      <c r="B58" s="9" t="s">
        <v>20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29">
        <v>0</v>
      </c>
      <c r="AR58" s="19">
        <v>0</v>
      </c>
      <c r="AS58" s="19">
        <v>0</v>
      </c>
      <c r="AT58" s="38">
        <v>0</v>
      </c>
      <c r="AU58" s="12">
        <v>0</v>
      </c>
    </row>
    <row r="59" spans="1:47" x14ac:dyDescent="0.25">
      <c r="A59" s="2"/>
      <c r="B59" s="2" t="s">
        <v>21</v>
      </c>
      <c r="C59" s="2">
        <v>0</v>
      </c>
      <c r="D59" s="2">
        <v>2</v>
      </c>
      <c r="E59" s="2">
        <v>0</v>
      </c>
      <c r="F59" s="2">
        <v>1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13">
        <v>0</v>
      </c>
      <c r="AR59" s="2">
        <v>0</v>
      </c>
      <c r="AS59" s="2">
        <v>0</v>
      </c>
      <c r="AT59" s="14">
        <v>0</v>
      </c>
      <c r="AU59" s="15">
        <v>3</v>
      </c>
    </row>
    <row r="60" spans="1:47" x14ac:dyDescent="0.25">
      <c r="A60" s="9" t="s">
        <v>73</v>
      </c>
      <c r="B60" s="9" t="s">
        <v>20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10">
        <v>0</v>
      </c>
      <c r="AR60" s="9">
        <v>0</v>
      </c>
      <c r="AS60" s="9">
        <v>0</v>
      </c>
      <c r="AT60" s="11">
        <v>0</v>
      </c>
      <c r="AU60" s="12">
        <v>0</v>
      </c>
    </row>
    <row r="61" spans="1:47" x14ac:dyDescent="0.25">
      <c r="A61" s="2"/>
      <c r="B61" s="2" t="s">
        <v>21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3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1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13">
        <v>0</v>
      </c>
      <c r="AR61" s="2">
        <v>0</v>
      </c>
      <c r="AS61" s="2">
        <v>0</v>
      </c>
      <c r="AT61" s="14">
        <v>0</v>
      </c>
      <c r="AU61" s="15">
        <v>4</v>
      </c>
    </row>
    <row r="62" spans="1:47" x14ac:dyDescent="0.25">
      <c r="A62" s="9" t="s">
        <v>191</v>
      </c>
      <c r="B62" s="9" t="s">
        <v>20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10">
        <v>0</v>
      </c>
      <c r="AR62" s="9">
        <v>0</v>
      </c>
      <c r="AS62" s="9">
        <v>0</v>
      </c>
      <c r="AT62" s="11">
        <v>0</v>
      </c>
      <c r="AU62" s="12">
        <v>0</v>
      </c>
    </row>
    <row r="63" spans="1:47" x14ac:dyDescent="0.25">
      <c r="A63" s="2"/>
      <c r="B63" s="2" t="s">
        <v>21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13">
        <v>0</v>
      </c>
      <c r="AR63" s="2">
        <v>0</v>
      </c>
      <c r="AS63" s="2">
        <v>0</v>
      </c>
      <c r="AT63" s="14">
        <v>0</v>
      </c>
      <c r="AU63" s="15">
        <v>0</v>
      </c>
    </row>
    <row r="64" spans="1:47" x14ac:dyDescent="0.25">
      <c r="A64" s="9" t="s">
        <v>75</v>
      </c>
      <c r="B64" s="9" t="s">
        <v>20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10">
        <v>0</v>
      </c>
      <c r="AR64" s="9">
        <v>0</v>
      </c>
      <c r="AS64" s="9">
        <v>0</v>
      </c>
      <c r="AT64" s="11">
        <v>0</v>
      </c>
      <c r="AU64" s="12">
        <v>0</v>
      </c>
    </row>
    <row r="65" spans="1:47" x14ac:dyDescent="0.25">
      <c r="A65" s="2"/>
      <c r="B65" s="2" t="s">
        <v>21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13">
        <v>0</v>
      </c>
      <c r="AR65" s="2">
        <v>0</v>
      </c>
      <c r="AS65" s="2">
        <v>0</v>
      </c>
      <c r="AT65" s="14">
        <v>0</v>
      </c>
      <c r="AU65" s="15">
        <v>0</v>
      </c>
    </row>
    <row r="66" spans="1:47" x14ac:dyDescent="0.25">
      <c r="A66" s="9" t="s">
        <v>125</v>
      </c>
      <c r="B66" s="9" t="s">
        <v>20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1</v>
      </c>
      <c r="AG66" s="9">
        <v>1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10">
        <v>0</v>
      </c>
      <c r="AR66" s="9">
        <v>0</v>
      </c>
      <c r="AS66" s="9">
        <v>0</v>
      </c>
      <c r="AT66" s="11">
        <v>0</v>
      </c>
      <c r="AU66" s="12">
        <v>2</v>
      </c>
    </row>
    <row r="67" spans="1:47" x14ac:dyDescent="0.25">
      <c r="A67" s="2"/>
      <c r="B67" s="2" t="s">
        <v>21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13">
        <v>0</v>
      </c>
      <c r="AR67" s="2">
        <v>0</v>
      </c>
      <c r="AS67" s="2">
        <v>0</v>
      </c>
      <c r="AT67" s="14">
        <v>0</v>
      </c>
      <c r="AU67" s="15">
        <v>0</v>
      </c>
    </row>
    <row r="68" spans="1:47" x14ac:dyDescent="0.25">
      <c r="A68" s="9" t="s">
        <v>76</v>
      </c>
      <c r="B68" s="9" t="s">
        <v>20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1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10">
        <v>0</v>
      </c>
      <c r="AR68" s="9">
        <v>0</v>
      </c>
      <c r="AS68" s="9">
        <v>0</v>
      </c>
      <c r="AT68" s="11">
        <v>0</v>
      </c>
      <c r="AU68" s="12">
        <v>1</v>
      </c>
    </row>
    <row r="69" spans="1:47" x14ac:dyDescent="0.25">
      <c r="A69" s="2"/>
      <c r="B69" s="2" t="s">
        <v>21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1</v>
      </c>
      <c r="X69" s="2">
        <v>0</v>
      </c>
      <c r="Y69" s="2">
        <v>0</v>
      </c>
      <c r="Z69" s="2">
        <v>1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1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13">
        <v>0</v>
      </c>
      <c r="AR69" s="2">
        <v>0</v>
      </c>
      <c r="AS69" s="2">
        <v>0</v>
      </c>
      <c r="AT69" s="14">
        <v>0</v>
      </c>
      <c r="AU69" s="15">
        <v>3</v>
      </c>
    </row>
    <row r="70" spans="1:47" x14ac:dyDescent="0.25">
      <c r="A70" s="9" t="s">
        <v>153</v>
      </c>
      <c r="B70" s="9" t="s">
        <v>20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10">
        <v>0</v>
      </c>
      <c r="AR70" s="9">
        <v>0</v>
      </c>
      <c r="AS70" s="9">
        <v>0</v>
      </c>
      <c r="AT70" s="11">
        <v>0</v>
      </c>
      <c r="AU70" s="12">
        <v>0</v>
      </c>
    </row>
    <row r="71" spans="1:47" x14ac:dyDescent="0.25">
      <c r="A71" s="18"/>
      <c r="B71" s="18" t="s">
        <v>21</v>
      </c>
      <c r="C71" s="2">
        <v>0</v>
      </c>
      <c r="D71" s="2">
        <v>1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1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13">
        <v>0</v>
      </c>
      <c r="AR71" s="2">
        <v>0</v>
      </c>
      <c r="AS71" s="2">
        <v>0</v>
      </c>
      <c r="AT71" s="14">
        <v>0</v>
      </c>
      <c r="AU71" s="15">
        <v>2</v>
      </c>
    </row>
    <row r="72" spans="1:47" x14ac:dyDescent="0.25">
      <c r="A72" s="9" t="s">
        <v>78</v>
      </c>
      <c r="B72" s="9" t="s">
        <v>20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10">
        <v>0</v>
      </c>
      <c r="AR72" s="9">
        <v>0</v>
      </c>
      <c r="AS72" s="9">
        <v>0</v>
      </c>
      <c r="AT72" s="11">
        <v>0</v>
      </c>
      <c r="AU72" s="12">
        <v>0</v>
      </c>
    </row>
    <row r="73" spans="1:47" x14ac:dyDescent="0.25">
      <c r="A73" s="2"/>
      <c r="B73" s="2" t="s">
        <v>21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1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13">
        <v>0</v>
      </c>
      <c r="AR73" s="2">
        <v>0</v>
      </c>
      <c r="AS73" s="2">
        <v>0</v>
      </c>
      <c r="AT73" s="14">
        <v>0</v>
      </c>
      <c r="AU73" s="15">
        <v>1</v>
      </c>
    </row>
    <row r="74" spans="1:47" x14ac:dyDescent="0.25">
      <c r="A74" s="19" t="s">
        <v>154</v>
      </c>
      <c r="B74" s="19" t="s">
        <v>20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9">
        <v>0</v>
      </c>
      <c r="AP74" s="19">
        <v>0</v>
      </c>
      <c r="AQ74" s="29">
        <v>0</v>
      </c>
      <c r="AR74" s="19">
        <v>0</v>
      </c>
      <c r="AS74" s="19">
        <v>0</v>
      </c>
      <c r="AT74" s="38">
        <v>0</v>
      </c>
      <c r="AU74" s="12">
        <v>0</v>
      </c>
    </row>
    <row r="75" spans="1:47" x14ac:dyDescent="0.25">
      <c r="A75" s="2"/>
      <c r="B75" s="2" t="s">
        <v>21</v>
      </c>
      <c r="C75" s="2">
        <v>0</v>
      </c>
      <c r="D75" s="2">
        <v>0</v>
      </c>
      <c r="E75" s="2">
        <v>0</v>
      </c>
      <c r="F75" s="2">
        <v>1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1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13">
        <v>0</v>
      </c>
      <c r="AR75" s="2">
        <v>0</v>
      </c>
      <c r="AS75" s="2">
        <v>0</v>
      </c>
      <c r="AT75" s="14">
        <v>0</v>
      </c>
      <c r="AU75" s="15">
        <v>2</v>
      </c>
    </row>
    <row r="76" spans="1:47" x14ac:dyDescent="0.25">
      <c r="A76" s="19" t="s">
        <v>155</v>
      </c>
      <c r="B76" s="19" t="s">
        <v>20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10">
        <v>0</v>
      </c>
      <c r="AR76" s="9">
        <v>0</v>
      </c>
      <c r="AS76" s="9">
        <v>0</v>
      </c>
      <c r="AT76" s="11">
        <v>0</v>
      </c>
      <c r="AU76" s="12">
        <v>0</v>
      </c>
    </row>
    <row r="77" spans="1:47" x14ac:dyDescent="0.25">
      <c r="A77" s="2"/>
      <c r="B77" s="2" t="s">
        <v>21</v>
      </c>
      <c r="C77" s="2">
        <v>0</v>
      </c>
      <c r="D77" s="2">
        <v>0</v>
      </c>
      <c r="E77" s="2">
        <v>1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13">
        <v>0</v>
      </c>
      <c r="AR77" s="2">
        <v>0</v>
      </c>
      <c r="AS77" s="2">
        <v>0</v>
      </c>
      <c r="AT77" s="14">
        <v>0</v>
      </c>
      <c r="AU77" s="15">
        <v>1</v>
      </c>
    </row>
    <row r="78" spans="1:47" x14ac:dyDescent="0.25">
      <c r="A78" s="9" t="s">
        <v>81</v>
      </c>
      <c r="B78" s="9" t="s">
        <v>20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10">
        <v>0</v>
      </c>
      <c r="AR78" s="9">
        <v>0</v>
      </c>
      <c r="AS78" s="9">
        <v>0</v>
      </c>
      <c r="AT78" s="11">
        <v>0</v>
      </c>
      <c r="AU78" s="12">
        <v>0</v>
      </c>
    </row>
    <row r="79" spans="1:47" x14ac:dyDescent="0.25">
      <c r="A79" s="18"/>
      <c r="B79" s="18" t="s">
        <v>21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13">
        <v>0</v>
      </c>
      <c r="AR79" s="2">
        <v>0</v>
      </c>
      <c r="AS79" s="2">
        <v>0</v>
      </c>
      <c r="AT79" s="14">
        <v>0</v>
      </c>
      <c r="AU79" s="15">
        <v>0</v>
      </c>
    </row>
    <row r="80" spans="1:47" x14ac:dyDescent="0.25">
      <c r="A80" s="9" t="s">
        <v>156</v>
      </c>
      <c r="B80" s="9" t="s">
        <v>20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1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10">
        <v>0</v>
      </c>
      <c r="AR80" s="9">
        <v>0</v>
      </c>
      <c r="AS80" s="9">
        <v>0</v>
      </c>
      <c r="AT80" s="11">
        <v>0</v>
      </c>
      <c r="AU80" s="12">
        <v>1</v>
      </c>
    </row>
    <row r="81" spans="1:47" x14ac:dyDescent="0.25">
      <c r="A81" s="2"/>
      <c r="B81" s="2" t="s">
        <v>21</v>
      </c>
      <c r="C81" s="2">
        <v>0</v>
      </c>
      <c r="D81" s="2">
        <v>4</v>
      </c>
      <c r="E81" s="2">
        <v>0</v>
      </c>
      <c r="F81" s="2">
        <v>7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1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1</v>
      </c>
      <c r="Y81" s="2">
        <v>0</v>
      </c>
      <c r="Z81" s="2">
        <v>1</v>
      </c>
      <c r="AA81" s="2">
        <v>1</v>
      </c>
      <c r="AB81" s="2">
        <v>0</v>
      </c>
      <c r="AC81" s="2">
        <v>0</v>
      </c>
      <c r="AD81" s="2">
        <v>0</v>
      </c>
      <c r="AE81" s="2">
        <v>0</v>
      </c>
      <c r="AF81" s="2">
        <v>5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13">
        <v>0</v>
      </c>
      <c r="AR81" s="2">
        <v>0</v>
      </c>
      <c r="AS81" s="2">
        <v>0</v>
      </c>
      <c r="AT81" s="14">
        <v>0</v>
      </c>
      <c r="AU81" s="15">
        <v>20</v>
      </c>
    </row>
    <row r="82" spans="1:47" x14ac:dyDescent="0.25">
      <c r="A82" s="19" t="s">
        <v>144</v>
      </c>
      <c r="B82" s="19" t="s">
        <v>20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10">
        <v>3</v>
      </c>
      <c r="AR82" s="9">
        <v>0</v>
      </c>
      <c r="AS82" s="9">
        <v>0</v>
      </c>
      <c r="AT82" s="11">
        <v>0</v>
      </c>
      <c r="AU82" s="12">
        <v>3</v>
      </c>
    </row>
    <row r="83" spans="1:47" x14ac:dyDescent="0.25">
      <c r="A83" s="2"/>
      <c r="B83" s="2" t="s">
        <v>21</v>
      </c>
      <c r="C83" s="2">
        <v>0</v>
      </c>
      <c r="D83" s="2">
        <v>1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13">
        <v>0</v>
      </c>
      <c r="AR83" s="2">
        <v>0</v>
      </c>
      <c r="AS83" s="2">
        <v>0</v>
      </c>
      <c r="AT83" s="14">
        <v>0</v>
      </c>
      <c r="AU83" s="15">
        <v>1</v>
      </c>
    </row>
    <row r="84" spans="1:47" x14ac:dyDescent="0.25">
      <c r="A84" s="9" t="s">
        <v>84</v>
      </c>
      <c r="B84" s="9" t="s">
        <v>20</v>
      </c>
      <c r="C84" s="9">
        <v>0</v>
      </c>
      <c r="D84" s="9">
        <v>1</v>
      </c>
      <c r="E84" s="9">
        <v>0</v>
      </c>
      <c r="F84" s="9">
        <v>3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1</v>
      </c>
      <c r="X84" s="9">
        <v>0</v>
      </c>
      <c r="Y84" s="9">
        <v>0</v>
      </c>
      <c r="Z84" s="9">
        <v>0</v>
      </c>
      <c r="AA84" s="9">
        <v>1</v>
      </c>
      <c r="AB84" s="9">
        <v>4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1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2</v>
      </c>
      <c r="AR84" s="9">
        <v>0</v>
      </c>
      <c r="AS84" s="9">
        <v>0</v>
      </c>
      <c r="AT84" s="11">
        <v>0</v>
      </c>
      <c r="AU84" s="12">
        <v>13</v>
      </c>
    </row>
    <row r="85" spans="1:47" x14ac:dyDescent="0.25">
      <c r="A85" s="2"/>
      <c r="B85" s="2" t="s">
        <v>21</v>
      </c>
      <c r="C85" s="2">
        <v>1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14">
        <v>0</v>
      </c>
      <c r="AU85" s="15">
        <v>1</v>
      </c>
    </row>
    <row r="86" spans="1:47" x14ac:dyDescent="0.25">
      <c r="A86" s="9" t="s">
        <v>85</v>
      </c>
      <c r="B86" s="9" t="s">
        <v>20</v>
      </c>
      <c r="C86" s="9">
        <v>0</v>
      </c>
      <c r="D86" s="9">
        <v>0</v>
      </c>
      <c r="E86" s="9">
        <v>1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1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1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10">
        <v>2</v>
      </c>
      <c r="AR86" s="9">
        <v>0</v>
      </c>
      <c r="AS86" s="9">
        <v>0</v>
      </c>
      <c r="AT86" s="11">
        <v>0</v>
      </c>
      <c r="AU86" s="12">
        <v>5</v>
      </c>
    </row>
    <row r="87" spans="1:47" x14ac:dyDescent="0.25">
      <c r="A87" s="2"/>
      <c r="B87" s="2" t="s">
        <v>21</v>
      </c>
      <c r="C87" s="2">
        <v>0</v>
      </c>
      <c r="D87" s="2">
        <v>1</v>
      </c>
      <c r="E87" s="2">
        <v>0</v>
      </c>
      <c r="F87" s="2">
        <v>0</v>
      </c>
      <c r="G87" s="2">
        <v>0</v>
      </c>
      <c r="H87" s="2">
        <v>3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1</v>
      </c>
      <c r="O87" s="2">
        <v>0</v>
      </c>
      <c r="P87" s="2">
        <v>0</v>
      </c>
      <c r="Q87" s="2">
        <v>0</v>
      </c>
      <c r="R87" s="2">
        <v>0</v>
      </c>
      <c r="S87" s="2">
        <v>1</v>
      </c>
      <c r="T87" s="2">
        <v>0</v>
      </c>
      <c r="U87" s="2">
        <v>0</v>
      </c>
      <c r="V87" s="2">
        <v>0</v>
      </c>
      <c r="W87" s="2">
        <v>2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1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1</v>
      </c>
      <c r="AQ87" s="13">
        <v>0</v>
      </c>
      <c r="AR87" s="2">
        <v>0</v>
      </c>
      <c r="AS87" s="2">
        <v>0</v>
      </c>
      <c r="AT87" s="14">
        <v>0</v>
      </c>
      <c r="AU87" s="15">
        <v>10</v>
      </c>
    </row>
    <row r="88" spans="1:47" x14ac:dyDescent="0.25">
      <c r="A88" s="9" t="s">
        <v>157</v>
      </c>
      <c r="B88" s="9" t="s">
        <v>20</v>
      </c>
      <c r="C88" s="19">
        <v>0</v>
      </c>
      <c r="D88" s="19">
        <v>1</v>
      </c>
      <c r="E88" s="19">
        <v>1</v>
      </c>
      <c r="F88" s="19">
        <v>1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1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1</v>
      </c>
      <c r="AK88" s="19">
        <v>0</v>
      </c>
      <c r="AL88" s="19">
        <v>0</v>
      </c>
      <c r="AM88" s="19">
        <v>0</v>
      </c>
      <c r="AN88" s="19">
        <v>0</v>
      </c>
      <c r="AO88" s="19">
        <v>0</v>
      </c>
      <c r="AP88" s="19">
        <v>0</v>
      </c>
      <c r="AQ88" s="29">
        <v>0</v>
      </c>
      <c r="AR88" s="19">
        <v>0</v>
      </c>
      <c r="AS88" s="19">
        <v>0</v>
      </c>
      <c r="AT88" s="38">
        <v>0</v>
      </c>
      <c r="AU88" s="12">
        <v>5</v>
      </c>
    </row>
    <row r="89" spans="1:47" x14ac:dyDescent="0.25">
      <c r="A89" s="2"/>
      <c r="B89" s="2" t="s">
        <v>21</v>
      </c>
      <c r="C89" s="2">
        <v>0</v>
      </c>
      <c r="D89" s="2">
        <v>1</v>
      </c>
      <c r="E89" s="2">
        <v>0</v>
      </c>
      <c r="F89" s="2">
        <v>0</v>
      </c>
      <c r="G89" s="2">
        <v>0</v>
      </c>
      <c r="H89" s="2">
        <v>2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2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13">
        <v>0</v>
      </c>
      <c r="AR89" s="2">
        <v>0</v>
      </c>
      <c r="AS89" s="2">
        <v>0</v>
      </c>
      <c r="AT89" s="14">
        <v>0</v>
      </c>
      <c r="AU89" s="15">
        <v>5</v>
      </c>
    </row>
    <row r="90" spans="1:47" x14ac:dyDescent="0.25">
      <c r="A90" s="9" t="s">
        <v>87</v>
      </c>
      <c r="B90" s="9" t="s">
        <v>20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10">
        <v>0</v>
      </c>
      <c r="AR90" s="9">
        <v>0</v>
      </c>
      <c r="AS90" s="9">
        <v>0</v>
      </c>
      <c r="AT90" s="11">
        <v>0</v>
      </c>
      <c r="AU90" s="12">
        <v>0</v>
      </c>
    </row>
    <row r="91" spans="1:47" x14ac:dyDescent="0.25">
      <c r="A91" s="2"/>
      <c r="B91" s="2" t="s">
        <v>21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13">
        <v>0</v>
      </c>
      <c r="AR91" s="2">
        <v>0</v>
      </c>
      <c r="AS91" s="2">
        <v>0</v>
      </c>
      <c r="AT91" s="14">
        <v>0</v>
      </c>
      <c r="AU91" s="15">
        <v>0</v>
      </c>
    </row>
    <row r="92" spans="1:47" x14ac:dyDescent="0.25">
      <c r="A92" s="9" t="s">
        <v>158</v>
      </c>
      <c r="B92" s="9" t="s">
        <v>20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1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10">
        <v>1</v>
      </c>
      <c r="AR92" s="9">
        <v>0</v>
      </c>
      <c r="AS92" s="9">
        <v>0</v>
      </c>
      <c r="AT92" s="11">
        <v>0</v>
      </c>
      <c r="AU92" s="12">
        <v>2</v>
      </c>
    </row>
    <row r="93" spans="1:47" x14ac:dyDescent="0.25">
      <c r="A93" s="2"/>
      <c r="B93" s="2" t="s">
        <v>21</v>
      </c>
      <c r="C93" s="2">
        <v>0</v>
      </c>
      <c r="D93" s="2">
        <v>0</v>
      </c>
      <c r="E93" s="2">
        <v>0</v>
      </c>
      <c r="F93" s="2">
        <v>1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1</v>
      </c>
      <c r="X93" s="2">
        <v>0</v>
      </c>
      <c r="Y93" s="2">
        <v>1</v>
      </c>
      <c r="Z93" s="2">
        <v>0</v>
      </c>
      <c r="AA93" s="2">
        <v>1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13">
        <v>0</v>
      </c>
      <c r="AR93" s="2">
        <v>0</v>
      </c>
      <c r="AS93" s="2">
        <v>0</v>
      </c>
      <c r="AT93" s="14">
        <v>0</v>
      </c>
      <c r="AU93" s="15">
        <v>4</v>
      </c>
    </row>
    <row r="94" spans="1:47" x14ac:dyDescent="0.25">
      <c r="A94" s="9" t="s">
        <v>159</v>
      </c>
      <c r="B94" s="9" t="s">
        <v>20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10">
        <v>0</v>
      </c>
      <c r="AR94" s="9">
        <v>0</v>
      </c>
      <c r="AS94" s="9">
        <v>0</v>
      </c>
      <c r="AT94" s="11">
        <v>0</v>
      </c>
      <c r="AU94" s="12">
        <v>0</v>
      </c>
    </row>
    <row r="95" spans="1:47" x14ac:dyDescent="0.25">
      <c r="A95" s="2"/>
      <c r="B95" s="2" t="s">
        <v>21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13">
        <v>0</v>
      </c>
      <c r="AR95" s="2">
        <v>0</v>
      </c>
      <c r="AS95" s="2">
        <v>0</v>
      </c>
      <c r="AT95" s="14">
        <v>0</v>
      </c>
      <c r="AU95" s="15">
        <v>0</v>
      </c>
    </row>
    <row r="96" spans="1:47" x14ac:dyDescent="0.25">
      <c r="A96" s="9" t="s">
        <v>135</v>
      </c>
      <c r="B96" s="9" t="s">
        <v>20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10">
        <v>0</v>
      </c>
      <c r="AR96" s="9">
        <v>0</v>
      </c>
      <c r="AS96" s="9">
        <v>0</v>
      </c>
      <c r="AT96" s="11">
        <v>0</v>
      </c>
      <c r="AU96" s="12">
        <v>0</v>
      </c>
    </row>
    <row r="97" spans="1:47" x14ac:dyDescent="0.25">
      <c r="A97" s="2"/>
      <c r="B97" s="2" t="s">
        <v>21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1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13">
        <v>0</v>
      </c>
      <c r="AR97" s="2">
        <v>0</v>
      </c>
      <c r="AS97" s="2">
        <v>0</v>
      </c>
      <c r="AT97" s="14">
        <v>0</v>
      </c>
      <c r="AU97" s="15">
        <v>1</v>
      </c>
    </row>
    <row r="98" spans="1:47" x14ac:dyDescent="0.25">
      <c r="A98" s="9" t="s">
        <v>147</v>
      </c>
      <c r="B98" s="9" t="s">
        <v>20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1</v>
      </c>
      <c r="X98" s="9">
        <v>0</v>
      </c>
      <c r="Y98" s="9">
        <v>0</v>
      </c>
      <c r="Z98" s="9">
        <v>0</v>
      </c>
      <c r="AA98" s="9">
        <v>1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10">
        <v>8</v>
      </c>
      <c r="AR98" s="9">
        <v>0</v>
      </c>
      <c r="AS98" s="9">
        <v>0</v>
      </c>
      <c r="AT98" s="11">
        <v>0</v>
      </c>
      <c r="AU98" s="12">
        <v>10</v>
      </c>
    </row>
    <row r="99" spans="1:47" x14ac:dyDescent="0.25">
      <c r="A99" s="2"/>
      <c r="B99" s="2" t="s">
        <v>21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1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13">
        <v>0</v>
      </c>
      <c r="AR99" s="2">
        <v>0</v>
      </c>
      <c r="AS99" s="2">
        <v>0</v>
      </c>
      <c r="AT99" s="14">
        <v>0</v>
      </c>
      <c r="AU99" s="15">
        <v>1</v>
      </c>
    </row>
    <row r="100" spans="1:47" x14ac:dyDescent="0.25">
      <c r="A100" s="9" t="s">
        <v>146</v>
      </c>
      <c r="B100" s="9" t="s">
        <v>20</v>
      </c>
      <c r="C100" s="9">
        <v>0</v>
      </c>
      <c r="D100" s="9">
        <v>3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1</v>
      </c>
      <c r="M100" s="9">
        <v>1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2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5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10">
        <v>1</v>
      </c>
      <c r="AR100" s="9">
        <v>0</v>
      </c>
      <c r="AS100" s="9">
        <v>0</v>
      </c>
      <c r="AT100" s="11">
        <v>0</v>
      </c>
      <c r="AU100" s="12">
        <v>13</v>
      </c>
    </row>
    <row r="101" spans="1:47" x14ac:dyDescent="0.25">
      <c r="A101" s="18"/>
      <c r="B101" s="18" t="s">
        <v>21</v>
      </c>
      <c r="C101" s="2">
        <v>0</v>
      </c>
      <c r="D101" s="2">
        <v>1</v>
      </c>
      <c r="E101" s="2">
        <v>0</v>
      </c>
      <c r="F101" s="2">
        <v>2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1</v>
      </c>
      <c r="Z101" s="2">
        <v>0</v>
      </c>
      <c r="AA101" s="2">
        <v>0</v>
      </c>
      <c r="AB101" s="2">
        <v>1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13">
        <v>0</v>
      </c>
      <c r="AR101" s="2">
        <v>0</v>
      </c>
      <c r="AS101" s="2">
        <v>0</v>
      </c>
      <c r="AT101" s="14">
        <v>0</v>
      </c>
      <c r="AU101" s="15">
        <v>5</v>
      </c>
    </row>
    <row r="102" spans="1:47" x14ac:dyDescent="0.25">
      <c r="A102" s="9" t="s">
        <v>136</v>
      </c>
      <c r="B102" s="9" t="s">
        <v>20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10">
        <v>0</v>
      </c>
      <c r="AR102" s="9">
        <v>0</v>
      </c>
      <c r="AS102" s="9">
        <v>0</v>
      </c>
      <c r="AT102" s="11">
        <v>0</v>
      </c>
      <c r="AU102" s="12">
        <v>0</v>
      </c>
    </row>
    <row r="103" spans="1:47" x14ac:dyDescent="0.25">
      <c r="A103" s="2"/>
      <c r="B103" s="2" t="s">
        <v>21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1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13">
        <v>0</v>
      </c>
      <c r="AR103" s="2">
        <v>0</v>
      </c>
      <c r="AS103" s="2">
        <v>0</v>
      </c>
      <c r="AT103" s="14">
        <v>0</v>
      </c>
      <c r="AU103" s="15">
        <v>1</v>
      </c>
    </row>
    <row r="104" spans="1:47" x14ac:dyDescent="0.25">
      <c r="A104" s="19" t="s">
        <v>145</v>
      </c>
      <c r="B104" s="19" t="s">
        <v>20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1</v>
      </c>
      <c r="X104" s="9">
        <v>0</v>
      </c>
      <c r="Y104" s="9">
        <v>1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1</v>
      </c>
      <c r="AK104" s="9">
        <v>1</v>
      </c>
      <c r="AL104" s="9">
        <v>0</v>
      </c>
      <c r="AM104" s="9">
        <v>0</v>
      </c>
      <c r="AN104" s="9">
        <v>0</v>
      </c>
      <c r="AO104" s="9">
        <v>0</v>
      </c>
      <c r="AP104" s="9">
        <v>1</v>
      </c>
      <c r="AQ104" s="10">
        <v>2</v>
      </c>
      <c r="AR104" s="9">
        <v>0</v>
      </c>
      <c r="AS104" s="9">
        <v>0</v>
      </c>
      <c r="AT104" s="11">
        <v>0</v>
      </c>
      <c r="AU104" s="12">
        <v>7</v>
      </c>
    </row>
    <row r="105" spans="1:47" x14ac:dyDescent="0.25">
      <c r="A105" s="2"/>
      <c r="B105" s="2" t="s">
        <v>21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1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13">
        <v>0</v>
      </c>
      <c r="AR105" s="2">
        <v>0</v>
      </c>
      <c r="AS105" s="2">
        <v>0</v>
      </c>
      <c r="AT105" s="14">
        <v>0</v>
      </c>
      <c r="AU105" s="15">
        <v>1</v>
      </c>
    </row>
    <row r="106" spans="1:47" x14ac:dyDescent="0.25">
      <c r="A106" s="9" t="s">
        <v>188</v>
      </c>
      <c r="B106" s="19" t="s">
        <v>20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10">
        <v>0</v>
      </c>
      <c r="AR106" s="9">
        <v>0</v>
      </c>
      <c r="AS106" s="9">
        <v>0</v>
      </c>
      <c r="AT106" s="11">
        <v>0</v>
      </c>
      <c r="AU106" s="12">
        <v>0</v>
      </c>
    </row>
    <row r="107" spans="1:47" x14ac:dyDescent="0.25">
      <c r="A107" s="2"/>
      <c r="B107" s="2" t="s">
        <v>21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13">
        <v>0</v>
      </c>
      <c r="AR107" s="2">
        <v>0</v>
      </c>
      <c r="AS107" s="2">
        <v>0</v>
      </c>
      <c r="AT107" s="14">
        <v>0</v>
      </c>
      <c r="AU107" s="15">
        <v>0</v>
      </c>
    </row>
    <row r="108" spans="1:47" x14ac:dyDescent="0.25">
      <c r="A108" s="9" t="s">
        <v>93</v>
      </c>
      <c r="B108" s="9" t="s">
        <v>20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10">
        <v>0</v>
      </c>
      <c r="AR108" s="9">
        <v>0</v>
      </c>
      <c r="AS108" s="9">
        <v>0</v>
      </c>
      <c r="AT108" s="11">
        <v>0</v>
      </c>
      <c r="AU108" s="12">
        <v>0</v>
      </c>
    </row>
    <row r="109" spans="1:47" x14ac:dyDescent="0.25">
      <c r="A109" s="2"/>
      <c r="B109" s="2" t="s">
        <v>21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13">
        <v>0</v>
      </c>
      <c r="AR109" s="2">
        <v>0</v>
      </c>
      <c r="AS109" s="2">
        <v>0</v>
      </c>
      <c r="AT109" s="14">
        <v>0</v>
      </c>
      <c r="AU109" s="15">
        <v>0</v>
      </c>
    </row>
    <row r="110" spans="1:47" x14ac:dyDescent="0.25">
      <c r="A110" s="9" t="s">
        <v>94</v>
      </c>
      <c r="B110" s="9" t="s">
        <v>20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10">
        <v>0</v>
      </c>
      <c r="AR110" s="9">
        <v>0</v>
      </c>
      <c r="AS110" s="9">
        <v>0</v>
      </c>
      <c r="AT110" s="11">
        <v>0</v>
      </c>
      <c r="AU110" s="12">
        <v>0</v>
      </c>
    </row>
    <row r="111" spans="1:47" x14ac:dyDescent="0.25">
      <c r="A111" s="18"/>
      <c r="B111" s="18" t="s">
        <v>21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2</v>
      </c>
      <c r="I111" s="2">
        <v>0</v>
      </c>
      <c r="J111" s="2">
        <v>0</v>
      </c>
      <c r="K111" s="2">
        <v>1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7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13">
        <v>0</v>
      </c>
      <c r="AR111" s="2">
        <v>0</v>
      </c>
      <c r="AS111" s="2">
        <v>0</v>
      </c>
      <c r="AT111" s="14">
        <v>0</v>
      </c>
      <c r="AU111" s="15">
        <v>10</v>
      </c>
    </row>
    <row r="112" spans="1:47" x14ac:dyDescent="0.25">
      <c r="A112" s="9" t="s">
        <v>96</v>
      </c>
      <c r="B112" s="9" t="s">
        <v>20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1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1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4</v>
      </c>
      <c r="AK112" s="9">
        <v>1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10">
        <v>5</v>
      </c>
      <c r="AR112" s="9">
        <v>0</v>
      </c>
      <c r="AS112" s="9">
        <v>0</v>
      </c>
      <c r="AT112" s="11">
        <v>0</v>
      </c>
      <c r="AU112" s="12">
        <v>12</v>
      </c>
    </row>
    <row r="113" spans="1:47" x14ac:dyDescent="0.25">
      <c r="A113" s="2"/>
      <c r="B113" s="2" t="s">
        <v>21</v>
      </c>
      <c r="C113" s="2">
        <v>0</v>
      </c>
      <c r="D113" s="2">
        <v>6</v>
      </c>
      <c r="E113" s="2">
        <v>0</v>
      </c>
      <c r="F113" s="2">
        <v>2</v>
      </c>
      <c r="G113" s="2">
        <v>0</v>
      </c>
      <c r="H113" s="2">
        <v>7</v>
      </c>
      <c r="I113" s="2">
        <v>0</v>
      </c>
      <c r="J113" s="2">
        <v>0</v>
      </c>
      <c r="K113" s="2">
        <v>2</v>
      </c>
      <c r="L113" s="2">
        <v>0</v>
      </c>
      <c r="M113" s="2">
        <v>2</v>
      </c>
      <c r="N113" s="2">
        <v>1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11</v>
      </c>
      <c r="X113" s="2">
        <v>0</v>
      </c>
      <c r="Y113" s="2">
        <v>0</v>
      </c>
      <c r="Z113" s="2">
        <v>0</v>
      </c>
      <c r="AA113" s="2">
        <v>0</v>
      </c>
      <c r="AB113" s="2">
        <v>2</v>
      </c>
      <c r="AC113" s="2">
        <v>0</v>
      </c>
      <c r="AD113" s="2">
        <v>0</v>
      </c>
      <c r="AE113" s="2">
        <v>0</v>
      </c>
      <c r="AF113" s="2">
        <v>3</v>
      </c>
      <c r="AG113" s="2">
        <v>0</v>
      </c>
      <c r="AH113" s="2">
        <v>0</v>
      </c>
      <c r="AI113" s="2">
        <v>0</v>
      </c>
      <c r="AJ113" s="2">
        <v>1</v>
      </c>
      <c r="AK113" s="2">
        <v>1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13">
        <v>0</v>
      </c>
      <c r="AR113" s="2">
        <v>0</v>
      </c>
      <c r="AS113" s="2">
        <v>0</v>
      </c>
      <c r="AT113" s="14">
        <v>0</v>
      </c>
      <c r="AU113" s="15">
        <v>38</v>
      </c>
    </row>
    <row r="114" spans="1:47" x14ac:dyDescent="0.25">
      <c r="A114" s="19" t="s">
        <v>142</v>
      </c>
      <c r="B114" s="19" t="s">
        <v>20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10">
        <v>0</v>
      </c>
      <c r="AR114" s="9">
        <v>0</v>
      </c>
      <c r="AS114" s="9">
        <v>0</v>
      </c>
      <c r="AT114" s="11">
        <v>0</v>
      </c>
      <c r="AU114" s="12">
        <v>0</v>
      </c>
    </row>
    <row r="115" spans="1:47" x14ac:dyDescent="0.25">
      <c r="A115" s="2"/>
      <c r="B115" s="2" t="s">
        <v>21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13">
        <v>0</v>
      </c>
      <c r="AR115" s="2">
        <v>0</v>
      </c>
      <c r="AS115" s="2">
        <v>0</v>
      </c>
      <c r="AT115" s="14">
        <v>0</v>
      </c>
      <c r="AU115" s="15">
        <v>0</v>
      </c>
    </row>
    <row r="116" spans="1:47" x14ac:dyDescent="0.25">
      <c r="A116" s="9" t="s">
        <v>160</v>
      </c>
      <c r="B116" s="9" t="s">
        <v>20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1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10">
        <v>0</v>
      </c>
      <c r="AR116" s="9">
        <v>0</v>
      </c>
      <c r="AS116" s="9">
        <v>0</v>
      </c>
      <c r="AT116" s="11">
        <v>0</v>
      </c>
      <c r="AU116" s="12">
        <v>1</v>
      </c>
    </row>
    <row r="117" spans="1:47" x14ac:dyDescent="0.25">
      <c r="A117" s="2"/>
      <c r="B117" s="2" t="s">
        <v>21</v>
      </c>
      <c r="C117" s="2">
        <v>0</v>
      </c>
      <c r="D117" s="2">
        <v>1</v>
      </c>
      <c r="E117" s="2">
        <v>2</v>
      </c>
      <c r="F117" s="2">
        <v>3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1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3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13">
        <v>0</v>
      </c>
      <c r="AR117" s="2">
        <v>0</v>
      </c>
      <c r="AS117" s="2">
        <v>0</v>
      </c>
      <c r="AT117" s="14">
        <v>0</v>
      </c>
      <c r="AU117" s="15">
        <v>10</v>
      </c>
    </row>
    <row r="118" spans="1:47" x14ac:dyDescent="0.25">
      <c r="A118" s="9" t="s">
        <v>143</v>
      </c>
      <c r="B118" s="9" t="s">
        <v>20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1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10">
        <v>0</v>
      </c>
      <c r="AR118" s="9">
        <v>0</v>
      </c>
      <c r="AS118" s="9">
        <v>0</v>
      </c>
      <c r="AT118" s="11">
        <v>0</v>
      </c>
      <c r="AU118" s="12">
        <v>1</v>
      </c>
    </row>
    <row r="119" spans="1:47" x14ac:dyDescent="0.25">
      <c r="A119" s="2"/>
      <c r="B119" s="2" t="s">
        <v>21</v>
      </c>
      <c r="C119" s="2">
        <v>0</v>
      </c>
      <c r="D119" s="2">
        <v>1</v>
      </c>
      <c r="E119" s="2">
        <v>0</v>
      </c>
      <c r="F119" s="2">
        <v>1</v>
      </c>
      <c r="G119" s="2">
        <v>0</v>
      </c>
      <c r="H119" s="2">
        <v>1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1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13">
        <v>0</v>
      </c>
      <c r="AR119" s="2">
        <v>0</v>
      </c>
      <c r="AS119" s="2">
        <v>0</v>
      </c>
      <c r="AT119" s="14">
        <v>0</v>
      </c>
      <c r="AU119" s="15">
        <v>4</v>
      </c>
    </row>
    <row r="120" spans="1:47" x14ac:dyDescent="0.25">
      <c r="A120" s="9" t="s">
        <v>137</v>
      </c>
      <c r="B120" s="9" t="s">
        <v>20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1</v>
      </c>
      <c r="AQ120" s="10">
        <v>0</v>
      </c>
      <c r="AR120" s="9">
        <v>0</v>
      </c>
      <c r="AS120" s="9">
        <v>0</v>
      </c>
      <c r="AT120" s="11">
        <v>0</v>
      </c>
      <c r="AU120" s="12">
        <v>1</v>
      </c>
    </row>
    <row r="121" spans="1:47" x14ac:dyDescent="0.25">
      <c r="A121" s="2"/>
      <c r="B121" s="2" t="s">
        <v>21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13">
        <v>0</v>
      </c>
      <c r="AR121" s="2">
        <v>0</v>
      </c>
      <c r="AS121" s="2">
        <v>0</v>
      </c>
      <c r="AT121" s="14">
        <v>0</v>
      </c>
      <c r="AU121" s="15">
        <v>0</v>
      </c>
    </row>
    <row r="122" spans="1:47" x14ac:dyDescent="0.25">
      <c r="A122" s="9" t="s">
        <v>161</v>
      </c>
      <c r="B122" s="9" t="s">
        <v>20</v>
      </c>
      <c r="C122" s="9">
        <v>1</v>
      </c>
      <c r="D122" s="9">
        <v>36</v>
      </c>
      <c r="E122" s="9">
        <v>3</v>
      </c>
      <c r="F122" s="9">
        <v>12</v>
      </c>
      <c r="G122" s="9">
        <v>0</v>
      </c>
      <c r="H122" s="9">
        <v>7</v>
      </c>
      <c r="I122" s="9">
        <v>0</v>
      </c>
      <c r="J122" s="9">
        <v>0</v>
      </c>
      <c r="K122" s="9">
        <v>3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56</v>
      </c>
      <c r="X122" s="9">
        <v>2</v>
      </c>
      <c r="Y122" s="9">
        <v>13</v>
      </c>
      <c r="Z122" s="9">
        <v>6</v>
      </c>
      <c r="AA122" s="9">
        <v>12</v>
      </c>
      <c r="AB122" s="9">
        <v>7</v>
      </c>
      <c r="AC122" s="9">
        <v>0</v>
      </c>
      <c r="AD122" s="9">
        <v>0</v>
      </c>
      <c r="AE122" s="9">
        <v>0</v>
      </c>
      <c r="AF122" s="9">
        <v>13</v>
      </c>
      <c r="AG122" s="9">
        <v>1</v>
      </c>
      <c r="AH122" s="9">
        <v>0</v>
      </c>
      <c r="AI122" s="9">
        <v>0</v>
      </c>
      <c r="AJ122" s="9">
        <v>8</v>
      </c>
      <c r="AK122" s="9">
        <v>5</v>
      </c>
      <c r="AL122" s="9">
        <v>0</v>
      </c>
      <c r="AM122" s="9">
        <v>0</v>
      </c>
      <c r="AN122" s="9">
        <v>0</v>
      </c>
      <c r="AO122" s="9">
        <v>0</v>
      </c>
      <c r="AP122" s="9">
        <v>2</v>
      </c>
      <c r="AQ122" s="10">
        <v>17</v>
      </c>
      <c r="AR122" s="9">
        <v>0</v>
      </c>
      <c r="AS122" s="9">
        <v>0</v>
      </c>
      <c r="AT122" s="11">
        <v>0</v>
      </c>
      <c r="AU122" s="12">
        <v>204</v>
      </c>
    </row>
    <row r="123" spans="1:47" x14ac:dyDescent="0.25">
      <c r="A123" s="18"/>
      <c r="B123" s="18" t="s">
        <v>21</v>
      </c>
      <c r="C123" s="2">
        <v>0</v>
      </c>
      <c r="D123" s="2">
        <v>35</v>
      </c>
      <c r="E123" s="2">
        <v>0</v>
      </c>
      <c r="F123" s="2">
        <v>32</v>
      </c>
      <c r="G123" s="2">
        <v>0</v>
      </c>
      <c r="H123" s="2">
        <v>27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1</v>
      </c>
      <c r="T123" s="2">
        <v>0</v>
      </c>
      <c r="U123" s="2">
        <v>0</v>
      </c>
      <c r="V123" s="2">
        <v>0</v>
      </c>
      <c r="W123" s="2">
        <v>117</v>
      </c>
      <c r="X123" s="2">
        <v>0</v>
      </c>
      <c r="Y123" s="2">
        <v>19</v>
      </c>
      <c r="Z123" s="2">
        <v>2</v>
      </c>
      <c r="AA123" s="2">
        <v>2</v>
      </c>
      <c r="AB123" s="2">
        <v>4</v>
      </c>
      <c r="AC123" s="2">
        <v>0</v>
      </c>
      <c r="AD123" s="2">
        <v>0</v>
      </c>
      <c r="AE123" s="2">
        <v>0</v>
      </c>
      <c r="AF123" s="2">
        <v>24</v>
      </c>
      <c r="AG123" s="2">
        <v>0</v>
      </c>
      <c r="AH123" s="2">
        <v>0</v>
      </c>
      <c r="AI123" s="2">
        <v>0</v>
      </c>
      <c r="AJ123" s="2">
        <v>0</v>
      </c>
      <c r="AK123" s="2">
        <v>1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13">
        <v>2</v>
      </c>
      <c r="AR123" s="2">
        <v>0</v>
      </c>
      <c r="AS123" s="2">
        <v>0</v>
      </c>
      <c r="AT123" s="14">
        <v>0</v>
      </c>
      <c r="AU123" s="15">
        <v>266</v>
      </c>
    </row>
    <row r="124" spans="1:47" s="16" customFormat="1" x14ac:dyDescent="0.25">
      <c r="A124" s="9" t="s">
        <v>162</v>
      </c>
      <c r="B124" s="9" t="s">
        <v>20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1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10">
        <v>0</v>
      </c>
      <c r="AR124" s="9">
        <v>0</v>
      </c>
      <c r="AS124" s="9">
        <v>0</v>
      </c>
      <c r="AT124" s="11">
        <v>0</v>
      </c>
      <c r="AU124" s="12">
        <v>1</v>
      </c>
    </row>
    <row r="125" spans="1:47" s="16" customFormat="1" x14ac:dyDescent="0.25">
      <c r="A125" s="2"/>
      <c r="B125" s="2" t="s">
        <v>21</v>
      </c>
      <c r="C125" s="2">
        <v>0</v>
      </c>
      <c r="D125" s="2">
        <v>3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1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13">
        <v>0</v>
      </c>
      <c r="AR125" s="2">
        <v>0</v>
      </c>
      <c r="AS125" s="2">
        <v>0</v>
      </c>
      <c r="AT125" s="14">
        <v>0</v>
      </c>
      <c r="AU125" s="15">
        <v>4</v>
      </c>
    </row>
    <row r="126" spans="1:47" x14ac:dyDescent="0.25">
      <c r="A126" s="19" t="s">
        <v>101</v>
      </c>
      <c r="B126" s="19" t="s">
        <v>20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10">
        <v>0</v>
      </c>
      <c r="AR126" s="9">
        <v>0</v>
      </c>
      <c r="AS126" s="9">
        <v>0</v>
      </c>
      <c r="AT126" s="11">
        <v>0</v>
      </c>
      <c r="AU126" s="12">
        <v>0</v>
      </c>
    </row>
    <row r="127" spans="1:47" x14ac:dyDescent="0.25">
      <c r="A127" s="2"/>
      <c r="B127" s="2" t="s">
        <v>21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2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13">
        <v>0</v>
      </c>
      <c r="AR127" s="2">
        <v>0</v>
      </c>
      <c r="AS127" s="2">
        <v>0</v>
      </c>
      <c r="AT127" s="14">
        <v>0</v>
      </c>
      <c r="AU127" s="15">
        <v>2</v>
      </c>
    </row>
    <row r="128" spans="1:47" x14ac:dyDescent="0.25">
      <c r="A128" s="9" t="s">
        <v>163</v>
      </c>
      <c r="B128" s="9" t="s">
        <v>20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10">
        <v>0</v>
      </c>
      <c r="AR128" s="9">
        <v>0</v>
      </c>
      <c r="AS128" s="9">
        <v>0</v>
      </c>
      <c r="AT128" s="11">
        <v>0</v>
      </c>
      <c r="AU128" s="12">
        <v>0</v>
      </c>
    </row>
    <row r="129" spans="1:47" x14ac:dyDescent="0.25">
      <c r="A129" s="2"/>
      <c r="B129" s="2" t="s">
        <v>21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13">
        <v>0</v>
      </c>
      <c r="AR129" s="2">
        <v>0</v>
      </c>
      <c r="AS129" s="2">
        <v>0</v>
      </c>
      <c r="AT129" s="14">
        <v>0</v>
      </c>
      <c r="AU129" s="15">
        <v>0</v>
      </c>
    </row>
    <row r="130" spans="1:47" x14ac:dyDescent="0.25">
      <c r="A130" s="9" t="s">
        <v>164</v>
      </c>
      <c r="B130" s="9" t="s">
        <v>20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1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1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10">
        <v>1</v>
      </c>
      <c r="AR130" s="9">
        <v>0</v>
      </c>
      <c r="AS130" s="9">
        <v>0</v>
      </c>
      <c r="AT130" s="11">
        <v>0</v>
      </c>
      <c r="AU130" s="12">
        <v>3</v>
      </c>
    </row>
    <row r="131" spans="1:47" x14ac:dyDescent="0.25">
      <c r="A131" s="2"/>
      <c r="B131" s="2" t="s">
        <v>21</v>
      </c>
      <c r="C131" s="2">
        <v>0</v>
      </c>
      <c r="D131" s="2">
        <v>5</v>
      </c>
      <c r="E131" s="2">
        <v>0</v>
      </c>
      <c r="F131" s="2">
        <v>0</v>
      </c>
      <c r="G131" s="2">
        <v>0</v>
      </c>
      <c r="H131" s="2">
        <v>1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5</v>
      </c>
      <c r="X131" s="2">
        <v>0</v>
      </c>
      <c r="Y131" s="2">
        <v>0</v>
      </c>
      <c r="Z131" s="2">
        <v>0</v>
      </c>
      <c r="AA131" s="2">
        <v>0</v>
      </c>
      <c r="AB131" s="2">
        <v>1</v>
      </c>
      <c r="AC131" s="2">
        <v>0</v>
      </c>
      <c r="AD131" s="2">
        <v>0</v>
      </c>
      <c r="AE131" s="2">
        <v>0</v>
      </c>
      <c r="AF131" s="2">
        <v>1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13">
        <v>0</v>
      </c>
      <c r="AR131" s="2">
        <v>0</v>
      </c>
      <c r="AS131" s="2">
        <v>0</v>
      </c>
      <c r="AT131" s="14">
        <v>0</v>
      </c>
      <c r="AU131" s="15">
        <v>13</v>
      </c>
    </row>
    <row r="132" spans="1:47" x14ac:dyDescent="0.25">
      <c r="A132" s="9" t="s">
        <v>165</v>
      </c>
      <c r="B132" s="9" t="s">
        <v>20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2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10">
        <v>0</v>
      </c>
      <c r="AR132" s="9">
        <v>0</v>
      </c>
      <c r="AS132" s="9">
        <v>0</v>
      </c>
      <c r="AT132" s="11">
        <v>0</v>
      </c>
      <c r="AU132" s="12">
        <v>2</v>
      </c>
    </row>
    <row r="133" spans="1:47" x14ac:dyDescent="0.25">
      <c r="A133" s="2"/>
      <c r="B133" s="2" t="s">
        <v>21</v>
      </c>
      <c r="C133" s="2">
        <v>0</v>
      </c>
      <c r="D133" s="2">
        <v>1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1</v>
      </c>
      <c r="O133" s="2">
        <v>0</v>
      </c>
      <c r="P133" s="2">
        <v>2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1</v>
      </c>
      <c r="AL133" s="2">
        <v>7</v>
      </c>
      <c r="AM133" s="2">
        <v>0</v>
      </c>
      <c r="AN133" s="2">
        <v>5</v>
      </c>
      <c r="AO133" s="2">
        <v>0</v>
      </c>
      <c r="AP133" s="2">
        <v>0</v>
      </c>
      <c r="AQ133" s="13">
        <v>0</v>
      </c>
      <c r="AR133" s="2">
        <v>0</v>
      </c>
      <c r="AS133" s="2">
        <v>0</v>
      </c>
      <c r="AT133" s="14">
        <v>0</v>
      </c>
      <c r="AU133" s="15">
        <v>17</v>
      </c>
    </row>
    <row r="134" spans="1:47" x14ac:dyDescent="0.25">
      <c r="A134" s="9" t="s">
        <v>105</v>
      </c>
      <c r="B134" s="9" t="s">
        <v>20</v>
      </c>
      <c r="C134" s="9">
        <v>0</v>
      </c>
      <c r="D134" s="9">
        <v>1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10">
        <v>0</v>
      </c>
      <c r="AR134" s="9">
        <v>0</v>
      </c>
      <c r="AS134" s="9">
        <v>0</v>
      </c>
      <c r="AT134" s="11">
        <v>0</v>
      </c>
      <c r="AU134" s="12">
        <v>1</v>
      </c>
    </row>
    <row r="135" spans="1:47" x14ac:dyDescent="0.25">
      <c r="A135" s="2"/>
      <c r="B135" s="2" t="s">
        <v>21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13">
        <v>0</v>
      </c>
      <c r="AR135" s="2">
        <v>0</v>
      </c>
      <c r="AS135" s="2">
        <v>0</v>
      </c>
      <c r="AT135" s="14">
        <v>0</v>
      </c>
      <c r="AU135" s="15">
        <v>0</v>
      </c>
    </row>
    <row r="136" spans="1:47" x14ac:dyDescent="0.25">
      <c r="A136" s="9" t="s">
        <v>106</v>
      </c>
      <c r="B136" s="9" t="s">
        <v>20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1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1</v>
      </c>
      <c r="AR136" s="9">
        <v>0</v>
      </c>
      <c r="AS136" s="9">
        <v>0</v>
      </c>
      <c r="AT136" s="11">
        <v>0</v>
      </c>
      <c r="AU136" s="12">
        <v>2</v>
      </c>
    </row>
    <row r="137" spans="1:47" x14ac:dyDescent="0.25">
      <c r="A137" s="2"/>
      <c r="B137" s="2" t="s">
        <v>21</v>
      </c>
      <c r="C137" s="2">
        <v>0</v>
      </c>
      <c r="D137" s="2">
        <v>1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1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14">
        <v>0</v>
      </c>
      <c r="AU137" s="15">
        <v>2</v>
      </c>
    </row>
    <row r="138" spans="1:47" x14ac:dyDescent="0.25">
      <c r="A138" s="9" t="s">
        <v>166</v>
      </c>
      <c r="B138" s="9" t="s">
        <v>20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10">
        <v>0</v>
      </c>
      <c r="AR138" s="9">
        <v>0</v>
      </c>
      <c r="AS138" s="9">
        <v>0</v>
      </c>
      <c r="AT138" s="11">
        <v>0</v>
      </c>
      <c r="AU138" s="12">
        <v>0</v>
      </c>
    </row>
    <row r="139" spans="1:47" x14ac:dyDescent="0.25">
      <c r="A139" s="2"/>
      <c r="B139" s="2" t="s">
        <v>21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1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13">
        <v>0</v>
      </c>
      <c r="AR139" s="2">
        <v>0</v>
      </c>
      <c r="AS139" s="2">
        <v>0</v>
      </c>
      <c r="AT139" s="14">
        <v>0</v>
      </c>
      <c r="AU139" s="15">
        <v>1</v>
      </c>
    </row>
    <row r="140" spans="1:47" x14ac:dyDescent="0.25">
      <c r="A140" s="9" t="s">
        <v>108</v>
      </c>
      <c r="B140" s="9" t="s">
        <v>20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2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10">
        <v>0</v>
      </c>
      <c r="AR140" s="9">
        <v>0</v>
      </c>
      <c r="AS140" s="9">
        <v>0</v>
      </c>
      <c r="AT140" s="11">
        <v>0</v>
      </c>
      <c r="AU140" s="12">
        <v>2</v>
      </c>
    </row>
    <row r="141" spans="1:47" x14ac:dyDescent="0.25">
      <c r="A141" s="2"/>
      <c r="B141" s="2" t="s">
        <v>21</v>
      </c>
      <c r="C141" s="2">
        <v>0</v>
      </c>
      <c r="D141" s="2">
        <v>1</v>
      </c>
      <c r="E141" s="2">
        <v>0</v>
      </c>
      <c r="F141" s="2">
        <v>1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7</v>
      </c>
      <c r="X141" s="2">
        <v>0</v>
      </c>
      <c r="Y141" s="2">
        <v>0</v>
      </c>
      <c r="Z141" s="2">
        <v>0</v>
      </c>
      <c r="AA141" s="2">
        <v>0</v>
      </c>
      <c r="AB141" s="2">
        <v>1</v>
      </c>
      <c r="AC141" s="2">
        <v>0</v>
      </c>
      <c r="AD141" s="2">
        <v>0</v>
      </c>
      <c r="AE141" s="2">
        <v>0</v>
      </c>
      <c r="AF141" s="2">
        <v>5</v>
      </c>
      <c r="AG141" s="2">
        <v>0</v>
      </c>
      <c r="AH141" s="2">
        <v>0</v>
      </c>
      <c r="AI141" s="2">
        <v>0</v>
      </c>
      <c r="AJ141" s="2">
        <v>2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1</v>
      </c>
      <c r="AQ141" s="13">
        <v>0</v>
      </c>
      <c r="AR141" s="2">
        <v>0</v>
      </c>
      <c r="AS141" s="2">
        <v>0</v>
      </c>
      <c r="AT141" s="14">
        <v>0</v>
      </c>
      <c r="AU141" s="15">
        <v>18</v>
      </c>
    </row>
    <row r="142" spans="1:47" x14ac:dyDescent="0.25">
      <c r="A142" s="9" t="s">
        <v>109</v>
      </c>
      <c r="B142" s="9" t="s">
        <v>20</v>
      </c>
      <c r="C142" s="9">
        <v>1</v>
      </c>
      <c r="D142" s="9">
        <v>42</v>
      </c>
      <c r="E142" s="9">
        <v>1</v>
      </c>
      <c r="F142" s="9">
        <v>11</v>
      </c>
      <c r="G142" s="9">
        <v>0</v>
      </c>
      <c r="H142" s="9">
        <v>15</v>
      </c>
      <c r="I142" s="9">
        <v>0</v>
      </c>
      <c r="J142" s="9">
        <v>0</v>
      </c>
      <c r="K142" s="9">
        <v>1</v>
      </c>
      <c r="L142" s="9">
        <v>0</v>
      </c>
      <c r="M142" s="9">
        <v>2</v>
      </c>
      <c r="N142" s="9">
        <v>3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62</v>
      </c>
      <c r="X142" s="9">
        <v>2</v>
      </c>
      <c r="Y142" s="9">
        <v>27</v>
      </c>
      <c r="Z142" s="9">
        <v>8</v>
      </c>
      <c r="AA142" s="9">
        <v>11</v>
      </c>
      <c r="AB142" s="9">
        <v>8</v>
      </c>
      <c r="AC142" s="9">
        <v>0</v>
      </c>
      <c r="AD142" s="9">
        <v>0</v>
      </c>
      <c r="AE142" s="9">
        <v>0</v>
      </c>
      <c r="AF142" s="9">
        <v>21</v>
      </c>
      <c r="AG142" s="9">
        <v>1</v>
      </c>
      <c r="AH142" s="9">
        <v>0</v>
      </c>
      <c r="AI142" s="9">
        <v>0</v>
      </c>
      <c r="AJ142" s="9">
        <v>7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10">
        <v>15</v>
      </c>
      <c r="AR142" s="9">
        <v>0</v>
      </c>
      <c r="AS142" s="9">
        <v>1</v>
      </c>
      <c r="AT142" s="11">
        <v>0</v>
      </c>
      <c r="AU142" s="12">
        <v>239</v>
      </c>
    </row>
    <row r="143" spans="1:47" x14ac:dyDescent="0.25">
      <c r="A143" s="18"/>
      <c r="B143" s="18" t="s">
        <v>21</v>
      </c>
      <c r="C143" s="2">
        <v>0</v>
      </c>
      <c r="D143" s="2">
        <v>9</v>
      </c>
      <c r="E143" s="2">
        <v>0</v>
      </c>
      <c r="F143" s="2">
        <v>4</v>
      </c>
      <c r="G143" s="2">
        <v>0</v>
      </c>
      <c r="H143" s="2">
        <v>1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16</v>
      </c>
      <c r="X143" s="2">
        <v>1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9</v>
      </c>
      <c r="AG143" s="2">
        <v>0</v>
      </c>
      <c r="AH143" s="2">
        <v>0</v>
      </c>
      <c r="AI143" s="2">
        <v>0</v>
      </c>
      <c r="AJ143" s="2">
        <v>1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13">
        <v>0</v>
      </c>
      <c r="AR143" s="2">
        <v>0</v>
      </c>
      <c r="AS143" s="2">
        <v>0</v>
      </c>
      <c r="AT143" s="14">
        <v>0</v>
      </c>
      <c r="AU143" s="15">
        <v>41</v>
      </c>
    </row>
    <row r="144" spans="1:47" x14ac:dyDescent="0.25">
      <c r="A144" s="9" t="s">
        <v>167</v>
      </c>
      <c r="B144" s="9" t="s">
        <v>20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10">
        <v>0</v>
      </c>
      <c r="AR144" s="9">
        <v>0</v>
      </c>
      <c r="AS144" s="9">
        <v>0</v>
      </c>
      <c r="AT144" s="11">
        <v>0</v>
      </c>
      <c r="AU144" s="12">
        <v>0</v>
      </c>
    </row>
    <row r="145" spans="1:47" x14ac:dyDescent="0.25">
      <c r="A145" s="2"/>
      <c r="B145" s="2" t="s">
        <v>21</v>
      </c>
      <c r="C145" s="2">
        <v>0</v>
      </c>
      <c r="D145" s="2">
        <v>5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3</v>
      </c>
      <c r="AM145" s="2">
        <v>0</v>
      </c>
      <c r="AN145" s="2">
        <v>1</v>
      </c>
      <c r="AO145" s="2">
        <v>0</v>
      </c>
      <c r="AP145" s="2">
        <v>0</v>
      </c>
      <c r="AQ145" s="13">
        <v>0</v>
      </c>
      <c r="AR145" s="2">
        <v>0</v>
      </c>
      <c r="AS145" s="2">
        <v>0</v>
      </c>
      <c r="AT145" s="14">
        <v>0</v>
      </c>
      <c r="AU145" s="15">
        <v>9</v>
      </c>
    </row>
    <row r="146" spans="1:47" x14ac:dyDescent="0.25">
      <c r="A146" s="19" t="s">
        <v>111</v>
      </c>
      <c r="B146" s="19" t="s">
        <v>20</v>
      </c>
      <c r="C146" s="19">
        <v>0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1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19">
        <v>0</v>
      </c>
      <c r="AI146" s="19">
        <v>0</v>
      </c>
      <c r="AJ146" s="19">
        <v>7</v>
      </c>
      <c r="AK146" s="19">
        <v>2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29">
        <v>3</v>
      </c>
      <c r="AR146" s="19">
        <v>0</v>
      </c>
      <c r="AS146" s="19">
        <v>0</v>
      </c>
      <c r="AT146" s="38">
        <v>0</v>
      </c>
      <c r="AU146" s="12">
        <v>13</v>
      </c>
    </row>
    <row r="147" spans="1:47" x14ac:dyDescent="0.25">
      <c r="A147" s="2"/>
      <c r="B147" s="2" t="s">
        <v>21</v>
      </c>
      <c r="C147" s="2">
        <v>0</v>
      </c>
      <c r="D147" s="2">
        <v>0</v>
      </c>
      <c r="E147" s="2">
        <v>0</v>
      </c>
      <c r="F147" s="2">
        <v>2</v>
      </c>
      <c r="G147" s="2">
        <v>0</v>
      </c>
      <c r="H147" s="2">
        <v>4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1</v>
      </c>
      <c r="T147" s="2">
        <v>0</v>
      </c>
      <c r="U147" s="2">
        <v>0</v>
      </c>
      <c r="V147" s="2">
        <v>0</v>
      </c>
      <c r="W147" s="2">
        <v>3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2</v>
      </c>
      <c r="AG147" s="2">
        <v>0</v>
      </c>
      <c r="AH147" s="2">
        <v>0</v>
      </c>
      <c r="AI147" s="2">
        <v>0</v>
      </c>
      <c r="AJ147" s="2">
        <v>4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13">
        <v>0</v>
      </c>
      <c r="AR147" s="2">
        <v>0</v>
      </c>
      <c r="AS147" s="2">
        <v>0</v>
      </c>
      <c r="AT147" s="14">
        <v>0</v>
      </c>
      <c r="AU147" s="15">
        <v>16</v>
      </c>
    </row>
    <row r="148" spans="1:47" x14ac:dyDescent="0.25">
      <c r="A148" s="19" t="s">
        <v>168</v>
      </c>
      <c r="B148" s="19" t="s">
        <v>20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1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0</v>
      </c>
      <c r="AI148" s="19">
        <v>0</v>
      </c>
      <c r="AJ148" s="19">
        <v>1</v>
      </c>
      <c r="AK148" s="19">
        <v>0</v>
      </c>
      <c r="AL148" s="19">
        <v>0</v>
      </c>
      <c r="AM148" s="19">
        <v>0</v>
      </c>
      <c r="AN148" s="19">
        <v>0</v>
      </c>
      <c r="AO148" s="19">
        <v>0</v>
      </c>
      <c r="AP148" s="19">
        <v>0</v>
      </c>
      <c r="AQ148" s="29">
        <v>0</v>
      </c>
      <c r="AR148" s="19">
        <v>0</v>
      </c>
      <c r="AS148" s="19">
        <v>0</v>
      </c>
      <c r="AT148" s="38">
        <v>0</v>
      </c>
      <c r="AU148" s="12">
        <v>2</v>
      </c>
    </row>
    <row r="149" spans="1:47" x14ac:dyDescent="0.25">
      <c r="A149" s="2"/>
      <c r="B149" s="2" t="s">
        <v>21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13">
        <v>0</v>
      </c>
      <c r="AR149" s="2">
        <v>0</v>
      </c>
      <c r="AS149" s="2">
        <v>0</v>
      </c>
      <c r="AT149" s="14">
        <v>0</v>
      </c>
      <c r="AU149" s="15">
        <v>0</v>
      </c>
    </row>
    <row r="150" spans="1:47" x14ac:dyDescent="0.25">
      <c r="A150" s="9" t="s">
        <v>169</v>
      </c>
      <c r="B150" s="9" t="s">
        <v>20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29">
        <v>1</v>
      </c>
      <c r="AR150" s="19">
        <v>0</v>
      </c>
      <c r="AS150" s="19">
        <v>0</v>
      </c>
      <c r="AT150" s="38">
        <v>0</v>
      </c>
      <c r="AU150" s="12">
        <v>1</v>
      </c>
    </row>
    <row r="151" spans="1:47" x14ac:dyDescent="0.25">
      <c r="A151" s="2"/>
      <c r="B151" s="2" t="s">
        <v>21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13">
        <v>0</v>
      </c>
      <c r="AR151" s="2">
        <v>0</v>
      </c>
      <c r="AS151" s="2">
        <v>0</v>
      </c>
      <c r="AT151" s="14">
        <v>0</v>
      </c>
      <c r="AU151" s="15">
        <v>0</v>
      </c>
    </row>
    <row r="152" spans="1:47" x14ac:dyDescent="0.25">
      <c r="A152" s="9" t="s">
        <v>170</v>
      </c>
      <c r="B152" s="9" t="s">
        <v>20</v>
      </c>
      <c r="C152" s="19">
        <v>0</v>
      </c>
      <c r="D152" s="19">
        <v>1</v>
      </c>
      <c r="E152" s="19">
        <v>1</v>
      </c>
      <c r="F152" s="19">
        <v>1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1</v>
      </c>
      <c r="X152" s="19">
        <v>0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>
        <v>0</v>
      </c>
      <c r="AG152" s="19">
        <v>1</v>
      </c>
      <c r="AH152" s="19">
        <v>0</v>
      </c>
      <c r="AI152" s="19">
        <v>0</v>
      </c>
      <c r="AJ152" s="19">
        <v>6</v>
      </c>
      <c r="AK152" s="19">
        <v>1</v>
      </c>
      <c r="AL152" s="19">
        <v>0</v>
      </c>
      <c r="AM152" s="19">
        <v>0</v>
      </c>
      <c r="AN152" s="19">
        <v>0</v>
      </c>
      <c r="AO152" s="19">
        <v>0</v>
      </c>
      <c r="AP152" s="19">
        <v>5</v>
      </c>
      <c r="AQ152" s="29">
        <v>3</v>
      </c>
      <c r="AR152" s="19">
        <v>0</v>
      </c>
      <c r="AS152" s="19">
        <v>0</v>
      </c>
      <c r="AT152" s="38">
        <v>0</v>
      </c>
      <c r="AU152" s="12">
        <v>20</v>
      </c>
    </row>
    <row r="153" spans="1:47" x14ac:dyDescent="0.25">
      <c r="A153" s="2"/>
      <c r="B153" s="2" t="s">
        <v>21</v>
      </c>
      <c r="C153" s="2">
        <v>0</v>
      </c>
      <c r="D153" s="2">
        <v>3</v>
      </c>
      <c r="E153" s="2">
        <v>0</v>
      </c>
      <c r="F153" s="2">
        <v>4</v>
      </c>
      <c r="G153" s="2">
        <v>0</v>
      </c>
      <c r="H153" s="2">
        <v>4</v>
      </c>
      <c r="I153" s="2">
        <v>0</v>
      </c>
      <c r="J153" s="2">
        <v>0</v>
      </c>
      <c r="K153" s="2">
        <v>0</v>
      </c>
      <c r="L153" s="2">
        <v>1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11</v>
      </c>
      <c r="X153" s="2">
        <v>0</v>
      </c>
      <c r="Y153" s="2">
        <v>3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1</v>
      </c>
      <c r="AG153" s="2">
        <v>0</v>
      </c>
      <c r="AH153" s="2">
        <v>0</v>
      </c>
      <c r="AI153" s="2">
        <v>0</v>
      </c>
      <c r="AJ153" s="2">
        <v>1</v>
      </c>
      <c r="AK153" s="2">
        <v>1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13">
        <v>0</v>
      </c>
      <c r="AR153" s="2">
        <v>0</v>
      </c>
      <c r="AS153" s="2">
        <v>0</v>
      </c>
      <c r="AT153" s="14">
        <v>0</v>
      </c>
      <c r="AU153" s="15">
        <v>29</v>
      </c>
    </row>
    <row r="154" spans="1:47" x14ac:dyDescent="0.25">
      <c r="A154" s="9" t="s">
        <v>171</v>
      </c>
      <c r="B154" s="9" t="s">
        <v>20</v>
      </c>
      <c r="C154" s="19">
        <v>0</v>
      </c>
      <c r="D154" s="19">
        <v>0</v>
      </c>
      <c r="E154" s="19">
        <v>1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G154" s="19">
        <v>0</v>
      </c>
      <c r="AH154" s="19">
        <v>0</v>
      </c>
      <c r="AI154" s="19">
        <v>0</v>
      </c>
      <c r="AJ154" s="19">
        <v>0</v>
      </c>
      <c r="AK154" s="19">
        <v>0</v>
      </c>
      <c r="AL154" s="19">
        <v>0</v>
      </c>
      <c r="AM154" s="19">
        <v>0</v>
      </c>
      <c r="AN154" s="19">
        <v>0</v>
      </c>
      <c r="AO154" s="19">
        <v>0</v>
      </c>
      <c r="AP154" s="19">
        <v>0</v>
      </c>
      <c r="AQ154" s="29">
        <v>0</v>
      </c>
      <c r="AR154" s="19">
        <v>0</v>
      </c>
      <c r="AS154" s="19">
        <v>0</v>
      </c>
      <c r="AT154" s="38">
        <v>0</v>
      </c>
      <c r="AU154" s="12">
        <v>1</v>
      </c>
    </row>
    <row r="155" spans="1:47" x14ac:dyDescent="0.25">
      <c r="A155" s="2"/>
      <c r="B155" s="2" t="s">
        <v>21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1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1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13">
        <v>0</v>
      </c>
      <c r="AR155" s="2">
        <v>0</v>
      </c>
      <c r="AS155" s="2">
        <v>0</v>
      </c>
      <c r="AT155" s="14">
        <v>0</v>
      </c>
      <c r="AU155" s="15">
        <v>2</v>
      </c>
    </row>
    <row r="156" spans="1:47" x14ac:dyDescent="0.25">
      <c r="A156" s="9" t="s">
        <v>172</v>
      </c>
      <c r="B156" s="9" t="s">
        <v>20</v>
      </c>
      <c r="C156" s="19">
        <v>0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1</v>
      </c>
      <c r="X156" s="19">
        <v>0</v>
      </c>
      <c r="Y156" s="19">
        <v>0</v>
      </c>
      <c r="Z156" s="19">
        <v>0</v>
      </c>
      <c r="AA156" s="19">
        <v>0</v>
      </c>
      <c r="AB156" s="19">
        <v>0</v>
      </c>
      <c r="AC156" s="19">
        <v>0</v>
      </c>
      <c r="AD156" s="19">
        <v>0</v>
      </c>
      <c r="AE156" s="19">
        <v>0</v>
      </c>
      <c r="AF156" s="19">
        <v>0</v>
      </c>
      <c r="AG156" s="19">
        <v>0</v>
      </c>
      <c r="AH156" s="19">
        <v>0</v>
      </c>
      <c r="AI156" s="19">
        <v>0</v>
      </c>
      <c r="AJ156" s="19">
        <v>0</v>
      </c>
      <c r="AK156" s="19">
        <v>0</v>
      </c>
      <c r="AL156" s="19">
        <v>0</v>
      </c>
      <c r="AM156" s="19">
        <v>0</v>
      </c>
      <c r="AN156" s="19">
        <v>0</v>
      </c>
      <c r="AO156" s="19">
        <v>0</v>
      </c>
      <c r="AP156" s="19">
        <v>1</v>
      </c>
      <c r="AQ156" s="29">
        <v>3</v>
      </c>
      <c r="AR156" s="19">
        <v>0</v>
      </c>
      <c r="AS156" s="19">
        <v>0</v>
      </c>
      <c r="AT156" s="38">
        <v>0</v>
      </c>
      <c r="AU156" s="12">
        <v>5</v>
      </c>
    </row>
    <row r="157" spans="1:47" x14ac:dyDescent="0.25">
      <c r="A157" s="2"/>
      <c r="B157" s="2" t="s">
        <v>21</v>
      </c>
      <c r="C157" s="2">
        <v>0</v>
      </c>
      <c r="D157" s="2">
        <v>2</v>
      </c>
      <c r="E157" s="2">
        <v>0</v>
      </c>
      <c r="F157" s="2">
        <v>1</v>
      </c>
      <c r="G157" s="2">
        <v>0</v>
      </c>
      <c r="H157" s="2">
        <v>1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1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3</v>
      </c>
      <c r="X157" s="2">
        <v>0</v>
      </c>
      <c r="Y157" s="2">
        <v>0</v>
      </c>
      <c r="Z157" s="2">
        <v>1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1</v>
      </c>
      <c r="AG157" s="2">
        <v>0</v>
      </c>
      <c r="AH157" s="2">
        <v>0</v>
      </c>
      <c r="AI157" s="2">
        <v>0</v>
      </c>
      <c r="AJ157" s="2">
        <v>1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13">
        <v>0</v>
      </c>
      <c r="AR157" s="2">
        <v>0</v>
      </c>
      <c r="AS157" s="2">
        <v>0</v>
      </c>
      <c r="AT157" s="14">
        <v>0</v>
      </c>
      <c r="AU157" s="15">
        <v>11</v>
      </c>
    </row>
    <row r="158" spans="1:47" s="16" customFormat="1" x14ac:dyDescent="0.25">
      <c r="A158" s="9" t="s">
        <v>117</v>
      </c>
      <c r="B158" s="9" t="s">
        <v>20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2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1</v>
      </c>
      <c r="Y158" s="9">
        <v>1</v>
      </c>
      <c r="Z158" s="9">
        <v>0</v>
      </c>
      <c r="AA158" s="9">
        <v>0</v>
      </c>
      <c r="AB158" s="9">
        <v>2</v>
      </c>
      <c r="AC158" s="9">
        <v>0</v>
      </c>
      <c r="AD158" s="9">
        <v>0</v>
      </c>
      <c r="AE158" s="9">
        <v>0</v>
      </c>
      <c r="AF158" s="9">
        <v>0</v>
      </c>
      <c r="AG158" s="9">
        <v>1</v>
      </c>
      <c r="AH158" s="9">
        <v>0</v>
      </c>
      <c r="AI158" s="9">
        <v>0</v>
      </c>
      <c r="AJ158" s="9">
        <v>3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10">
        <v>1</v>
      </c>
      <c r="AR158" s="9">
        <v>0</v>
      </c>
      <c r="AS158" s="9">
        <v>0</v>
      </c>
      <c r="AT158" s="11">
        <v>0</v>
      </c>
      <c r="AU158" s="12">
        <v>11</v>
      </c>
    </row>
    <row r="159" spans="1:47" s="16" customFormat="1" x14ac:dyDescent="0.25">
      <c r="A159" s="2"/>
      <c r="B159" s="2" t="s">
        <v>21</v>
      </c>
      <c r="C159" s="2">
        <v>0</v>
      </c>
      <c r="D159" s="2">
        <v>6</v>
      </c>
      <c r="E159" s="2">
        <v>1</v>
      </c>
      <c r="F159" s="2">
        <v>2</v>
      </c>
      <c r="G159" s="2">
        <v>0</v>
      </c>
      <c r="H159" s="2">
        <v>4</v>
      </c>
      <c r="I159" s="2">
        <v>0</v>
      </c>
      <c r="J159" s="2">
        <v>0</v>
      </c>
      <c r="K159" s="2">
        <v>1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4</v>
      </c>
      <c r="X159" s="2">
        <v>0</v>
      </c>
      <c r="Y159" s="2">
        <v>0</v>
      </c>
      <c r="Z159" s="2">
        <v>2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3</v>
      </c>
      <c r="AG159" s="2">
        <v>0</v>
      </c>
      <c r="AH159" s="2">
        <v>0</v>
      </c>
      <c r="AI159" s="2">
        <v>0</v>
      </c>
      <c r="AJ159" s="2">
        <v>2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13">
        <v>0</v>
      </c>
      <c r="AR159" s="2">
        <v>0</v>
      </c>
      <c r="AS159" s="2">
        <v>0</v>
      </c>
      <c r="AT159" s="14">
        <v>0</v>
      </c>
      <c r="AU159" s="15">
        <v>25</v>
      </c>
    </row>
    <row r="160" spans="1:47" s="16" customFormat="1" x14ac:dyDescent="0.25">
      <c r="A160" s="9" t="s">
        <v>175</v>
      </c>
      <c r="B160" s="9" t="s">
        <v>20</v>
      </c>
      <c r="C160" s="19">
        <v>0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2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1</v>
      </c>
      <c r="X160" s="19">
        <v>0</v>
      </c>
      <c r="Y160" s="19">
        <v>1</v>
      </c>
      <c r="Z160" s="19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19">
        <v>0</v>
      </c>
      <c r="AG160" s="19">
        <v>0</v>
      </c>
      <c r="AH160" s="19">
        <v>0</v>
      </c>
      <c r="AI160" s="19">
        <v>0</v>
      </c>
      <c r="AJ160" s="19">
        <v>0</v>
      </c>
      <c r="AK160" s="19">
        <v>2</v>
      </c>
      <c r="AL160" s="19">
        <v>0</v>
      </c>
      <c r="AM160" s="19">
        <v>0</v>
      </c>
      <c r="AN160" s="19">
        <v>0</v>
      </c>
      <c r="AO160" s="19">
        <v>0</v>
      </c>
      <c r="AP160" s="19">
        <v>0</v>
      </c>
      <c r="AQ160" s="29">
        <v>2</v>
      </c>
      <c r="AR160" s="19">
        <v>0</v>
      </c>
      <c r="AS160" s="19">
        <v>0</v>
      </c>
      <c r="AT160" s="38">
        <v>0</v>
      </c>
      <c r="AU160" s="12">
        <v>8</v>
      </c>
    </row>
    <row r="161" spans="1:89" s="16" customFormat="1" x14ac:dyDescent="0.25">
      <c r="A161" s="18"/>
      <c r="B161" s="18" t="s">
        <v>21</v>
      </c>
      <c r="C161" s="2">
        <v>0</v>
      </c>
      <c r="D161" s="2">
        <v>0</v>
      </c>
      <c r="E161" s="2">
        <v>0</v>
      </c>
      <c r="F161" s="2">
        <v>3</v>
      </c>
      <c r="G161" s="2">
        <v>0</v>
      </c>
      <c r="H161" s="2">
        <v>0</v>
      </c>
      <c r="I161" s="2">
        <v>0</v>
      </c>
      <c r="J161" s="2">
        <v>0</v>
      </c>
      <c r="K161" s="2">
        <v>1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3</v>
      </c>
      <c r="X161" s="2">
        <v>0</v>
      </c>
      <c r="Y161" s="2">
        <v>1</v>
      </c>
      <c r="Z161" s="2">
        <v>1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1</v>
      </c>
      <c r="AQ161" s="13">
        <v>0</v>
      </c>
      <c r="AR161" s="2">
        <v>0</v>
      </c>
      <c r="AS161" s="2">
        <v>0</v>
      </c>
      <c r="AT161" s="14">
        <v>0</v>
      </c>
      <c r="AU161" s="15">
        <v>10</v>
      </c>
    </row>
    <row r="162" spans="1:89" s="16" customFormat="1" x14ac:dyDescent="0.25">
      <c r="A162" s="41" t="s">
        <v>189</v>
      </c>
      <c r="B162" s="9" t="s">
        <v>20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10"/>
      <c r="AR162" s="9"/>
      <c r="AS162" s="9"/>
      <c r="AT162" s="11"/>
      <c r="AU162" s="12">
        <v>0</v>
      </c>
    </row>
    <row r="163" spans="1:89" s="16" customFormat="1" x14ac:dyDescent="0.25">
      <c r="A163" s="18"/>
      <c r="B163" s="18" t="s">
        <v>21</v>
      </c>
      <c r="C163" s="2">
        <v>0</v>
      </c>
      <c r="D163" s="2">
        <v>10</v>
      </c>
      <c r="E163" s="2">
        <v>0</v>
      </c>
      <c r="F163" s="2">
        <v>10</v>
      </c>
      <c r="G163" s="2">
        <v>0</v>
      </c>
      <c r="H163" s="2">
        <v>9</v>
      </c>
      <c r="I163" s="2"/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17</v>
      </c>
      <c r="V163" s="2">
        <v>1</v>
      </c>
      <c r="W163" s="2">
        <v>1</v>
      </c>
      <c r="X163" s="2"/>
      <c r="Y163" s="2">
        <v>1</v>
      </c>
      <c r="Z163" s="2">
        <v>0</v>
      </c>
      <c r="AA163" s="2">
        <v>0</v>
      </c>
      <c r="AB163" s="2">
        <v>0</v>
      </c>
      <c r="AC163" s="2">
        <v>0</v>
      </c>
      <c r="AD163" s="2">
        <v>4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1</v>
      </c>
      <c r="AM163" s="2">
        <v>0</v>
      </c>
      <c r="AN163" s="2">
        <v>0</v>
      </c>
      <c r="AO163" s="2">
        <v>0</v>
      </c>
      <c r="AP163" s="2">
        <v>0</v>
      </c>
      <c r="AQ163" s="13">
        <v>0</v>
      </c>
      <c r="AR163" s="2">
        <v>0</v>
      </c>
      <c r="AS163" s="2">
        <v>0</v>
      </c>
      <c r="AT163" s="14">
        <v>0</v>
      </c>
      <c r="AU163" s="15">
        <v>54</v>
      </c>
    </row>
    <row r="164" spans="1:89" s="16" customFormat="1" x14ac:dyDescent="0.25">
      <c r="A164" s="9" t="s">
        <v>119</v>
      </c>
      <c r="B164" s="9" t="s">
        <v>20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1</v>
      </c>
      <c r="AQ164" s="9">
        <v>0</v>
      </c>
      <c r="AR164" s="9">
        <v>0</v>
      </c>
      <c r="AS164" s="9">
        <v>0</v>
      </c>
      <c r="AT164" s="11">
        <v>0</v>
      </c>
      <c r="AU164" s="12">
        <v>1</v>
      </c>
    </row>
    <row r="165" spans="1:89" s="16" customFormat="1" x14ac:dyDescent="0.25">
      <c r="A165" s="2"/>
      <c r="B165" s="2" t="s">
        <v>21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14">
        <v>0</v>
      </c>
      <c r="AU165" s="15">
        <v>0</v>
      </c>
    </row>
    <row r="166" spans="1:89" s="16" customFormat="1" x14ac:dyDescent="0.25">
      <c r="A166" s="19" t="s">
        <v>173</v>
      </c>
      <c r="B166" s="19" t="s">
        <v>20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10">
        <v>0</v>
      </c>
      <c r="AR166" s="9">
        <v>0</v>
      </c>
      <c r="AS166" s="9">
        <v>0</v>
      </c>
      <c r="AT166" s="11">
        <v>0</v>
      </c>
      <c r="AU166" s="12">
        <v>0</v>
      </c>
    </row>
    <row r="167" spans="1:89" s="16" customFormat="1" x14ac:dyDescent="0.25">
      <c r="A167" s="2"/>
      <c r="B167" s="2" t="s">
        <v>21</v>
      </c>
      <c r="C167" s="2">
        <v>0</v>
      </c>
      <c r="D167" s="2">
        <v>1</v>
      </c>
      <c r="E167" s="2">
        <v>0</v>
      </c>
      <c r="F167" s="2">
        <v>0</v>
      </c>
      <c r="G167" s="2">
        <v>0</v>
      </c>
      <c r="H167" s="2">
        <v>1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1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13">
        <v>0</v>
      </c>
      <c r="AR167" s="2">
        <v>0</v>
      </c>
      <c r="AS167" s="2">
        <v>0</v>
      </c>
      <c r="AT167" s="14">
        <v>0</v>
      </c>
      <c r="AU167" s="15">
        <v>3</v>
      </c>
    </row>
    <row r="168" spans="1:89" s="16" customFormat="1" x14ac:dyDescent="0.25">
      <c r="A168" s="9" t="s">
        <v>174</v>
      </c>
      <c r="B168" s="9" t="s">
        <v>20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1</v>
      </c>
      <c r="AQ168" s="9">
        <v>1</v>
      </c>
      <c r="AR168" s="9">
        <v>0</v>
      </c>
      <c r="AS168" s="9">
        <v>0</v>
      </c>
      <c r="AT168" s="11">
        <v>0</v>
      </c>
      <c r="AU168" s="12">
        <v>2</v>
      </c>
    </row>
    <row r="169" spans="1:89" s="16" customFormat="1" ht="15.75" thickBot="1" x14ac:dyDescent="0.3">
      <c r="A169" s="17"/>
      <c r="B169" s="17" t="s">
        <v>21</v>
      </c>
      <c r="C169" s="2">
        <v>0</v>
      </c>
      <c r="D169" s="2">
        <v>1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1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1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14">
        <v>0</v>
      </c>
      <c r="AU169" s="15">
        <v>3</v>
      </c>
    </row>
    <row r="170" spans="1:89" s="16" customFormat="1" ht="15.75" thickTop="1" x14ac:dyDescent="0.25">
      <c r="A170" s="19" t="s">
        <v>43</v>
      </c>
      <c r="B170" s="19" t="s">
        <v>20</v>
      </c>
      <c r="C170" s="20">
        <v>2</v>
      </c>
      <c r="D170" s="20">
        <v>102</v>
      </c>
      <c r="E170" s="20">
        <v>8</v>
      </c>
      <c r="F170" s="20">
        <v>31</v>
      </c>
      <c r="G170" s="20">
        <v>0</v>
      </c>
      <c r="H170" s="20">
        <v>26</v>
      </c>
      <c r="I170" s="20">
        <v>0</v>
      </c>
      <c r="J170" s="20">
        <v>0</v>
      </c>
      <c r="K170" s="20">
        <v>6</v>
      </c>
      <c r="L170" s="20">
        <v>9</v>
      </c>
      <c r="M170" s="20">
        <v>4</v>
      </c>
      <c r="N170" s="20">
        <v>4</v>
      </c>
      <c r="O170" s="20">
        <v>0</v>
      </c>
      <c r="P170" s="20">
        <v>2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139</v>
      </c>
      <c r="X170" s="20">
        <v>5</v>
      </c>
      <c r="Y170" s="20">
        <v>46</v>
      </c>
      <c r="Z170" s="20">
        <v>16</v>
      </c>
      <c r="AA170" s="20">
        <v>26</v>
      </c>
      <c r="AB170" s="20">
        <v>23</v>
      </c>
      <c r="AC170" s="20">
        <v>0</v>
      </c>
      <c r="AD170" s="20">
        <v>0</v>
      </c>
      <c r="AE170" s="20">
        <v>0</v>
      </c>
      <c r="AF170" s="20">
        <v>40</v>
      </c>
      <c r="AG170" s="20">
        <v>7</v>
      </c>
      <c r="AH170" s="20">
        <v>0</v>
      </c>
      <c r="AI170" s="20">
        <v>0</v>
      </c>
      <c r="AJ170" s="20">
        <v>50</v>
      </c>
      <c r="AK170" s="20">
        <v>16</v>
      </c>
      <c r="AL170" s="20">
        <v>0</v>
      </c>
      <c r="AM170" s="20">
        <v>0</v>
      </c>
      <c r="AN170" s="20">
        <v>0</v>
      </c>
      <c r="AO170" s="20">
        <v>0</v>
      </c>
      <c r="AP170" s="20">
        <v>13</v>
      </c>
      <c r="AQ170" s="20">
        <v>80</v>
      </c>
      <c r="AR170" s="20">
        <v>0</v>
      </c>
      <c r="AS170" s="20">
        <v>1</v>
      </c>
      <c r="AT170" s="20">
        <v>0</v>
      </c>
      <c r="AU170" s="21">
        <v>656</v>
      </c>
    </row>
    <row r="171" spans="1:89" s="16" customFormat="1" ht="15.75" thickBot="1" x14ac:dyDescent="0.3">
      <c r="A171" s="2"/>
      <c r="B171" s="2" t="s">
        <v>21</v>
      </c>
      <c r="C171" s="2">
        <v>1</v>
      </c>
      <c r="D171" s="2">
        <v>122</v>
      </c>
      <c r="E171" s="2">
        <v>5</v>
      </c>
      <c r="F171" s="2">
        <v>90</v>
      </c>
      <c r="G171" s="2">
        <v>0</v>
      </c>
      <c r="H171" s="2">
        <v>76</v>
      </c>
      <c r="I171" s="2">
        <v>0</v>
      </c>
      <c r="J171" s="2">
        <v>0</v>
      </c>
      <c r="K171" s="2">
        <v>9</v>
      </c>
      <c r="L171" s="2">
        <v>1</v>
      </c>
      <c r="M171" s="2">
        <v>5</v>
      </c>
      <c r="N171" s="2">
        <v>4</v>
      </c>
      <c r="O171" s="2">
        <v>0</v>
      </c>
      <c r="P171" s="2">
        <v>2</v>
      </c>
      <c r="Q171" s="2">
        <v>0</v>
      </c>
      <c r="R171" s="2">
        <v>0</v>
      </c>
      <c r="S171" s="2">
        <v>3</v>
      </c>
      <c r="T171" s="2">
        <v>0</v>
      </c>
      <c r="U171" s="2">
        <v>17</v>
      </c>
      <c r="V171" s="2">
        <v>1</v>
      </c>
      <c r="W171" s="2">
        <v>227</v>
      </c>
      <c r="X171" s="2">
        <v>3</v>
      </c>
      <c r="Y171" s="2">
        <v>39</v>
      </c>
      <c r="Z171" s="2">
        <v>9</v>
      </c>
      <c r="AA171" s="2">
        <v>7</v>
      </c>
      <c r="AB171" s="2">
        <v>10</v>
      </c>
      <c r="AC171" s="2">
        <v>0</v>
      </c>
      <c r="AD171" s="2">
        <v>4</v>
      </c>
      <c r="AE171" s="2">
        <v>0</v>
      </c>
      <c r="AF171" s="2">
        <v>73</v>
      </c>
      <c r="AG171" s="2">
        <v>1</v>
      </c>
      <c r="AH171" s="2">
        <v>0</v>
      </c>
      <c r="AI171" s="2">
        <v>0</v>
      </c>
      <c r="AJ171" s="2">
        <v>13</v>
      </c>
      <c r="AK171" s="2">
        <v>5</v>
      </c>
      <c r="AL171" s="2">
        <v>11</v>
      </c>
      <c r="AM171" s="2">
        <v>0</v>
      </c>
      <c r="AN171" s="2">
        <v>6</v>
      </c>
      <c r="AO171" s="2">
        <v>0</v>
      </c>
      <c r="AP171" s="2">
        <v>4</v>
      </c>
      <c r="AQ171" s="2">
        <v>2</v>
      </c>
      <c r="AR171" s="2">
        <v>0</v>
      </c>
      <c r="AS171" s="2">
        <v>0</v>
      </c>
      <c r="AT171" s="2">
        <v>0</v>
      </c>
      <c r="AU171" s="22">
        <v>750</v>
      </c>
    </row>
    <row r="172" spans="1:89" s="16" customFormat="1" ht="5.25" customHeight="1" thickBot="1" x14ac:dyDescent="0.3"/>
    <row r="173" spans="1:89" s="16" customFormat="1" ht="164.25" x14ac:dyDescent="0.25">
      <c r="A173" s="23" t="s">
        <v>45</v>
      </c>
      <c r="B173" s="24" t="s">
        <v>46</v>
      </c>
      <c r="C173" s="24" t="s">
        <v>47</v>
      </c>
      <c r="D173" s="24" t="s">
        <v>192</v>
      </c>
      <c r="E173" s="24" t="s">
        <v>48</v>
      </c>
      <c r="F173" s="24" t="s">
        <v>49</v>
      </c>
      <c r="G173" s="24" t="s">
        <v>122</v>
      </c>
      <c r="H173" s="24" t="s">
        <v>50</v>
      </c>
      <c r="I173" s="24" t="s">
        <v>52</v>
      </c>
      <c r="J173" s="24" t="s">
        <v>53</v>
      </c>
      <c r="K173" s="24" t="s">
        <v>54</v>
      </c>
      <c r="L173" s="24" t="s">
        <v>55</v>
      </c>
      <c r="M173" s="24" t="s">
        <v>56</v>
      </c>
      <c r="N173" s="24" t="s">
        <v>57</v>
      </c>
      <c r="O173" s="24" t="s">
        <v>58</v>
      </c>
      <c r="P173" s="24" t="s">
        <v>59</v>
      </c>
      <c r="Q173" s="24" t="s">
        <v>60</v>
      </c>
      <c r="R173" s="24" t="s">
        <v>61</v>
      </c>
      <c r="S173" s="24" t="s">
        <v>62</v>
      </c>
      <c r="T173" s="25" t="s">
        <v>123</v>
      </c>
      <c r="U173" s="25" t="s">
        <v>64</v>
      </c>
      <c r="V173" s="25" t="s">
        <v>124</v>
      </c>
      <c r="W173" s="25" t="s">
        <v>66</v>
      </c>
      <c r="X173" s="25" t="s">
        <v>67</v>
      </c>
      <c r="Y173" s="25" t="s">
        <v>187</v>
      </c>
      <c r="Z173" s="25" t="s">
        <v>68</v>
      </c>
      <c r="AA173" s="25" t="s">
        <v>69</v>
      </c>
      <c r="AB173" s="25" t="s">
        <v>70</v>
      </c>
      <c r="AC173" s="25" t="s">
        <v>71</v>
      </c>
      <c r="AD173" s="25" t="s">
        <v>72</v>
      </c>
      <c r="AE173" s="25" t="s">
        <v>73</v>
      </c>
      <c r="AF173" s="25" t="s">
        <v>74</v>
      </c>
      <c r="AG173" s="25" t="s">
        <v>75</v>
      </c>
      <c r="AH173" s="25" t="s">
        <v>125</v>
      </c>
      <c r="AI173" s="25" t="s">
        <v>76</v>
      </c>
      <c r="AJ173" s="25" t="s">
        <v>77</v>
      </c>
      <c r="AK173" s="25" t="s">
        <v>78</v>
      </c>
      <c r="AL173" s="25" t="s">
        <v>79</v>
      </c>
      <c r="AM173" s="25" t="s">
        <v>126</v>
      </c>
      <c r="AN173" s="25" t="s">
        <v>81</v>
      </c>
      <c r="AO173" s="25" t="s">
        <v>82</v>
      </c>
      <c r="AP173" s="25" t="s">
        <v>83</v>
      </c>
      <c r="AQ173" s="25" t="s">
        <v>84</v>
      </c>
      <c r="AR173" s="25" t="s">
        <v>85</v>
      </c>
      <c r="AS173" s="25" t="s">
        <v>86</v>
      </c>
      <c r="AT173" s="25" t="s">
        <v>87</v>
      </c>
      <c r="AU173" s="25" t="s">
        <v>88</v>
      </c>
      <c r="AV173" s="25" t="s">
        <v>89</v>
      </c>
      <c r="AW173" s="25" t="s">
        <v>140</v>
      </c>
      <c r="AX173" s="25" t="s">
        <v>90</v>
      </c>
      <c r="AY173" s="25" t="s">
        <v>91</v>
      </c>
      <c r="AZ173" s="25" t="s">
        <v>136</v>
      </c>
      <c r="BA173" s="25" t="s">
        <v>92</v>
      </c>
      <c r="BB173" s="25" t="s">
        <v>190</v>
      </c>
      <c r="BC173" s="25" t="s">
        <v>93</v>
      </c>
      <c r="BD173" s="25" t="s">
        <v>94</v>
      </c>
      <c r="BE173" s="25" t="s">
        <v>96</v>
      </c>
      <c r="BF173" s="25" t="s">
        <v>95</v>
      </c>
      <c r="BG173" s="25" t="s">
        <v>97</v>
      </c>
      <c r="BH173" s="25" t="s">
        <v>98</v>
      </c>
      <c r="BI173" s="25" t="s">
        <v>141</v>
      </c>
      <c r="BJ173" s="25" t="s">
        <v>99</v>
      </c>
      <c r="BK173" s="25" t="s">
        <v>100</v>
      </c>
      <c r="BL173" s="25" t="s">
        <v>101</v>
      </c>
      <c r="BM173" s="25" t="s">
        <v>102</v>
      </c>
      <c r="BN173" s="25" t="s">
        <v>103</v>
      </c>
      <c r="BO173" s="25" t="s">
        <v>104</v>
      </c>
      <c r="BP173" s="25" t="s">
        <v>105</v>
      </c>
      <c r="BQ173" s="25" t="s">
        <v>106</v>
      </c>
      <c r="BR173" s="25" t="s">
        <v>107</v>
      </c>
      <c r="BS173" s="25" t="s">
        <v>108</v>
      </c>
      <c r="BT173" s="25" t="s">
        <v>109</v>
      </c>
      <c r="BU173" s="25" t="s">
        <v>127</v>
      </c>
      <c r="BV173" s="25" t="s">
        <v>111</v>
      </c>
      <c r="BW173" s="25" t="s">
        <v>134</v>
      </c>
      <c r="BX173" s="25" t="s">
        <v>113</v>
      </c>
      <c r="BY173" s="25" t="s">
        <v>114</v>
      </c>
      <c r="BZ173" s="25" t="s">
        <v>115</v>
      </c>
      <c r="CA173" s="25" t="s">
        <v>116</v>
      </c>
      <c r="CB173" s="25" t="s">
        <v>117</v>
      </c>
      <c r="CC173" s="25" t="s">
        <v>128</v>
      </c>
      <c r="CD173" s="25" t="s">
        <v>189</v>
      </c>
      <c r="CE173" s="25" t="s">
        <v>119</v>
      </c>
      <c r="CF173" s="25" t="s">
        <v>129</v>
      </c>
      <c r="CG173" s="26" t="s">
        <v>130</v>
      </c>
      <c r="CH173" s="27" t="s">
        <v>22</v>
      </c>
      <c r="CI173" s="28"/>
    </row>
    <row r="174" spans="1:89" s="16" customFormat="1" x14ac:dyDescent="0.25">
      <c r="A174" s="9" t="s">
        <v>28</v>
      </c>
      <c r="B174" s="9" t="s">
        <v>20</v>
      </c>
      <c r="C174" s="19">
        <v>0</v>
      </c>
      <c r="D174" s="19" t="s">
        <v>210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29">
        <v>0</v>
      </c>
      <c r="V174" s="29">
        <v>0</v>
      </c>
      <c r="W174" s="29">
        <v>0</v>
      </c>
      <c r="X174" s="29">
        <v>0</v>
      </c>
      <c r="Y174" s="29">
        <v>0</v>
      </c>
      <c r="Z174" s="29">
        <v>0</v>
      </c>
      <c r="AA174" s="29">
        <v>0</v>
      </c>
      <c r="AB174" s="29">
        <v>0</v>
      </c>
      <c r="AC174" s="29">
        <v>0</v>
      </c>
      <c r="AD174" s="29">
        <v>0</v>
      </c>
      <c r="AE174" s="29">
        <v>0</v>
      </c>
      <c r="AF174" s="29">
        <v>0</v>
      </c>
      <c r="AG174" s="29">
        <v>0</v>
      </c>
      <c r="AH174" s="29">
        <v>0</v>
      </c>
      <c r="AI174" s="29">
        <v>0</v>
      </c>
      <c r="AJ174" s="29">
        <v>0</v>
      </c>
      <c r="AK174" s="29">
        <v>0</v>
      </c>
      <c r="AL174" s="29">
        <v>0</v>
      </c>
      <c r="AM174" s="29">
        <v>0</v>
      </c>
      <c r="AN174" s="29">
        <v>0</v>
      </c>
      <c r="AO174" s="29">
        <v>0</v>
      </c>
      <c r="AP174" s="29">
        <v>0</v>
      </c>
      <c r="AQ174" s="29">
        <v>1</v>
      </c>
      <c r="AR174" s="29">
        <v>0</v>
      </c>
      <c r="AS174" s="29">
        <v>0</v>
      </c>
      <c r="AT174" s="29">
        <v>0</v>
      </c>
      <c r="AU174" s="29">
        <v>0</v>
      </c>
      <c r="AV174" s="29">
        <v>0</v>
      </c>
      <c r="AW174" s="29">
        <v>0</v>
      </c>
      <c r="AX174" s="29">
        <v>0</v>
      </c>
      <c r="AY174" s="29">
        <v>0</v>
      </c>
      <c r="AZ174" s="29">
        <v>0</v>
      </c>
      <c r="BA174" s="29">
        <v>0</v>
      </c>
      <c r="BB174" s="29">
        <v>0</v>
      </c>
      <c r="BC174" s="29">
        <v>0</v>
      </c>
      <c r="BD174" s="29">
        <v>0</v>
      </c>
      <c r="BE174" s="29">
        <v>0</v>
      </c>
      <c r="BF174" s="29">
        <v>0</v>
      </c>
      <c r="BG174" s="29">
        <v>0</v>
      </c>
      <c r="BH174" s="29">
        <v>0</v>
      </c>
      <c r="BI174" s="29">
        <v>0</v>
      </c>
      <c r="BJ174" s="29">
        <v>0</v>
      </c>
      <c r="BK174" s="29">
        <v>0</v>
      </c>
      <c r="BL174" s="29">
        <v>0</v>
      </c>
      <c r="BM174" s="29">
        <v>0</v>
      </c>
      <c r="BN174" s="29">
        <v>0</v>
      </c>
      <c r="BO174" s="29">
        <v>0</v>
      </c>
      <c r="BP174" s="29">
        <v>0</v>
      </c>
      <c r="BQ174" s="29">
        <v>0</v>
      </c>
      <c r="BR174" s="29">
        <v>0</v>
      </c>
      <c r="BS174" s="29">
        <v>0</v>
      </c>
      <c r="BT174" s="29">
        <v>0</v>
      </c>
      <c r="BU174" s="29">
        <v>0</v>
      </c>
      <c r="BV174" s="29">
        <v>0</v>
      </c>
      <c r="BW174" s="29">
        <v>0</v>
      </c>
      <c r="BX174" s="29">
        <v>0</v>
      </c>
      <c r="BY174" s="29">
        <v>0</v>
      </c>
      <c r="BZ174" s="29">
        <v>0</v>
      </c>
      <c r="CA174" s="29">
        <v>0</v>
      </c>
      <c r="CB174" s="29">
        <v>0</v>
      </c>
      <c r="CC174" s="29">
        <v>0</v>
      </c>
      <c r="CD174" s="29">
        <v>0</v>
      </c>
      <c r="CE174" s="29">
        <v>0</v>
      </c>
      <c r="CF174" s="29">
        <v>0</v>
      </c>
      <c r="CG174" s="11">
        <v>0</v>
      </c>
      <c r="CH174" s="30">
        <v>1</v>
      </c>
      <c r="CI174" s="28"/>
    </row>
    <row r="175" spans="1:89" s="16" customFormat="1" x14ac:dyDescent="0.25">
      <c r="A175" s="31"/>
      <c r="B175" s="31" t="s">
        <v>21</v>
      </c>
      <c r="C175" s="31">
        <v>0</v>
      </c>
      <c r="D175" s="31" t="s">
        <v>210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32">
        <v>0</v>
      </c>
      <c r="AG175" s="32">
        <v>0</v>
      </c>
      <c r="AH175" s="32">
        <v>0</v>
      </c>
      <c r="AI175" s="32">
        <v>0</v>
      </c>
      <c r="AJ175" s="32">
        <v>0</v>
      </c>
      <c r="AK175" s="32">
        <v>0</v>
      </c>
      <c r="AL175" s="32">
        <v>0</v>
      </c>
      <c r="AM175" s="32">
        <v>0</v>
      </c>
      <c r="AN175" s="32">
        <v>0</v>
      </c>
      <c r="AO175" s="32">
        <v>0</v>
      </c>
      <c r="AP175" s="32">
        <v>0</v>
      </c>
      <c r="AQ175" s="32">
        <v>0</v>
      </c>
      <c r="AR175" s="32">
        <v>0</v>
      </c>
      <c r="AS175" s="32">
        <v>0</v>
      </c>
      <c r="AT175" s="32">
        <v>0</v>
      </c>
      <c r="AU175" s="32">
        <v>0</v>
      </c>
      <c r="AV175" s="32">
        <v>0</v>
      </c>
      <c r="AW175" s="32">
        <v>0</v>
      </c>
      <c r="AX175" s="32">
        <v>0</v>
      </c>
      <c r="AY175" s="32">
        <v>0</v>
      </c>
      <c r="AZ175" s="32">
        <v>0</v>
      </c>
      <c r="BA175" s="32">
        <v>0</v>
      </c>
      <c r="BB175" s="32">
        <v>0</v>
      </c>
      <c r="BC175" s="32">
        <v>0</v>
      </c>
      <c r="BD175" s="32">
        <v>0</v>
      </c>
      <c r="BE175" s="32">
        <v>0</v>
      </c>
      <c r="BF175" s="32">
        <v>0</v>
      </c>
      <c r="BG175" s="32">
        <v>0</v>
      </c>
      <c r="BH175" s="32">
        <v>0</v>
      </c>
      <c r="BI175" s="32">
        <v>0</v>
      </c>
      <c r="BJ175" s="32">
        <v>1</v>
      </c>
      <c r="BK175" s="32">
        <v>0</v>
      </c>
      <c r="BL175" s="32">
        <v>0</v>
      </c>
      <c r="BM175" s="32">
        <v>0</v>
      </c>
      <c r="BN175" s="32">
        <v>0</v>
      </c>
      <c r="BO175" s="32">
        <v>0</v>
      </c>
      <c r="BP175" s="32">
        <v>0</v>
      </c>
      <c r="BQ175" s="32">
        <v>0</v>
      </c>
      <c r="BR175" s="32">
        <v>0</v>
      </c>
      <c r="BS175" s="32">
        <v>0</v>
      </c>
      <c r="BT175" s="32">
        <v>1</v>
      </c>
      <c r="BU175" s="32">
        <v>0</v>
      </c>
      <c r="BV175" s="32">
        <v>0</v>
      </c>
      <c r="BW175" s="32">
        <v>0</v>
      </c>
      <c r="BX175" s="32">
        <v>0</v>
      </c>
      <c r="BY175" s="32">
        <v>0</v>
      </c>
      <c r="BZ175" s="32">
        <v>0</v>
      </c>
      <c r="CA175" s="32">
        <v>0</v>
      </c>
      <c r="CB175" s="32">
        <v>0</v>
      </c>
      <c r="CC175" s="32">
        <v>0</v>
      </c>
      <c r="CD175" s="32">
        <v>0</v>
      </c>
      <c r="CE175" s="32">
        <v>0</v>
      </c>
      <c r="CF175" s="32">
        <v>0</v>
      </c>
      <c r="CG175" s="33">
        <v>0</v>
      </c>
      <c r="CH175" s="34">
        <v>2</v>
      </c>
      <c r="CI175" s="28"/>
    </row>
    <row r="176" spans="1:89" x14ac:dyDescent="0.25">
      <c r="A176" s="9" t="s">
        <v>23</v>
      </c>
      <c r="B176" s="9" t="s">
        <v>20</v>
      </c>
      <c r="C176" s="19">
        <v>0</v>
      </c>
      <c r="D176" s="19" t="s">
        <v>210</v>
      </c>
      <c r="E176" s="19">
        <v>2</v>
      </c>
      <c r="F176" s="19">
        <v>0</v>
      </c>
      <c r="G176" s="19">
        <v>0</v>
      </c>
      <c r="H176" s="19">
        <v>1</v>
      </c>
      <c r="I176" s="19">
        <v>0</v>
      </c>
      <c r="J176" s="19">
        <v>4</v>
      </c>
      <c r="K176" s="19">
        <v>0</v>
      </c>
      <c r="L176" s="19">
        <v>0</v>
      </c>
      <c r="M176" s="19">
        <v>4</v>
      </c>
      <c r="N176" s="19">
        <v>0</v>
      </c>
      <c r="O176" s="19">
        <v>1</v>
      </c>
      <c r="P176" s="19">
        <v>1</v>
      </c>
      <c r="Q176" s="19">
        <v>1</v>
      </c>
      <c r="R176" s="19">
        <v>0</v>
      </c>
      <c r="S176" s="19">
        <v>0</v>
      </c>
      <c r="T176" s="19">
        <v>0</v>
      </c>
      <c r="U176" s="29">
        <v>3</v>
      </c>
      <c r="V176" s="29">
        <v>0</v>
      </c>
      <c r="W176" s="29">
        <v>0</v>
      </c>
      <c r="X176" s="29">
        <v>0</v>
      </c>
      <c r="Y176" s="29">
        <v>1</v>
      </c>
      <c r="Z176" s="29">
        <v>0</v>
      </c>
      <c r="AA176" s="29">
        <v>0</v>
      </c>
      <c r="AB176" s="29">
        <v>2</v>
      </c>
      <c r="AC176" s="29">
        <v>0</v>
      </c>
      <c r="AD176" s="29">
        <v>2</v>
      </c>
      <c r="AE176" s="29">
        <v>0</v>
      </c>
      <c r="AF176" s="29">
        <v>0</v>
      </c>
      <c r="AG176" s="29">
        <v>0</v>
      </c>
      <c r="AH176" s="29">
        <v>0</v>
      </c>
      <c r="AI176" s="29">
        <v>0</v>
      </c>
      <c r="AJ176" s="29">
        <v>1</v>
      </c>
      <c r="AK176" s="29">
        <v>0</v>
      </c>
      <c r="AL176" s="29">
        <v>0</v>
      </c>
      <c r="AM176" s="29">
        <v>0</v>
      </c>
      <c r="AN176" s="29">
        <v>0</v>
      </c>
      <c r="AO176" s="29">
        <v>4</v>
      </c>
      <c r="AP176" s="29">
        <v>1</v>
      </c>
      <c r="AQ176" s="29">
        <v>0</v>
      </c>
      <c r="AR176" s="29">
        <v>1</v>
      </c>
      <c r="AS176" s="29">
        <v>1</v>
      </c>
      <c r="AT176" s="29">
        <v>0</v>
      </c>
      <c r="AU176" s="29">
        <v>0</v>
      </c>
      <c r="AV176" s="29">
        <v>0</v>
      </c>
      <c r="AW176" s="29">
        <v>0</v>
      </c>
      <c r="AX176" s="29">
        <v>0</v>
      </c>
      <c r="AY176" s="29">
        <v>1</v>
      </c>
      <c r="AZ176" s="29">
        <v>0</v>
      </c>
      <c r="BA176" s="29">
        <v>0</v>
      </c>
      <c r="BB176" s="29">
        <v>0</v>
      </c>
      <c r="BC176" s="29">
        <v>0</v>
      </c>
      <c r="BD176" s="29">
        <v>0</v>
      </c>
      <c r="BE176" s="29">
        <v>6</v>
      </c>
      <c r="BF176" s="29">
        <v>0</v>
      </c>
      <c r="BG176" s="29">
        <v>1</v>
      </c>
      <c r="BH176" s="29">
        <v>1</v>
      </c>
      <c r="BI176" s="29">
        <v>0</v>
      </c>
      <c r="BJ176" s="29">
        <v>35</v>
      </c>
      <c r="BK176" s="29">
        <v>3</v>
      </c>
      <c r="BL176" s="29">
        <v>0</v>
      </c>
      <c r="BM176" s="29">
        <v>0</v>
      </c>
      <c r="BN176" s="29">
        <v>5</v>
      </c>
      <c r="BO176" s="29">
        <v>1</v>
      </c>
      <c r="BP176" s="29">
        <v>0</v>
      </c>
      <c r="BQ176" s="29">
        <v>1</v>
      </c>
      <c r="BR176" s="29">
        <v>0</v>
      </c>
      <c r="BS176" s="29">
        <v>1</v>
      </c>
      <c r="BT176" s="29">
        <v>9</v>
      </c>
      <c r="BU176" s="29">
        <v>5</v>
      </c>
      <c r="BV176" s="29">
        <v>0</v>
      </c>
      <c r="BW176" s="29">
        <v>0</v>
      </c>
      <c r="BX176" s="29">
        <v>0</v>
      </c>
      <c r="BY176" s="29">
        <v>3</v>
      </c>
      <c r="BZ176" s="29">
        <v>0</v>
      </c>
      <c r="CA176" s="29">
        <v>2</v>
      </c>
      <c r="CB176" s="29">
        <v>6</v>
      </c>
      <c r="CC176" s="29">
        <v>0</v>
      </c>
      <c r="CD176" s="29">
        <v>10</v>
      </c>
      <c r="CE176" s="29">
        <v>0</v>
      </c>
      <c r="CF176" s="29">
        <v>1</v>
      </c>
      <c r="CG176" s="11">
        <v>1</v>
      </c>
      <c r="CH176" s="30">
        <v>122</v>
      </c>
      <c r="CI176" s="28"/>
      <c r="CJ176" s="16"/>
      <c r="CK176" s="16"/>
    </row>
    <row r="177" spans="1:89" x14ac:dyDescent="0.25">
      <c r="A177" s="31"/>
      <c r="B177" s="31" t="s">
        <v>21</v>
      </c>
      <c r="C177" s="31">
        <v>0</v>
      </c>
      <c r="D177" s="31" t="s">
        <v>210</v>
      </c>
      <c r="E177" s="31">
        <v>0</v>
      </c>
      <c r="F177" s="31">
        <v>0</v>
      </c>
      <c r="G177" s="31">
        <v>0</v>
      </c>
      <c r="H177" s="31">
        <v>12</v>
      </c>
      <c r="I177" s="31">
        <v>0</v>
      </c>
      <c r="J177" s="31">
        <v>0</v>
      </c>
      <c r="K177" s="31">
        <v>0</v>
      </c>
      <c r="L177" s="31">
        <v>0</v>
      </c>
      <c r="M177" s="31">
        <v>1</v>
      </c>
      <c r="N177" s="31">
        <v>0</v>
      </c>
      <c r="O177" s="31">
        <v>2</v>
      </c>
      <c r="P177" s="31">
        <v>0</v>
      </c>
      <c r="Q177" s="31">
        <v>0</v>
      </c>
      <c r="R177" s="31">
        <v>0</v>
      </c>
      <c r="S177" s="31">
        <v>1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32">
        <v>0</v>
      </c>
      <c r="Z177" s="32">
        <v>0</v>
      </c>
      <c r="AA177" s="32">
        <v>0</v>
      </c>
      <c r="AB177" s="32">
        <v>1</v>
      </c>
      <c r="AC177" s="32">
        <v>0</v>
      </c>
      <c r="AD177" s="32">
        <v>0</v>
      </c>
      <c r="AE177" s="32">
        <v>0</v>
      </c>
      <c r="AF177" s="32">
        <v>0</v>
      </c>
      <c r="AG177" s="32">
        <v>0</v>
      </c>
      <c r="AH177" s="32">
        <v>0</v>
      </c>
      <c r="AI177" s="32">
        <v>0</v>
      </c>
      <c r="AJ177" s="32">
        <v>0</v>
      </c>
      <c r="AK177" s="32">
        <v>0</v>
      </c>
      <c r="AL177" s="32">
        <v>0</v>
      </c>
      <c r="AM177" s="32">
        <v>0</v>
      </c>
      <c r="AN177" s="32">
        <v>0</v>
      </c>
      <c r="AO177" s="32">
        <v>0</v>
      </c>
      <c r="AP177" s="32">
        <v>0</v>
      </c>
      <c r="AQ177" s="32">
        <v>1</v>
      </c>
      <c r="AR177" s="32">
        <v>0</v>
      </c>
      <c r="AS177" s="32">
        <v>1</v>
      </c>
      <c r="AT177" s="32">
        <v>0</v>
      </c>
      <c r="AU177" s="32">
        <v>0</v>
      </c>
      <c r="AV177" s="32">
        <v>0</v>
      </c>
      <c r="AW177" s="32">
        <v>0</v>
      </c>
      <c r="AX177" s="32">
        <v>0</v>
      </c>
      <c r="AY177" s="32">
        <v>3</v>
      </c>
      <c r="AZ177" s="32">
        <v>0</v>
      </c>
      <c r="BA177" s="32">
        <v>0</v>
      </c>
      <c r="BB177" s="32">
        <v>0</v>
      </c>
      <c r="BC177" s="32">
        <v>0</v>
      </c>
      <c r="BD177" s="32">
        <v>0</v>
      </c>
      <c r="BE177" s="32">
        <v>0</v>
      </c>
      <c r="BF177" s="32">
        <v>0</v>
      </c>
      <c r="BG177" s="32">
        <v>0</v>
      </c>
      <c r="BH177" s="32">
        <v>0</v>
      </c>
      <c r="BI177" s="32">
        <v>0</v>
      </c>
      <c r="BJ177" s="32">
        <v>36</v>
      </c>
      <c r="BK177" s="32">
        <v>0</v>
      </c>
      <c r="BL177" s="32">
        <v>0</v>
      </c>
      <c r="BM177" s="32">
        <v>0</v>
      </c>
      <c r="BN177" s="32">
        <v>0</v>
      </c>
      <c r="BO177" s="32">
        <v>0</v>
      </c>
      <c r="BP177" s="32">
        <v>1</v>
      </c>
      <c r="BQ177" s="32">
        <v>0</v>
      </c>
      <c r="BR177" s="32">
        <v>0</v>
      </c>
      <c r="BS177" s="32">
        <v>0</v>
      </c>
      <c r="BT177" s="32">
        <v>42</v>
      </c>
      <c r="BU177" s="32">
        <v>0</v>
      </c>
      <c r="BV177" s="32">
        <v>0</v>
      </c>
      <c r="BW177" s="32">
        <v>0</v>
      </c>
      <c r="BX177" s="32">
        <v>0</v>
      </c>
      <c r="BY177" s="32">
        <v>1</v>
      </c>
      <c r="BZ177" s="32">
        <v>0</v>
      </c>
      <c r="CA177" s="32">
        <v>0</v>
      </c>
      <c r="CB177" s="32">
        <v>0</v>
      </c>
      <c r="CC177" s="32">
        <v>0</v>
      </c>
      <c r="CD177" s="32">
        <v>0</v>
      </c>
      <c r="CE177" s="32">
        <v>0</v>
      </c>
      <c r="CF177" s="32">
        <v>0</v>
      </c>
      <c r="CG177" s="33">
        <v>0</v>
      </c>
      <c r="CH177" s="34">
        <v>102</v>
      </c>
      <c r="CI177" s="28"/>
      <c r="CJ177" s="16"/>
      <c r="CK177" s="16"/>
    </row>
    <row r="178" spans="1:89" x14ac:dyDescent="0.25">
      <c r="A178" s="9" t="s">
        <v>6</v>
      </c>
      <c r="B178" s="9" t="s">
        <v>20</v>
      </c>
      <c r="C178" s="19">
        <v>0</v>
      </c>
      <c r="D178" s="19" t="s">
        <v>210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1</v>
      </c>
      <c r="R178" s="19">
        <v>0</v>
      </c>
      <c r="S178" s="19">
        <v>0</v>
      </c>
      <c r="T178" s="19">
        <v>0</v>
      </c>
      <c r="U178" s="29">
        <v>0</v>
      </c>
      <c r="V178" s="29">
        <v>0</v>
      </c>
      <c r="W178" s="29">
        <v>0</v>
      </c>
      <c r="X178" s="29">
        <v>0</v>
      </c>
      <c r="Y178" s="29">
        <v>0</v>
      </c>
      <c r="Z178" s="29">
        <v>0</v>
      </c>
      <c r="AA178" s="29">
        <v>0</v>
      </c>
      <c r="AB178" s="29">
        <v>0</v>
      </c>
      <c r="AC178" s="29">
        <v>0</v>
      </c>
      <c r="AD178" s="29">
        <v>0</v>
      </c>
      <c r="AE178" s="29">
        <v>0</v>
      </c>
      <c r="AF178" s="29">
        <v>0</v>
      </c>
      <c r="AG178" s="29">
        <v>0</v>
      </c>
      <c r="AH178" s="29">
        <v>0</v>
      </c>
      <c r="AI178" s="29">
        <v>0</v>
      </c>
      <c r="AJ178" s="29">
        <v>0</v>
      </c>
      <c r="AK178" s="29">
        <v>0</v>
      </c>
      <c r="AL178" s="29">
        <v>0</v>
      </c>
      <c r="AM178" s="29">
        <v>1</v>
      </c>
      <c r="AN178" s="29">
        <v>0</v>
      </c>
      <c r="AO178" s="29">
        <v>0</v>
      </c>
      <c r="AP178" s="29">
        <v>0</v>
      </c>
      <c r="AQ178" s="29">
        <v>0</v>
      </c>
      <c r="AR178" s="29">
        <v>0</v>
      </c>
      <c r="AS178" s="29">
        <v>0</v>
      </c>
      <c r="AT178" s="29">
        <v>0</v>
      </c>
      <c r="AU178" s="29">
        <v>0</v>
      </c>
      <c r="AV178" s="29">
        <v>0</v>
      </c>
      <c r="AW178" s="29">
        <v>0</v>
      </c>
      <c r="AX178" s="29">
        <v>0</v>
      </c>
      <c r="AY178" s="29">
        <v>0</v>
      </c>
      <c r="AZ178" s="29">
        <v>0</v>
      </c>
      <c r="BA178" s="29">
        <v>0</v>
      </c>
      <c r="BB178" s="29">
        <v>0</v>
      </c>
      <c r="BC178" s="29">
        <v>0</v>
      </c>
      <c r="BD178" s="29">
        <v>0</v>
      </c>
      <c r="BE178" s="29">
        <v>0</v>
      </c>
      <c r="BF178" s="29">
        <v>0</v>
      </c>
      <c r="BG178" s="29">
        <v>2</v>
      </c>
      <c r="BH178" s="29">
        <v>0</v>
      </c>
      <c r="BI178" s="29">
        <v>0</v>
      </c>
      <c r="BJ178" s="29">
        <v>0</v>
      </c>
      <c r="BK178" s="29">
        <v>0</v>
      </c>
      <c r="BL178" s="29">
        <v>0</v>
      </c>
      <c r="BM178" s="29">
        <v>0</v>
      </c>
      <c r="BN178" s="29">
        <v>0</v>
      </c>
      <c r="BO178" s="29">
        <v>0</v>
      </c>
      <c r="BP178" s="29">
        <v>0</v>
      </c>
      <c r="BQ178" s="29">
        <v>0</v>
      </c>
      <c r="BR178" s="29">
        <v>0</v>
      </c>
      <c r="BS178" s="29">
        <v>0</v>
      </c>
      <c r="BT178" s="29">
        <v>0</v>
      </c>
      <c r="BU178" s="29">
        <v>0</v>
      </c>
      <c r="BV178" s="29">
        <v>0</v>
      </c>
      <c r="BW178" s="29">
        <v>0</v>
      </c>
      <c r="BX178" s="29">
        <v>0</v>
      </c>
      <c r="BY178" s="29">
        <v>0</v>
      </c>
      <c r="BZ178" s="29">
        <v>0</v>
      </c>
      <c r="CA178" s="29">
        <v>0</v>
      </c>
      <c r="CB178" s="29">
        <v>1</v>
      </c>
      <c r="CC178" s="29">
        <v>0</v>
      </c>
      <c r="CD178" s="29">
        <v>0</v>
      </c>
      <c r="CE178" s="29">
        <v>0</v>
      </c>
      <c r="CF178" s="29">
        <v>0</v>
      </c>
      <c r="CG178" s="11">
        <v>0</v>
      </c>
      <c r="CH178" s="30">
        <v>5</v>
      </c>
      <c r="CI178" s="28"/>
      <c r="CJ178" s="16"/>
      <c r="CK178" s="16"/>
    </row>
    <row r="179" spans="1:89" x14ac:dyDescent="0.25">
      <c r="A179" s="31"/>
      <c r="B179" s="31" t="s">
        <v>21</v>
      </c>
      <c r="C179" s="31">
        <v>0</v>
      </c>
      <c r="D179" s="31" t="s">
        <v>210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32">
        <v>0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0</v>
      </c>
      <c r="AP179" s="32">
        <v>0</v>
      </c>
      <c r="AQ179" s="32">
        <v>0</v>
      </c>
      <c r="AR179" s="32">
        <v>1</v>
      </c>
      <c r="AS179" s="32">
        <v>1</v>
      </c>
      <c r="AT179" s="32">
        <v>0</v>
      </c>
      <c r="AU179" s="32">
        <v>0</v>
      </c>
      <c r="AV179" s="32">
        <v>0</v>
      </c>
      <c r="AW179" s="32">
        <v>0</v>
      </c>
      <c r="AX179" s="32">
        <v>0</v>
      </c>
      <c r="AY179" s="32">
        <v>0</v>
      </c>
      <c r="AZ179" s="32">
        <v>0</v>
      </c>
      <c r="BA179" s="32">
        <v>0</v>
      </c>
      <c r="BB179" s="32">
        <v>0</v>
      </c>
      <c r="BC179" s="32">
        <v>0</v>
      </c>
      <c r="BD179" s="32">
        <v>0</v>
      </c>
      <c r="BE179" s="32">
        <v>0</v>
      </c>
      <c r="BF179" s="32">
        <v>0</v>
      </c>
      <c r="BG179" s="32">
        <v>0</v>
      </c>
      <c r="BH179" s="32">
        <v>0</v>
      </c>
      <c r="BI179" s="32">
        <v>0</v>
      </c>
      <c r="BJ179" s="32">
        <v>3</v>
      </c>
      <c r="BK179" s="32">
        <v>0</v>
      </c>
      <c r="BL179" s="32">
        <v>0</v>
      </c>
      <c r="BM179" s="32">
        <v>0</v>
      </c>
      <c r="BN179" s="32">
        <v>0</v>
      </c>
      <c r="BO179" s="32">
        <v>0</v>
      </c>
      <c r="BP179" s="32">
        <v>0</v>
      </c>
      <c r="BQ179" s="32">
        <v>0</v>
      </c>
      <c r="BR179" s="32">
        <v>0</v>
      </c>
      <c r="BS179" s="32">
        <v>0</v>
      </c>
      <c r="BT179" s="32">
        <v>1</v>
      </c>
      <c r="BU179" s="32">
        <v>0</v>
      </c>
      <c r="BV179" s="32">
        <v>0</v>
      </c>
      <c r="BW179" s="32">
        <v>0</v>
      </c>
      <c r="BX179" s="32">
        <v>0</v>
      </c>
      <c r="BY179" s="32">
        <v>1</v>
      </c>
      <c r="BZ179" s="32">
        <v>1</v>
      </c>
      <c r="CA179" s="32">
        <v>0</v>
      </c>
      <c r="CB179" s="32">
        <v>0</v>
      </c>
      <c r="CC179" s="32">
        <v>0</v>
      </c>
      <c r="CD179" s="32">
        <v>0</v>
      </c>
      <c r="CE179" s="32">
        <v>0</v>
      </c>
      <c r="CF179" s="32">
        <v>0</v>
      </c>
      <c r="CG179" s="33">
        <v>0</v>
      </c>
      <c r="CH179" s="34">
        <v>8</v>
      </c>
      <c r="CI179" s="28"/>
      <c r="CJ179" s="16"/>
      <c r="CK179" s="16"/>
    </row>
    <row r="180" spans="1:89" x14ac:dyDescent="0.25">
      <c r="A180" s="9" t="s">
        <v>7</v>
      </c>
      <c r="B180" s="9" t="s">
        <v>20</v>
      </c>
      <c r="C180" s="19">
        <v>0</v>
      </c>
      <c r="D180" s="19" t="s">
        <v>210</v>
      </c>
      <c r="E180" s="19">
        <v>0</v>
      </c>
      <c r="F180" s="19">
        <v>1</v>
      </c>
      <c r="G180" s="19">
        <v>0</v>
      </c>
      <c r="H180" s="19">
        <v>1</v>
      </c>
      <c r="I180" s="19">
        <v>0</v>
      </c>
      <c r="J180" s="19">
        <v>1</v>
      </c>
      <c r="K180" s="19">
        <v>0</v>
      </c>
      <c r="L180" s="19">
        <v>0</v>
      </c>
      <c r="M180" s="19">
        <v>5</v>
      </c>
      <c r="N180" s="19">
        <v>0</v>
      </c>
      <c r="O180" s="19">
        <v>0</v>
      </c>
      <c r="P180" s="19">
        <v>0</v>
      </c>
      <c r="Q180" s="19">
        <v>0</v>
      </c>
      <c r="R180" s="19">
        <v>3</v>
      </c>
      <c r="S180" s="19">
        <v>1</v>
      </c>
      <c r="T180" s="19">
        <v>0</v>
      </c>
      <c r="U180" s="29">
        <v>0</v>
      </c>
      <c r="V180" s="29">
        <v>1</v>
      </c>
      <c r="W180" s="29">
        <v>0</v>
      </c>
      <c r="X180" s="29">
        <v>0</v>
      </c>
      <c r="Y180" s="29">
        <v>0</v>
      </c>
      <c r="Z180" s="29">
        <v>0</v>
      </c>
      <c r="AA180" s="29">
        <v>0</v>
      </c>
      <c r="AB180" s="29">
        <v>0</v>
      </c>
      <c r="AC180" s="29">
        <v>0</v>
      </c>
      <c r="AD180" s="29">
        <v>1</v>
      </c>
      <c r="AE180" s="29">
        <v>0</v>
      </c>
      <c r="AF180" s="29">
        <v>0</v>
      </c>
      <c r="AG180" s="29">
        <v>0</v>
      </c>
      <c r="AH180" s="29">
        <v>0</v>
      </c>
      <c r="AI180" s="29">
        <v>0</v>
      </c>
      <c r="AJ180" s="29">
        <v>0</v>
      </c>
      <c r="AK180" s="29">
        <v>0</v>
      </c>
      <c r="AL180" s="29">
        <v>1</v>
      </c>
      <c r="AM180" s="29">
        <v>0</v>
      </c>
      <c r="AN180" s="29">
        <v>0</v>
      </c>
      <c r="AO180" s="29">
        <v>7</v>
      </c>
      <c r="AP180" s="29">
        <v>0</v>
      </c>
      <c r="AQ180" s="29">
        <v>0</v>
      </c>
      <c r="AR180" s="29">
        <v>0</v>
      </c>
      <c r="AS180" s="29">
        <v>0</v>
      </c>
      <c r="AT180" s="29">
        <v>0</v>
      </c>
      <c r="AU180" s="29">
        <v>1</v>
      </c>
      <c r="AV180" s="29">
        <v>0</v>
      </c>
      <c r="AW180" s="29">
        <v>0</v>
      </c>
      <c r="AX180" s="29">
        <v>0</v>
      </c>
      <c r="AY180" s="29">
        <v>2</v>
      </c>
      <c r="AZ180" s="29">
        <v>0</v>
      </c>
      <c r="BA180" s="29">
        <v>0</v>
      </c>
      <c r="BB180" s="29">
        <v>0</v>
      </c>
      <c r="BC180" s="29">
        <v>0</v>
      </c>
      <c r="BD180" s="29">
        <v>0</v>
      </c>
      <c r="BE180" s="29">
        <v>2</v>
      </c>
      <c r="BF180" s="29">
        <v>0</v>
      </c>
      <c r="BG180" s="29">
        <v>3</v>
      </c>
      <c r="BH180" s="29">
        <v>1</v>
      </c>
      <c r="BI180" s="29">
        <v>0</v>
      </c>
      <c r="BJ180" s="29">
        <v>32</v>
      </c>
      <c r="BK180" s="29">
        <v>0</v>
      </c>
      <c r="BL180" s="29">
        <v>0</v>
      </c>
      <c r="BM180" s="29">
        <v>0</v>
      </c>
      <c r="BN180" s="29">
        <v>0</v>
      </c>
      <c r="BO180" s="29">
        <v>0</v>
      </c>
      <c r="BP180" s="29">
        <v>0</v>
      </c>
      <c r="BQ180" s="29">
        <v>0</v>
      </c>
      <c r="BR180" s="29">
        <v>0</v>
      </c>
      <c r="BS180" s="29">
        <v>1</v>
      </c>
      <c r="BT180" s="29">
        <v>4</v>
      </c>
      <c r="BU180" s="29">
        <v>0</v>
      </c>
      <c r="BV180" s="29">
        <v>2</v>
      </c>
      <c r="BW180" s="29">
        <v>0</v>
      </c>
      <c r="BX180" s="29">
        <v>0</v>
      </c>
      <c r="BY180" s="29">
        <v>4</v>
      </c>
      <c r="BZ180" s="29">
        <v>0</v>
      </c>
      <c r="CA180" s="29">
        <v>1</v>
      </c>
      <c r="CB180" s="29">
        <v>2</v>
      </c>
      <c r="CC180" s="29">
        <v>3</v>
      </c>
      <c r="CD180" s="29">
        <v>10</v>
      </c>
      <c r="CE180" s="29">
        <v>0</v>
      </c>
      <c r="CF180" s="29">
        <v>0</v>
      </c>
      <c r="CG180" s="11">
        <v>0</v>
      </c>
      <c r="CH180" s="30">
        <v>90</v>
      </c>
      <c r="CI180" s="28"/>
      <c r="CJ180" s="16"/>
      <c r="CK180" s="16"/>
    </row>
    <row r="181" spans="1:89" x14ac:dyDescent="0.25">
      <c r="A181" s="31"/>
      <c r="B181" s="31" t="s">
        <v>21</v>
      </c>
      <c r="C181" s="31">
        <v>0</v>
      </c>
      <c r="D181" s="31" t="s">
        <v>210</v>
      </c>
      <c r="E181" s="31">
        <v>0</v>
      </c>
      <c r="F181" s="31">
        <v>0</v>
      </c>
      <c r="G181" s="31">
        <v>0</v>
      </c>
      <c r="H181" s="31">
        <v>3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32">
        <v>0</v>
      </c>
      <c r="AC181" s="32">
        <v>0</v>
      </c>
      <c r="AD181" s="32">
        <v>0</v>
      </c>
      <c r="AE181" s="32">
        <v>0</v>
      </c>
      <c r="AF181" s="32">
        <v>0</v>
      </c>
      <c r="AG181" s="32">
        <v>0</v>
      </c>
      <c r="AH181" s="32">
        <v>0</v>
      </c>
      <c r="AI181" s="32">
        <v>0</v>
      </c>
      <c r="AJ181" s="32">
        <v>0</v>
      </c>
      <c r="AK181" s="32">
        <v>0</v>
      </c>
      <c r="AL181" s="32">
        <v>0</v>
      </c>
      <c r="AM181" s="32">
        <v>0</v>
      </c>
      <c r="AN181" s="32">
        <v>0</v>
      </c>
      <c r="AO181" s="32">
        <v>0</v>
      </c>
      <c r="AP181" s="32">
        <v>0</v>
      </c>
      <c r="AQ181" s="32">
        <v>3</v>
      </c>
      <c r="AR181" s="32">
        <v>0</v>
      </c>
      <c r="AS181" s="32">
        <v>1</v>
      </c>
      <c r="AT181" s="32">
        <v>0</v>
      </c>
      <c r="AU181" s="32">
        <v>0</v>
      </c>
      <c r="AV181" s="32">
        <v>0</v>
      </c>
      <c r="AW181" s="32">
        <v>0</v>
      </c>
      <c r="AX181" s="32">
        <v>0</v>
      </c>
      <c r="AY181" s="32">
        <v>0</v>
      </c>
      <c r="AZ181" s="32">
        <v>0</v>
      </c>
      <c r="BA181" s="32">
        <v>0</v>
      </c>
      <c r="BB181" s="32">
        <v>0</v>
      </c>
      <c r="BC181" s="32">
        <v>0</v>
      </c>
      <c r="BD181" s="32">
        <v>0</v>
      </c>
      <c r="BE181" s="32">
        <v>0</v>
      </c>
      <c r="BF181" s="32">
        <v>0</v>
      </c>
      <c r="BG181" s="32">
        <v>0</v>
      </c>
      <c r="BH181" s="32">
        <v>0</v>
      </c>
      <c r="BI181" s="32">
        <v>0</v>
      </c>
      <c r="BJ181" s="32">
        <v>12</v>
      </c>
      <c r="BK181" s="32">
        <v>0</v>
      </c>
      <c r="BL181" s="32">
        <v>0</v>
      </c>
      <c r="BM181" s="32">
        <v>0</v>
      </c>
      <c r="BN181" s="32">
        <v>0</v>
      </c>
      <c r="BO181" s="32">
        <v>0</v>
      </c>
      <c r="BP181" s="32">
        <v>0</v>
      </c>
      <c r="BQ181" s="32">
        <v>0</v>
      </c>
      <c r="BR181" s="32">
        <v>0</v>
      </c>
      <c r="BS181" s="32">
        <v>0</v>
      </c>
      <c r="BT181" s="32">
        <v>11</v>
      </c>
      <c r="BU181" s="32">
        <v>0</v>
      </c>
      <c r="BV181" s="32">
        <v>0</v>
      </c>
      <c r="BW181" s="32">
        <v>0</v>
      </c>
      <c r="BX181" s="32">
        <v>0</v>
      </c>
      <c r="BY181" s="32">
        <v>1</v>
      </c>
      <c r="BZ181" s="32">
        <v>0</v>
      </c>
      <c r="CA181" s="32">
        <v>0</v>
      </c>
      <c r="CB181" s="32">
        <v>0</v>
      </c>
      <c r="CC181" s="32">
        <v>0</v>
      </c>
      <c r="CD181" s="32">
        <v>0</v>
      </c>
      <c r="CE181" s="32">
        <v>0</v>
      </c>
      <c r="CF181" s="32">
        <v>0</v>
      </c>
      <c r="CG181" s="33">
        <v>0</v>
      </c>
      <c r="CH181" s="34">
        <v>31</v>
      </c>
      <c r="CI181" s="28"/>
      <c r="CJ181" s="16"/>
      <c r="CK181" s="16"/>
    </row>
    <row r="182" spans="1:89" x14ac:dyDescent="0.25">
      <c r="A182" s="9" t="s">
        <v>24</v>
      </c>
      <c r="B182" s="9" t="s">
        <v>20</v>
      </c>
      <c r="C182" s="19">
        <v>0</v>
      </c>
      <c r="D182" s="19" t="s">
        <v>210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29">
        <v>0</v>
      </c>
      <c r="V182" s="29">
        <v>0</v>
      </c>
      <c r="W182" s="29">
        <v>0</v>
      </c>
      <c r="X182" s="29">
        <v>0</v>
      </c>
      <c r="Y182" s="29">
        <v>0</v>
      </c>
      <c r="Z182" s="29">
        <v>0</v>
      </c>
      <c r="AA182" s="29">
        <v>0</v>
      </c>
      <c r="AB182" s="29">
        <v>0</v>
      </c>
      <c r="AC182" s="29">
        <v>0</v>
      </c>
      <c r="AD182" s="29">
        <v>0</v>
      </c>
      <c r="AE182" s="29">
        <v>0</v>
      </c>
      <c r="AF182" s="29">
        <v>0</v>
      </c>
      <c r="AG182" s="29">
        <v>0</v>
      </c>
      <c r="AH182" s="29">
        <v>0</v>
      </c>
      <c r="AI182" s="29">
        <v>0</v>
      </c>
      <c r="AJ182" s="29">
        <v>0</v>
      </c>
      <c r="AK182" s="29">
        <v>0</v>
      </c>
      <c r="AL182" s="29">
        <v>0</v>
      </c>
      <c r="AM182" s="29">
        <v>0</v>
      </c>
      <c r="AN182" s="29">
        <v>0</v>
      </c>
      <c r="AO182" s="29">
        <v>0</v>
      </c>
      <c r="AP182" s="29">
        <v>0</v>
      </c>
      <c r="AQ182" s="29">
        <v>0</v>
      </c>
      <c r="AR182" s="29">
        <v>0</v>
      </c>
      <c r="AS182" s="29">
        <v>0</v>
      </c>
      <c r="AT182" s="29">
        <v>0</v>
      </c>
      <c r="AU182" s="29">
        <v>0</v>
      </c>
      <c r="AV182" s="29">
        <v>0</v>
      </c>
      <c r="AW182" s="29">
        <v>0</v>
      </c>
      <c r="AX182" s="29">
        <v>0</v>
      </c>
      <c r="AY182" s="29">
        <v>0</v>
      </c>
      <c r="AZ182" s="29">
        <v>0</v>
      </c>
      <c r="BA182" s="29">
        <v>0</v>
      </c>
      <c r="BB182" s="29">
        <v>0</v>
      </c>
      <c r="BC182" s="29">
        <v>0</v>
      </c>
      <c r="BD182" s="29">
        <v>0</v>
      </c>
      <c r="BE182" s="29">
        <v>0</v>
      </c>
      <c r="BF182" s="29">
        <v>0</v>
      </c>
      <c r="BG182" s="29">
        <v>0</v>
      </c>
      <c r="BH182" s="29">
        <v>0</v>
      </c>
      <c r="BI182" s="29">
        <v>0</v>
      </c>
      <c r="BJ182" s="29">
        <v>0</v>
      </c>
      <c r="BK182" s="29">
        <v>0</v>
      </c>
      <c r="BL182" s="29">
        <v>0</v>
      </c>
      <c r="BM182" s="29">
        <v>0</v>
      </c>
      <c r="BN182" s="29">
        <v>0</v>
      </c>
      <c r="BO182" s="29">
        <v>0</v>
      </c>
      <c r="BP182" s="29">
        <v>0</v>
      </c>
      <c r="BQ182" s="29">
        <v>0</v>
      </c>
      <c r="BR182" s="29">
        <v>0</v>
      </c>
      <c r="BS182" s="29">
        <v>0</v>
      </c>
      <c r="BT182" s="29">
        <v>0</v>
      </c>
      <c r="BU182" s="29">
        <v>0</v>
      </c>
      <c r="BV182" s="29">
        <v>0</v>
      </c>
      <c r="BW182" s="29">
        <v>0</v>
      </c>
      <c r="BX182" s="29">
        <v>0</v>
      </c>
      <c r="BY182" s="29">
        <v>0</v>
      </c>
      <c r="BZ182" s="29">
        <v>0</v>
      </c>
      <c r="CA182" s="29">
        <v>0</v>
      </c>
      <c r="CB182" s="29">
        <v>0</v>
      </c>
      <c r="CC182" s="29">
        <v>0</v>
      </c>
      <c r="CD182" s="29">
        <v>0</v>
      </c>
      <c r="CE182" s="29">
        <v>0</v>
      </c>
      <c r="CF182" s="29">
        <v>0</v>
      </c>
      <c r="CG182" s="11">
        <v>0</v>
      </c>
      <c r="CH182" s="30">
        <v>0</v>
      </c>
      <c r="CI182" s="28"/>
      <c r="CJ182" s="16"/>
      <c r="CK182" s="16"/>
    </row>
    <row r="183" spans="1:89" x14ac:dyDescent="0.25">
      <c r="A183" s="31"/>
      <c r="B183" s="31" t="s">
        <v>21</v>
      </c>
      <c r="C183" s="31">
        <v>0</v>
      </c>
      <c r="D183" s="31" t="s">
        <v>210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32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v>0</v>
      </c>
      <c r="AP183" s="32">
        <v>0</v>
      </c>
      <c r="AQ183" s="32">
        <v>0</v>
      </c>
      <c r="AR183" s="32">
        <v>0</v>
      </c>
      <c r="AS183" s="32">
        <v>0</v>
      </c>
      <c r="AT183" s="32">
        <v>0</v>
      </c>
      <c r="AU183" s="32">
        <v>0</v>
      </c>
      <c r="AV183" s="32">
        <v>0</v>
      </c>
      <c r="AW183" s="32">
        <v>0</v>
      </c>
      <c r="AX183" s="32">
        <v>0</v>
      </c>
      <c r="AY183" s="32">
        <v>0</v>
      </c>
      <c r="AZ183" s="32">
        <v>0</v>
      </c>
      <c r="BA183" s="32">
        <v>0</v>
      </c>
      <c r="BB183" s="32">
        <v>0</v>
      </c>
      <c r="BC183" s="32">
        <v>0</v>
      </c>
      <c r="BD183" s="32">
        <v>0</v>
      </c>
      <c r="BE183" s="32">
        <v>0</v>
      </c>
      <c r="BF183" s="32">
        <v>0</v>
      </c>
      <c r="BG183" s="32">
        <v>0</v>
      </c>
      <c r="BH183" s="32">
        <v>0</v>
      </c>
      <c r="BI183" s="32">
        <v>0</v>
      </c>
      <c r="BJ183" s="32">
        <v>0</v>
      </c>
      <c r="BK183" s="32">
        <v>0</v>
      </c>
      <c r="BL183" s="32">
        <v>0</v>
      </c>
      <c r="BM183" s="32">
        <v>0</v>
      </c>
      <c r="BN183" s="32">
        <v>0</v>
      </c>
      <c r="BO183" s="32">
        <v>0</v>
      </c>
      <c r="BP183" s="32">
        <v>0</v>
      </c>
      <c r="BQ183" s="32">
        <v>0</v>
      </c>
      <c r="BR183" s="32">
        <v>0</v>
      </c>
      <c r="BS183" s="32">
        <v>0</v>
      </c>
      <c r="BT183" s="32">
        <v>0</v>
      </c>
      <c r="BU183" s="32">
        <v>0</v>
      </c>
      <c r="BV183" s="32">
        <v>0</v>
      </c>
      <c r="BW183" s="32">
        <v>0</v>
      </c>
      <c r="BX183" s="32">
        <v>0</v>
      </c>
      <c r="BY183" s="32">
        <v>0</v>
      </c>
      <c r="BZ183" s="32">
        <v>0</v>
      </c>
      <c r="CA183" s="32">
        <v>0</v>
      </c>
      <c r="CB183" s="32">
        <v>0</v>
      </c>
      <c r="CC183" s="32">
        <v>0</v>
      </c>
      <c r="CD183" s="32">
        <v>0</v>
      </c>
      <c r="CE183" s="32">
        <v>0</v>
      </c>
      <c r="CF183" s="32">
        <v>0</v>
      </c>
      <c r="CG183" s="33">
        <v>0</v>
      </c>
      <c r="CH183" s="34">
        <v>0</v>
      </c>
      <c r="CI183" s="28"/>
      <c r="CJ183" s="16"/>
      <c r="CK183" s="16"/>
    </row>
    <row r="184" spans="1:89" x14ac:dyDescent="0.25">
      <c r="A184" s="9" t="s">
        <v>8</v>
      </c>
      <c r="B184" s="9" t="s">
        <v>20</v>
      </c>
      <c r="C184" s="19">
        <v>0</v>
      </c>
      <c r="D184" s="19" t="s">
        <v>210</v>
      </c>
      <c r="E184" s="19">
        <v>1</v>
      </c>
      <c r="F184" s="19">
        <v>0</v>
      </c>
      <c r="G184" s="19">
        <v>0</v>
      </c>
      <c r="H184" s="19">
        <v>0</v>
      </c>
      <c r="I184" s="19">
        <v>0</v>
      </c>
      <c r="J184" s="19">
        <v>2</v>
      </c>
      <c r="K184" s="19">
        <v>1</v>
      </c>
      <c r="L184" s="19">
        <v>0</v>
      </c>
      <c r="M184" s="19">
        <v>0</v>
      </c>
      <c r="N184" s="19">
        <v>0</v>
      </c>
      <c r="O184" s="19">
        <v>2</v>
      </c>
      <c r="P184" s="19">
        <v>0</v>
      </c>
      <c r="Q184" s="19">
        <v>0</v>
      </c>
      <c r="R184" s="19">
        <v>1</v>
      </c>
      <c r="S184" s="19">
        <v>0</v>
      </c>
      <c r="T184" s="19">
        <v>0</v>
      </c>
      <c r="U184" s="29">
        <v>0</v>
      </c>
      <c r="V184" s="29">
        <v>0</v>
      </c>
      <c r="W184" s="29">
        <v>0</v>
      </c>
      <c r="X184" s="29">
        <v>0</v>
      </c>
      <c r="Y184" s="29">
        <v>0</v>
      </c>
      <c r="Z184" s="29">
        <v>0</v>
      </c>
      <c r="AA184" s="29">
        <v>0</v>
      </c>
      <c r="AB184" s="29">
        <v>0</v>
      </c>
      <c r="AC184" s="29">
        <v>2</v>
      </c>
      <c r="AD184" s="29">
        <v>0</v>
      </c>
      <c r="AE184" s="29">
        <v>0</v>
      </c>
      <c r="AF184" s="29">
        <v>0</v>
      </c>
      <c r="AG184" s="29">
        <v>0</v>
      </c>
      <c r="AH184" s="29">
        <v>0</v>
      </c>
      <c r="AI184" s="29">
        <v>0</v>
      </c>
      <c r="AJ184" s="29">
        <v>0</v>
      </c>
      <c r="AK184" s="29">
        <v>0</v>
      </c>
      <c r="AL184" s="29">
        <v>0</v>
      </c>
      <c r="AM184" s="29">
        <v>0</v>
      </c>
      <c r="AN184" s="29">
        <v>0</v>
      </c>
      <c r="AO184" s="29">
        <v>0</v>
      </c>
      <c r="AP184" s="29">
        <v>0</v>
      </c>
      <c r="AQ184" s="29">
        <v>0</v>
      </c>
      <c r="AR184" s="29">
        <v>3</v>
      </c>
      <c r="AS184" s="29">
        <v>2</v>
      </c>
      <c r="AT184" s="29">
        <v>0</v>
      </c>
      <c r="AU184" s="29">
        <v>0</v>
      </c>
      <c r="AV184" s="29">
        <v>0</v>
      </c>
      <c r="AW184" s="29">
        <v>0</v>
      </c>
      <c r="AX184" s="29">
        <v>0</v>
      </c>
      <c r="AY184" s="29">
        <v>0</v>
      </c>
      <c r="AZ184" s="29">
        <v>0</v>
      </c>
      <c r="BA184" s="29">
        <v>0</v>
      </c>
      <c r="BB184" s="29">
        <v>0</v>
      </c>
      <c r="BC184" s="29">
        <v>0</v>
      </c>
      <c r="BD184" s="29">
        <v>2</v>
      </c>
      <c r="BE184" s="29">
        <v>7</v>
      </c>
      <c r="BF184" s="29">
        <v>0</v>
      </c>
      <c r="BG184" s="29">
        <v>0</v>
      </c>
      <c r="BH184" s="29">
        <v>1</v>
      </c>
      <c r="BI184" s="29">
        <v>0</v>
      </c>
      <c r="BJ184" s="29">
        <v>27</v>
      </c>
      <c r="BK184" s="29">
        <v>0</v>
      </c>
      <c r="BL184" s="29">
        <v>0</v>
      </c>
      <c r="BM184" s="29">
        <v>0</v>
      </c>
      <c r="BN184" s="29">
        <v>1</v>
      </c>
      <c r="BO184" s="29">
        <v>0</v>
      </c>
      <c r="BP184" s="29">
        <v>0</v>
      </c>
      <c r="BQ184" s="29">
        <v>0</v>
      </c>
      <c r="BR184" s="29">
        <v>0</v>
      </c>
      <c r="BS184" s="29">
        <v>0</v>
      </c>
      <c r="BT184" s="29">
        <v>1</v>
      </c>
      <c r="BU184" s="29">
        <v>0</v>
      </c>
      <c r="BV184" s="29">
        <v>4</v>
      </c>
      <c r="BW184" s="29">
        <v>0</v>
      </c>
      <c r="BX184" s="29">
        <v>0</v>
      </c>
      <c r="BY184" s="29">
        <v>4</v>
      </c>
      <c r="BZ184" s="29">
        <v>0</v>
      </c>
      <c r="CA184" s="29">
        <v>1</v>
      </c>
      <c r="CB184" s="29">
        <v>4</v>
      </c>
      <c r="CC184" s="29">
        <v>0</v>
      </c>
      <c r="CD184" s="29">
        <v>9</v>
      </c>
      <c r="CE184" s="29">
        <v>0</v>
      </c>
      <c r="CF184" s="29">
        <v>1</v>
      </c>
      <c r="CG184" s="11">
        <v>0</v>
      </c>
      <c r="CH184" s="30">
        <v>76</v>
      </c>
      <c r="CI184" s="28"/>
      <c r="CJ184" s="16"/>
      <c r="CK184" s="16"/>
    </row>
    <row r="185" spans="1:89" x14ac:dyDescent="0.25">
      <c r="A185" s="31"/>
      <c r="B185" s="31" t="s">
        <v>21</v>
      </c>
      <c r="C185" s="31">
        <v>0</v>
      </c>
      <c r="D185" s="31" t="s">
        <v>210</v>
      </c>
      <c r="E185" s="31">
        <v>0</v>
      </c>
      <c r="F185" s="31">
        <v>0</v>
      </c>
      <c r="G185" s="31">
        <v>0</v>
      </c>
      <c r="H185" s="31">
        <v>2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2</v>
      </c>
      <c r="P185" s="31">
        <v>0</v>
      </c>
      <c r="Q185" s="31">
        <v>0</v>
      </c>
      <c r="R185" s="31">
        <v>0</v>
      </c>
      <c r="S185" s="31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32">
        <v>0</v>
      </c>
      <c r="AC185" s="32">
        <v>0</v>
      </c>
      <c r="AD185" s="32">
        <v>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0</v>
      </c>
      <c r="AP185" s="32">
        <v>0</v>
      </c>
      <c r="AQ185" s="32">
        <v>0</v>
      </c>
      <c r="AR185" s="32">
        <v>0</v>
      </c>
      <c r="AS185" s="32">
        <v>0</v>
      </c>
      <c r="AT185" s="32">
        <v>0</v>
      </c>
      <c r="AU185" s="32">
        <v>0</v>
      </c>
      <c r="AV185" s="32">
        <v>0</v>
      </c>
      <c r="AW185" s="32">
        <v>0</v>
      </c>
      <c r="AX185" s="32">
        <v>0</v>
      </c>
      <c r="AY185" s="32">
        <v>0</v>
      </c>
      <c r="AZ185" s="32">
        <v>0</v>
      </c>
      <c r="BA185" s="32">
        <v>0</v>
      </c>
      <c r="BB185" s="32">
        <v>0</v>
      </c>
      <c r="BC185" s="32">
        <v>0</v>
      </c>
      <c r="BD185" s="32">
        <v>0</v>
      </c>
      <c r="BE185" s="32">
        <v>0</v>
      </c>
      <c r="BF185" s="32">
        <v>0</v>
      </c>
      <c r="BG185" s="32">
        <v>0</v>
      </c>
      <c r="BH185" s="32">
        <v>0</v>
      </c>
      <c r="BI185" s="32">
        <v>0</v>
      </c>
      <c r="BJ185" s="32">
        <v>7</v>
      </c>
      <c r="BK185" s="32">
        <v>0</v>
      </c>
      <c r="BL185" s="32">
        <v>0</v>
      </c>
      <c r="BM185" s="32">
        <v>0</v>
      </c>
      <c r="BN185" s="32">
        <v>0</v>
      </c>
      <c r="BO185" s="32">
        <v>0</v>
      </c>
      <c r="BP185" s="32">
        <v>0</v>
      </c>
      <c r="BQ185" s="32">
        <v>0</v>
      </c>
      <c r="BR185" s="32">
        <v>0</v>
      </c>
      <c r="BS185" s="32">
        <v>0</v>
      </c>
      <c r="BT185" s="32">
        <v>15</v>
      </c>
      <c r="BU185" s="32">
        <v>0</v>
      </c>
      <c r="BV185" s="32">
        <v>0</v>
      </c>
      <c r="BW185" s="32">
        <v>0</v>
      </c>
      <c r="BX185" s="32">
        <v>0</v>
      </c>
      <c r="BY185" s="32">
        <v>0</v>
      </c>
      <c r="BZ185" s="32">
        <v>0</v>
      </c>
      <c r="CA185" s="32">
        <v>0</v>
      </c>
      <c r="CB185" s="32">
        <v>0</v>
      </c>
      <c r="CC185" s="32">
        <v>0</v>
      </c>
      <c r="CD185" s="32">
        <v>0</v>
      </c>
      <c r="CE185" s="32">
        <v>0</v>
      </c>
      <c r="CF185" s="32">
        <v>0</v>
      </c>
      <c r="CG185" s="33">
        <v>0</v>
      </c>
      <c r="CH185" s="34">
        <v>26</v>
      </c>
      <c r="CI185" s="28"/>
      <c r="CJ185" s="16"/>
      <c r="CK185" s="16"/>
    </row>
    <row r="186" spans="1:89" x14ac:dyDescent="0.25">
      <c r="A186" s="9" t="s">
        <v>193</v>
      </c>
      <c r="B186" s="9" t="s">
        <v>20</v>
      </c>
      <c r="C186" s="19">
        <v>0</v>
      </c>
      <c r="D186" s="19" t="s">
        <v>210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>
        <v>0</v>
      </c>
      <c r="AD186" s="19">
        <v>0</v>
      </c>
      <c r="AE186" s="19">
        <v>0</v>
      </c>
      <c r="AF186" s="19">
        <v>0</v>
      </c>
      <c r="AG186" s="19">
        <v>0</v>
      </c>
      <c r="AH186" s="19">
        <v>0</v>
      </c>
      <c r="AI186" s="19">
        <v>0</v>
      </c>
      <c r="AJ186" s="19">
        <v>0</v>
      </c>
      <c r="AK186" s="19">
        <v>0</v>
      </c>
      <c r="AL186" s="19">
        <v>0</v>
      </c>
      <c r="AM186" s="19">
        <v>0</v>
      </c>
      <c r="AN186" s="19">
        <v>0</v>
      </c>
      <c r="AO186" s="19">
        <v>0</v>
      </c>
      <c r="AP186" s="19">
        <v>0</v>
      </c>
      <c r="AQ186" s="19">
        <v>0</v>
      </c>
      <c r="AR186" s="19">
        <v>0</v>
      </c>
      <c r="AS186" s="19">
        <v>0</v>
      </c>
      <c r="AT186" s="19">
        <v>0</v>
      </c>
      <c r="AU186" s="19">
        <v>0</v>
      </c>
      <c r="AV186" s="19">
        <v>0</v>
      </c>
      <c r="AW186" s="19">
        <v>0</v>
      </c>
      <c r="AX186" s="19">
        <v>0</v>
      </c>
      <c r="AY186" s="19">
        <v>0</v>
      </c>
      <c r="AZ186" s="19">
        <v>0</v>
      </c>
      <c r="BA186" s="19">
        <v>0</v>
      </c>
      <c r="BB186" s="19">
        <v>0</v>
      </c>
      <c r="BC186" s="19">
        <v>0</v>
      </c>
      <c r="BD186" s="19">
        <v>0</v>
      </c>
      <c r="BE186" s="19">
        <v>0</v>
      </c>
      <c r="BF186" s="19">
        <v>0</v>
      </c>
      <c r="BG186" s="19">
        <v>0</v>
      </c>
      <c r="BH186" s="19">
        <v>0</v>
      </c>
      <c r="BI186" s="19">
        <v>0</v>
      </c>
      <c r="BJ186" s="19">
        <v>0</v>
      </c>
      <c r="BK186" s="19">
        <v>0</v>
      </c>
      <c r="BL186" s="19">
        <v>0</v>
      </c>
      <c r="BM186" s="19">
        <v>0</v>
      </c>
      <c r="BN186" s="19">
        <v>0</v>
      </c>
      <c r="BO186" s="19">
        <v>0</v>
      </c>
      <c r="BP186" s="19">
        <v>0</v>
      </c>
      <c r="BQ186" s="19">
        <v>0</v>
      </c>
      <c r="BR186" s="19">
        <v>0</v>
      </c>
      <c r="BS186" s="19">
        <v>0</v>
      </c>
      <c r="BT186" s="19">
        <v>0</v>
      </c>
      <c r="BU186" s="19">
        <v>0</v>
      </c>
      <c r="BV186" s="19">
        <v>0</v>
      </c>
      <c r="BW186" s="19">
        <v>0</v>
      </c>
      <c r="BX186" s="19">
        <v>0</v>
      </c>
      <c r="BY186" s="19">
        <v>0</v>
      </c>
      <c r="BZ186" s="19">
        <v>0</v>
      </c>
      <c r="CA186" s="19">
        <v>0</v>
      </c>
      <c r="CB186" s="19">
        <v>0</v>
      </c>
      <c r="CC186" s="19">
        <v>0</v>
      </c>
      <c r="CD186" s="19">
        <v>0</v>
      </c>
      <c r="CE186" s="19">
        <v>0</v>
      </c>
      <c r="CF186" s="19">
        <v>0</v>
      </c>
      <c r="CG186" s="11">
        <v>0</v>
      </c>
      <c r="CH186" s="30">
        <v>0</v>
      </c>
      <c r="CI186" s="28"/>
      <c r="CJ186" s="16"/>
      <c r="CK186" s="16"/>
    </row>
    <row r="187" spans="1:89" x14ac:dyDescent="0.25">
      <c r="A187" s="31"/>
      <c r="B187" s="31" t="s">
        <v>21</v>
      </c>
      <c r="C187" s="31">
        <v>0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v>0</v>
      </c>
      <c r="AD187" s="31">
        <v>0</v>
      </c>
      <c r="AE187" s="31">
        <v>0</v>
      </c>
      <c r="AF187" s="31">
        <v>0</v>
      </c>
      <c r="AG187" s="31">
        <v>0</v>
      </c>
      <c r="AH187" s="31">
        <v>0</v>
      </c>
      <c r="AI187" s="31">
        <v>0</v>
      </c>
      <c r="AJ187" s="31">
        <v>0</v>
      </c>
      <c r="AK187" s="31">
        <v>0</v>
      </c>
      <c r="AL187" s="31">
        <v>0</v>
      </c>
      <c r="AM187" s="31">
        <v>0</v>
      </c>
      <c r="AN187" s="31">
        <v>0</v>
      </c>
      <c r="AO187" s="31">
        <v>0</v>
      </c>
      <c r="AP187" s="31">
        <v>0</v>
      </c>
      <c r="AQ187" s="31">
        <v>0</v>
      </c>
      <c r="AR187" s="31">
        <v>0</v>
      </c>
      <c r="AS187" s="31">
        <v>0</v>
      </c>
      <c r="AT187" s="31">
        <v>0</v>
      </c>
      <c r="AU187" s="31">
        <v>0</v>
      </c>
      <c r="AV187" s="31">
        <v>0</v>
      </c>
      <c r="AW187" s="31">
        <v>0</v>
      </c>
      <c r="AX187" s="31">
        <v>0</v>
      </c>
      <c r="AY187" s="31">
        <v>0</v>
      </c>
      <c r="AZ187" s="31">
        <v>0</v>
      </c>
      <c r="BA187" s="31">
        <v>0</v>
      </c>
      <c r="BB187" s="31">
        <v>0</v>
      </c>
      <c r="BC187" s="31">
        <v>0</v>
      </c>
      <c r="BD187" s="31">
        <v>0</v>
      </c>
      <c r="BE187" s="31">
        <v>0</v>
      </c>
      <c r="BF187" s="31">
        <v>0</v>
      </c>
      <c r="BG187" s="31">
        <v>0</v>
      </c>
      <c r="BH187" s="31">
        <v>0</v>
      </c>
      <c r="BI187" s="31">
        <v>0</v>
      </c>
      <c r="BJ187" s="31">
        <v>0</v>
      </c>
      <c r="BK187" s="31">
        <v>0</v>
      </c>
      <c r="BL187" s="31">
        <v>0</v>
      </c>
      <c r="BM187" s="31">
        <v>0</v>
      </c>
      <c r="BN187" s="31">
        <v>0</v>
      </c>
      <c r="BO187" s="31">
        <v>0</v>
      </c>
      <c r="BP187" s="31">
        <v>0</v>
      </c>
      <c r="BQ187" s="31">
        <v>0</v>
      </c>
      <c r="BR187" s="31">
        <v>0</v>
      </c>
      <c r="BS187" s="31">
        <v>0</v>
      </c>
      <c r="BT187" s="31">
        <v>0</v>
      </c>
      <c r="BU187" s="31">
        <v>0</v>
      </c>
      <c r="BV187" s="31">
        <v>0</v>
      </c>
      <c r="BW187" s="31">
        <v>0</v>
      </c>
      <c r="BX187" s="31">
        <v>0</v>
      </c>
      <c r="BY187" s="31">
        <v>0</v>
      </c>
      <c r="BZ187" s="31">
        <v>0</v>
      </c>
      <c r="CA187" s="31">
        <v>0</v>
      </c>
      <c r="CB187" s="31">
        <v>0</v>
      </c>
      <c r="CC187" s="31">
        <v>0</v>
      </c>
      <c r="CD187" s="31">
        <v>0</v>
      </c>
      <c r="CE187" s="31">
        <v>0</v>
      </c>
      <c r="CF187" s="31">
        <v>0</v>
      </c>
      <c r="CG187" s="33">
        <v>0</v>
      </c>
      <c r="CH187" s="34">
        <v>0</v>
      </c>
      <c r="CI187" s="28"/>
      <c r="CJ187" s="16"/>
      <c r="CK187" s="16"/>
    </row>
    <row r="188" spans="1:89" x14ac:dyDescent="0.25">
      <c r="A188" s="9" t="s">
        <v>25</v>
      </c>
      <c r="B188" s="9" t="s">
        <v>20</v>
      </c>
      <c r="C188" s="19">
        <v>0</v>
      </c>
      <c r="D188" s="19" t="s">
        <v>210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29">
        <v>0</v>
      </c>
      <c r="V188" s="29">
        <v>0</v>
      </c>
      <c r="W188" s="29">
        <v>0</v>
      </c>
      <c r="X188" s="29">
        <v>0</v>
      </c>
      <c r="Y188" s="29">
        <v>0</v>
      </c>
      <c r="Z188" s="29">
        <v>0</v>
      </c>
      <c r="AA188" s="29">
        <v>0</v>
      </c>
      <c r="AB188" s="29">
        <v>0</v>
      </c>
      <c r="AC188" s="29">
        <v>0</v>
      </c>
      <c r="AD188" s="29">
        <v>0</v>
      </c>
      <c r="AE188" s="29">
        <v>0</v>
      </c>
      <c r="AF188" s="29">
        <v>0</v>
      </c>
      <c r="AG188" s="29">
        <v>0</v>
      </c>
      <c r="AH188" s="29">
        <v>0</v>
      </c>
      <c r="AI188" s="29">
        <v>0</v>
      </c>
      <c r="AJ188" s="29">
        <v>0</v>
      </c>
      <c r="AK188" s="29">
        <v>0</v>
      </c>
      <c r="AL188" s="29">
        <v>0</v>
      </c>
      <c r="AM188" s="29">
        <v>0</v>
      </c>
      <c r="AN188" s="29">
        <v>0</v>
      </c>
      <c r="AO188" s="29">
        <v>0</v>
      </c>
      <c r="AP188" s="29">
        <v>0</v>
      </c>
      <c r="AQ188" s="29">
        <v>0</v>
      </c>
      <c r="AR188" s="29">
        <v>0</v>
      </c>
      <c r="AS188" s="29">
        <v>0</v>
      </c>
      <c r="AT188" s="29">
        <v>0</v>
      </c>
      <c r="AU188" s="29">
        <v>0</v>
      </c>
      <c r="AV188" s="29">
        <v>0</v>
      </c>
      <c r="AW188" s="29">
        <v>0</v>
      </c>
      <c r="AX188" s="29">
        <v>0</v>
      </c>
      <c r="AY188" s="29">
        <v>0</v>
      </c>
      <c r="AZ188" s="29">
        <v>0</v>
      </c>
      <c r="BA188" s="29">
        <v>0</v>
      </c>
      <c r="BB188" s="29">
        <v>0</v>
      </c>
      <c r="BC188" s="29">
        <v>0</v>
      </c>
      <c r="BD188" s="29">
        <v>0</v>
      </c>
      <c r="BE188" s="29">
        <v>0</v>
      </c>
      <c r="BF188" s="29">
        <v>0</v>
      </c>
      <c r="BG188" s="29">
        <v>0</v>
      </c>
      <c r="BH188" s="29">
        <v>0</v>
      </c>
      <c r="BI188" s="29">
        <v>0</v>
      </c>
      <c r="BJ188" s="29">
        <v>0</v>
      </c>
      <c r="BK188" s="29">
        <v>0</v>
      </c>
      <c r="BL188" s="29">
        <v>0</v>
      </c>
      <c r="BM188" s="29">
        <v>0</v>
      </c>
      <c r="BN188" s="29">
        <v>0</v>
      </c>
      <c r="BO188" s="29">
        <v>0</v>
      </c>
      <c r="BP188" s="29">
        <v>0</v>
      </c>
      <c r="BQ188" s="29">
        <v>0</v>
      </c>
      <c r="BR188" s="29">
        <v>0</v>
      </c>
      <c r="BS188" s="29">
        <v>0</v>
      </c>
      <c r="BT188" s="29">
        <v>0</v>
      </c>
      <c r="BU188" s="29">
        <v>0</v>
      </c>
      <c r="BV188" s="29">
        <v>0</v>
      </c>
      <c r="BW188" s="29">
        <v>0</v>
      </c>
      <c r="BX188" s="29">
        <v>0</v>
      </c>
      <c r="BY188" s="29">
        <v>0</v>
      </c>
      <c r="BZ188" s="29">
        <v>0</v>
      </c>
      <c r="CA188" s="29">
        <v>0</v>
      </c>
      <c r="CB188" s="29">
        <v>0</v>
      </c>
      <c r="CC188" s="29">
        <v>0</v>
      </c>
      <c r="CD188" s="29">
        <v>0</v>
      </c>
      <c r="CE188" s="29">
        <v>0</v>
      </c>
      <c r="CF188" s="29">
        <v>0</v>
      </c>
      <c r="CG188" s="11">
        <v>0</v>
      </c>
      <c r="CH188" s="30">
        <v>0</v>
      </c>
      <c r="CI188" s="28"/>
      <c r="CJ188" s="16"/>
      <c r="CK188" s="16"/>
    </row>
    <row r="189" spans="1:89" x14ac:dyDescent="0.25">
      <c r="A189" s="31"/>
      <c r="B189" s="31" t="s">
        <v>21</v>
      </c>
      <c r="C189" s="31">
        <v>0</v>
      </c>
      <c r="D189" s="31" t="s">
        <v>210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32">
        <v>0</v>
      </c>
      <c r="AC189" s="32">
        <v>0</v>
      </c>
      <c r="AD189" s="32">
        <v>0</v>
      </c>
      <c r="AE189" s="32">
        <v>0</v>
      </c>
      <c r="AF189" s="32">
        <v>0</v>
      </c>
      <c r="AG189" s="32">
        <v>0</v>
      </c>
      <c r="AH189" s="32">
        <v>0</v>
      </c>
      <c r="AI189" s="32">
        <v>0</v>
      </c>
      <c r="AJ189" s="32">
        <v>0</v>
      </c>
      <c r="AK189" s="32">
        <v>0</v>
      </c>
      <c r="AL189" s="32">
        <v>0</v>
      </c>
      <c r="AM189" s="32">
        <v>0</v>
      </c>
      <c r="AN189" s="32">
        <v>0</v>
      </c>
      <c r="AO189" s="32">
        <v>0</v>
      </c>
      <c r="AP189" s="32">
        <v>0</v>
      </c>
      <c r="AQ189" s="32">
        <v>0</v>
      </c>
      <c r="AR189" s="32">
        <v>0</v>
      </c>
      <c r="AS189" s="32">
        <v>0</v>
      </c>
      <c r="AT189" s="32">
        <v>0</v>
      </c>
      <c r="AU189" s="32">
        <v>0</v>
      </c>
      <c r="AV189" s="32">
        <v>0</v>
      </c>
      <c r="AW189" s="32">
        <v>0</v>
      </c>
      <c r="AX189" s="32">
        <v>0</v>
      </c>
      <c r="AY189" s="32">
        <v>0</v>
      </c>
      <c r="AZ189" s="32">
        <v>0</v>
      </c>
      <c r="BA189" s="32">
        <v>0</v>
      </c>
      <c r="BB189" s="32">
        <v>0</v>
      </c>
      <c r="BC189" s="32">
        <v>0</v>
      </c>
      <c r="BD189" s="32">
        <v>0</v>
      </c>
      <c r="BE189" s="32">
        <v>0</v>
      </c>
      <c r="BF189" s="32">
        <v>0</v>
      </c>
      <c r="BG189" s="32">
        <v>0</v>
      </c>
      <c r="BH189" s="32">
        <v>0</v>
      </c>
      <c r="BI189" s="32">
        <v>0</v>
      </c>
      <c r="BJ189" s="32">
        <v>0</v>
      </c>
      <c r="BK189" s="32">
        <v>0</v>
      </c>
      <c r="BL189" s="32">
        <v>0</v>
      </c>
      <c r="BM189" s="32">
        <v>0</v>
      </c>
      <c r="BN189" s="32">
        <v>0</v>
      </c>
      <c r="BO189" s="32">
        <v>0</v>
      </c>
      <c r="BP189" s="32">
        <v>0</v>
      </c>
      <c r="BQ189" s="32">
        <v>0</v>
      </c>
      <c r="BR189" s="32">
        <v>0</v>
      </c>
      <c r="BS189" s="32">
        <v>0</v>
      </c>
      <c r="BT189" s="32">
        <v>0</v>
      </c>
      <c r="BU189" s="32">
        <v>0</v>
      </c>
      <c r="BV189" s="32">
        <v>0</v>
      </c>
      <c r="BW189" s="32">
        <v>0</v>
      </c>
      <c r="BX189" s="32">
        <v>0</v>
      </c>
      <c r="BY189" s="32">
        <v>0</v>
      </c>
      <c r="BZ189" s="32">
        <v>0</v>
      </c>
      <c r="CA189" s="32">
        <v>0</v>
      </c>
      <c r="CB189" s="32">
        <v>0</v>
      </c>
      <c r="CC189" s="32">
        <v>0</v>
      </c>
      <c r="CD189" s="32">
        <v>0</v>
      </c>
      <c r="CE189" s="32">
        <v>0</v>
      </c>
      <c r="CF189" s="32">
        <v>0</v>
      </c>
      <c r="CG189" s="33">
        <v>0</v>
      </c>
      <c r="CH189" s="34">
        <v>0</v>
      </c>
      <c r="CI189" s="28"/>
      <c r="CJ189" s="16"/>
      <c r="CK189" s="16"/>
    </row>
    <row r="190" spans="1:89" x14ac:dyDescent="0.25">
      <c r="A190" s="9" t="s">
        <v>176</v>
      </c>
      <c r="B190" s="9" t="s">
        <v>20</v>
      </c>
      <c r="C190" s="19">
        <v>0</v>
      </c>
      <c r="D190" s="19" t="s">
        <v>210</v>
      </c>
      <c r="E190" s="19">
        <v>1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1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1</v>
      </c>
      <c r="S190" s="19">
        <v>0</v>
      </c>
      <c r="T190" s="19">
        <v>0</v>
      </c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0</v>
      </c>
      <c r="AA190" s="29">
        <v>0</v>
      </c>
      <c r="AB190" s="29">
        <v>0</v>
      </c>
      <c r="AC190" s="29">
        <v>0</v>
      </c>
      <c r="AD190" s="29">
        <v>0</v>
      </c>
      <c r="AE190" s="29">
        <v>0</v>
      </c>
      <c r="AF190" s="29">
        <v>0</v>
      </c>
      <c r="AG190" s="29">
        <v>0</v>
      </c>
      <c r="AH190" s="29">
        <v>0</v>
      </c>
      <c r="AI190" s="29">
        <v>0</v>
      </c>
      <c r="AJ190" s="29">
        <v>1</v>
      </c>
      <c r="AK190" s="29">
        <v>0</v>
      </c>
      <c r="AL190" s="29">
        <v>0</v>
      </c>
      <c r="AM190" s="29">
        <v>0</v>
      </c>
      <c r="AN190" s="29">
        <v>0</v>
      </c>
      <c r="AO190" s="29">
        <v>0</v>
      </c>
      <c r="AP190" s="29">
        <v>0</v>
      </c>
      <c r="AQ190" s="29">
        <v>0</v>
      </c>
      <c r="AR190" s="29">
        <v>0</v>
      </c>
      <c r="AS190" s="29">
        <v>0</v>
      </c>
      <c r="AT190" s="29">
        <v>0</v>
      </c>
      <c r="AU190" s="29">
        <v>0</v>
      </c>
      <c r="AV190" s="29">
        <v>0</v>
      </c>
      <c r="AW190" s="29">
        <v>0</v>
      </c>
      <c r="AX190" s="29">
        <v>0</v>
      </c>
      <c r="AY190" s="29">
        <v>0</v>
      </c>
      <c r="AZ190" s="29">
        <v>0</v>
      </c>
      <c r="BA190" s="29">
        <v>0</v>
      </c>
      <c r="BB190" s="29">
        <v>0</v>
      </c>
      <c r="BC190" s="29">
        <v>0</v>
      </c>
      <c r="BD190" s="29">
        <v>1</v>
      </c>
      <c r="BE190" s="29">
        <v>2</v>
      </c>
      <c r="BF190" s="29">
        <v>0</v>
      </c>
      <c r="BG190" s="29">
        <v>0</v>
      </c>
      <c r="BH190" s="29">
        <v>0</v>
      </c>
      <c r="BI190" s="29">
        <v>0</v>
      </c>
      <c r="BJ190" s="29">
        <v>0</v>
      </c>
      <c r="BK190" s="29">
        <v>0</v>
      </c>
      <c r="BL190" s="29">
        <v>0</v>
      </c>
      <c r="BM190" s="29">
        <v>0</v>
      </c>
      <c r="BN190" s="29">
        <v>0</v>
      </c>
      <c r="BO190" s="29">
        <v>0</v>
      </c>
      <c r="BP190" s="29">
        <v>0</v>
      </c>
      <c r="BQ190" s="29">
        <v>0</v>
      </c>
      <c r="BR190" s="29">
        <v>0</v>
      </c>
      <c r="BS190" s="29">
        <v>0</v>
      </c>
      <c r="BT190" s="29">
        <v>0</v>
      </c>
      <c r="BU190" s="29">
        <v>0</v>
      </c>
      <c r="BV190" s="29">
        <v>0</v>
      </c>
      <c r="BW190" s="29">
        <v>0</v>
      </c>
      <c r="BX190" s="29">
        <v>0</v>
      </c>
      <c r="BY190" s="29">
        <v>0</v>
      </c>
      <c r="BZ190" s="29">
        <v>0</v>
      </c>
      <c r="CA190" s="29">
        <v>0</v>
      </c>
      <c r="CB190" s="29">
        <v>1</v>
      </c>
      <c r="CC190" s="29">
        <v>1</v>
      </c>
      <c r="CD190" s="29">
        <v>0</v>
      </c>
      <c r="CE190" s="29">
        <v>0</v>
      </c>
      <c r="CF190" s="29">
        <v>0</v>
      </c>
      <c r="CG190" s="11">
        <v>0</v>
      </c>
      <c r="CH190" s="30">
        <v>9</v>
      </c>
      <c r="CI190" s="28"/>
      <c r="CJ190" s="16"/>
      <c r="CK190" s="16"/>
    </row>
    <row r="191" spans="1:89" x14ac:dyDescent="0.25">
      <c r="A191" s="31"/>
      <c r="B191" s="31" t="s">
        <v>21</v>
      </c>
      <c r="C191" s="31">
        <v>0</v>
      </c>
      <c r="D191" s="31" t="s">
        <v>210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32">
        <v>0</v>
      </c>
      <c r="Z191" s="32">
        <v>0</v>
      </c>
      <c r="AA191" s="32">
        <v>0</v>
      </c>
      <c r="AB191" s="32">
        <v>0</v>
      </c>
      <c r="AC191" s="32">
        <v>0</v>
      </c>
      <c r="AD191" s="32">
        <v>0</v>
      </c>
      <c r="AE191" s="32">
        <v>0</v>
      </c>
      <c r="AF191" s="32">
        <v>0</v>
      </c>
      <c r="AG191" s="32">
        <v>0</v>
      </c>
      <c r="AH191" s="32">
        <v>0</v>
      </c>
      <c r="AI191" s="32">
        <v>0</v>
      </c>
      <c r="AJ191" s="32">
        <v>0</v>
      </c>
      <c r="AK191" s="32">
        <v>0</v>
      </c>
      <c r="AL191" s="32">
        <v>0</v>
      </c>
      <c r="AM191" s="32">
        <v>0</v>
      </c>
      <c r="AN191" s="32">
        <v>0</v>
      </c>
      <c r="AO191" s="32">
        <v>0</v>
      </c>
      <c r="AP191" s="32">
        <v>0</v>
      </c>
      <c r="AQ191" s="32">
        <v>0</v>
      </c>
      <c r="AR191" s="32">
        <v>0</v>
      </c>
      <c r="AS191" s="32">
        <v>0</v>
      </c>
      <c r="AT191" s="32">
        <v>0</v>
      </c>
      <c r="AU191" s="32">
        <v>0</v>
      </c>
      <c r="AV191" s="32">
        <v>0</v>
      </c>
      <c r="AW191" s="32">
        <v>0</v>
      </c>
      <c r="AX191" s="32">
        <v>0</v>
      </c>
      <c r="AY191" s="32">
        <v>0</v>
      </c>
      <c r="AZ191" s="32">
        <v>0</v>
      </c>
      <c r="BA191" s="32">
        <v>0</v>
      </c>
      <c r="BB191" s="32">
        <v>0</v>
      </c>
      <c r="BC191" s="32">
        <v>0</v>
      </c>
      <c r="BD191" s="32">
        <v>0</v>
      </c>
      <c r="BE191" s="32">
        <v>1</v>
      </c>
      <c r="BF191" s="32">
        <v>0</v>
      </c>
      <c r="BG191" s="32">
        <v>0</v>
      </c>
      <c r="BH191" s="32">
        <v>1</v>
      </c>
      <c r="BI191" s="32">
        <v>0</v>
      </c>
      <c r="BJ191" s="32">
        <v>3</v>
      </c>
      <c r="BK191" s="32">
        <v>0</v>
      </c>
      <c r="BL191" s="32">
        <v>0</v>
      </c>
      <c r="BM191" s="32">
        <v>0</v>
      </c>
      <c r="BN191" s="32">
        <v>0</v>
      </c>
      <c r="BO191" s="32">
        <v>0</v>
      </c>
      <c r="BP191" s="32">
        <v>0</v>
      </c>
      <c r="BQ191" s="32">
        <v>0</v>
      </c>
      <c r="BR191" s="32">
        <v>0</v>
      </c>
      <c r="BS191" s="32">
        <v>0</v>
      </c>
      <c r="BT191" s="32">
        <v>1</v>
      </c>
      <c r="BU191" s="32">
        <v>0</v>
      </c>
      <c r="BV191" s="32">
        <v>0</v>
      </c>
      <c r="BW191" s="32">
        <v>0</v>
      </c>
      <c r="BX191" s="32">
        <v>0</v>
      </c>
      <c r="BY191" s="32">
        <v>0</v>
      </c>
      <c r="BZ191" s="32">
        <v>0</v>
      </c>
      <c r="CA191" s="32">
        <v>0</v>
      </c>
      <c r="CB191" s="32">
        <v>0</v>
      </c>
      <c r="CC191" s="32">
        <v>0</v>
      </c>
      <c r="CD191" s="32">
        <v>0</v>
      </c>
      <c r="CE191" s="32">
        <v>0</v>
      </c>
      <c r="CF191" s="32">
        <v>0</v>
      </c>
      <c r="CG191" s="33">
        <v>0</v>
      </c>
      <c r="CH191" s="34">
        <v>6</v>
      </c>
      <c r="CI191" s="28"/>
      <c r="CJ191" s="16"/>
      <c r="CK191" s="16"/>
    </row>
    <row r="192" spans="1:89" x14ac:dyDescent="0.25">
      <c r="A192" s="9" t="s">
        <v>5</v>
      </c>
      <c r="B192" s="9" t="s">
        <v>20</v>
      </c>
      <c r="C192" s="19">
        <v>0</v>
      </c>
      <c r="D192" s="19" t="s">
        <v>210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29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0</v>
      </c>
      <c r="AA192" s="29">
        <v>0</v>
      </c>
      <c r="AB192" s="29">
        <v>0</v>
      </c>
      <c r="AC192" s="29">
        <v>0</v>
      </c>
      <c r="AD192" s="29">
        <v>0</v>
      </c>
      <c r="AE192" s="29">
        <v>0</v>
      </c>
      <c r="AF192" s="29">
        <v>0</v>
      </c>
      <c r="AG192" s="29">
        <v>0</v>
      </c>
      <c r="AH192" s="29">
        <v>0</v>
      </c>
      <c r="AI192" s="29">
        <v>0</v>
      </c>
      <c r="AJ192" s="29">
        <v>0</v>
      </c>
      <c r="AK192" s="29">
        <v>0</v>
      </c>
      <c r="AL192" s="29">
        <v>0</v>
      </c>
      <c r="AM192" s="29">
        <v>0</v>
      </c>
      <c r="AN192" s="29">
        <v>0</v>
      </c>
      <c r="AO192" s="29">
        <v>0</v>
      </c>
      <c r="AP192" s="29">
        <v>0</v>
      </c>
      <c r="AQ192" s="29">
        <v>0</v>
      </c>
      <c r="AR192" s="29">
        <v>0</v>
      </c>
      <c r="AS192" s="29">
        <v>0</v>
      </c>
      <c r="AT192" s="29">
        <v>0</v>
      </c>
      <c r="AU192" s="29">
        <v>0</v>
      </c>
      <c r="AV192" s="29">
        <v>0</v>
      </c>
      <c r="AW192" s="29">
        <v>0</v>
      </c>
      <c r="AX192" s="29">
        <v>0</v>
      </c>
      <c r="AY192" s="29">
        <v>0</v>
      </c>
      <c r="AZ192" s="29">
        <v>0</v>
      </c>
      <c r="BA192" s="29">
        <v>0</v>
      </c>
      <c r="BB192" s="29">
        <v>0</v>
      </c>
      <c r="BC192" s="29">
        <v>0</v>
      </c>
      <c r="BD192" s="29">
        <v>0</v>
      </c>
      <c r="BE192" s="29">
        <v>0</v>
      </c>
      <c r="BF192" s="29">
        <v>0</v>
      </c>
      <c r="BG192" s="29">
        <v>0</v>
      </c>
      <c r="BH192" s="29">
        <v>0</v>
      </c>
      <c r="BI192" s="29">
        <v>0</v>
      </c>
      <c r="BJ192" s="29">
        <v>0</v>
      </c>
      <c r="BK192" s="29">
        <v>0</v>
      </c>
      <c r="BL192" s="29">
        <v>0</v>
      </c>
      <c r="BM192" s="29">
        <v>0</v>
      </c>
      <c r="BN192" s="29">
        <v>0</v>
      </c>
      <c r="BO192" s="29">
        <v>0</v>
      </c>
      <c r="BP192" s="29">
        <v>0</v>
      </c>
      <c r="BQ192" s="29">
        <v>0</v>
      </c>
      <c r="BR192" s="29">
        <v>0</v>
      </c>
      <c r="BS192" s="29">
        <v>0</v>
      </c>
      <c r="BT192" s="29">
        <v>0</v>
      </c>
      <c r="BU192" s="29">
        <v>0</v>
      </c>
      <c r="BV192" s="29">
        <v>0</v>
      </c>
      <c r="BW192" s="29">
        <v>0</v>
      </c>
      <c r="BX192" s="29">
        <v>0</v>
      </c>
      <c r="BY192" s="29">
        <v>1</v>
      </c>
      <c r="BZ192" s="29">
        <v>0</v>
      </c>
      <c r="CA192" s="29">
        <v>0</v>
      </c>
      <c r="CB192" s="29">
        <v>0</v>
      </c>
      <c r="CC192" s="29">
        <v>0</v>
      </c>
      <c r="CD192" s="29">
        <v>0</v>
      </c>
      <c r="CE192" s="29">
        <v>0</v>
      </c>
      <c r="CF192" s="29">
        <v>0</v>
      </c>
      <c r="CG192" s="11">
        <v>0</v>
      </c>
      <c r="CH192" s="30">
        <v>1</v>
      </c>
      <c r="CI192" s="28"/>
      <c r="CJ192" s="16"/>
      <c r="CK192" s="16"/>
    </row>
    <row r="193" spans="1:89" x14ac:dyDescent="0.25">
      <c r="A193" s="31"/>
      <c r="B193" s="31" t="s">
        <v>21</v>
      </c>
      <c r="C193" s="31">
        <v>0</v>
      </c>
      <c r="D193" s="31" t="s">
        <v>210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1</v>
      </c>
      <c r="L193" s="31">
        <v>0</v>
      </c>
      <c r="M193" s="31">
        <v>0</v>
      </c>
      <c r="N193" s="31">
        <v>0</v>
      </c>
      <c r="O193" s="31">
        <v>1</v>
      </c>
      <c r="P193" s="31">
        <v>0</v>
      </c>
      <c r="Q193" s="31">
        <v>0</v>
      </c>
      <c r="R193" s="31">
        <v>0</v>
      </c>
      <c r="S193" s="31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1</v>
      </c>
      <c r="Y193" s="32">
        <v>0</v>
      </c>
      <c r="Z193" s="32">
        <v>0</v>
      </c>
      <c r="AA193" s="32">
        <v>0</v>
      </c>
      <c r="AB193" s="32">
        <v>0</v>
      </c>
      <c r="AC193" s="32">
        <v>0</v>
      </c>
      <c r="AD193" s="32">
        <v>0</v>
      </c>
      <c r="AE193" s="32">
        <v>0</v>
      </c>
      <c r="AF193" s="32">
        <v>0</v>
      </c>
      <c r="AG193" s="32">
        <v>0</v>
      </c>
      <c r="AH193" s="32">
        <v>0</v>
      </c>
      <c r="AI193" s="32">
        <v>0</v>
      </c>
      <c r="AJ193" s="32">
        <v>0</v>
      </c>
      <c r="AK193" s="32">
        <v>0</v>
      </c>
      <c r="AL193" s="32">
        <v>0</v>
      </c>
      <c r="AM193" s="32">
        <v>0</v>
      </c>
      <c r="AN193" s="32">
        <v>0</v>
      </c>
      <c r="AO193" s="32">
        <v>0</v>
      </c>
      <c r="AP193" s="32">
        <v>0</v>
      </c>
      <c r="AQ193" s="32">
        <v>0</v>
      </c>
      <c r="AR193" s="32">
        <v>0</v>
      </c>
      <c r="AS193" s="32">
        <v>0</v>
      </c>
      <c r="AT193" s="32">
        <v>0</v>
      </c>
      <c r="AU193" s="32">
        <v>0</v>
      </c>
      <c r="AV193" s="32">
        <v>0</v>
      </c>
      <c r="AW193" s="32">
        <v>0</v>
      </c>
      <c r="AX193" s="32">
        <v>0</v>
      </c>
      <c r="AY193" s="32">
        <v>1</v>
      </c>
      <c r="AZ193" s="32">
        <v>0</v>
      </c>
      <c r="BA193" s="32">
        <v>0</v>
      </c>
      <c r="BB193" s="32">
        <v>0</v>
      </c>
      <c r="BC193" s="32">
        <v>0</v>
      </c>
      <c r="BD193" s="32">
        <v>0</v>
      </c>
      <c r="BE193" s="32">
        <v>0</v>
      </c>
      <c r="BF193" s="32">
        <v>0</v>
      </c>
      <c r="BG193" s="32">
        <v>0</v>
      </c>
      <c r="BH193" s="32">
        <v>0</v>
      </c>
      <c r="BI193" s="32">
        <v>0</v>
      </c>
      <c r="BJ193" s="32">
        <v>0</v>
      </c>
      <c r="BK193" s="32">
        <v>0</v>
      </c>
      <c r="BL193" s="32">
        <v>0</v>
      </c>
      <c r="BM193" s="32">
        <v>0</v>
      </c>
      <c r="BN193" s="32">
        <v>0</v>
      </c>
      <c r="BO193" s="32">
        <v>0</v>
      </c>
      <c r="BP193" s="32">
        <v>0</v>
      </c>
      <c r="BQ193" s="32">
        <v>0</v>
      </c>
      <c r="BR193" s="32">
        <v>0</v>
      </c>
      <c r="BS193" s="32">
        <v>0</v>
      </c>
      <c r="BT193" s="32">
        <v>0</v>
      </c>
      <c r="BU193" s="32">
        <v>0</v>
      </c>
      <c r="BV193" s="32">
        <v>1</v>
      </c>
      <c r="BW193" s="32">
        <v>0</v>
      </c>
      <c r="BX193" s="32">
        <v>0</v>
      </c>
      <c r="BY193" s="32">
        <v>0</v>
      </c>
      <c r="BZ193" s="32">
        <v>0</v>
      </c>
      <c r="CA193" s="32">
        <v>0</v>
      </c>
      <c r="CB193" s="32">
        <v>2</v>
      </c>
      <c r="CC193" s="32">
        <v>2</v>
      </c>
      <c r="CD193" s="32">
        <v>0</v>
      </c>
      <c r="CE193" s="32">
        <v>0</v>
      </c>
      <c r="CF193" s="32">
        <v>0</v>
      </c>
      <c r="CG193" s="33">
        <v>0</v>
      </c>
      <c r="CH193" s="34">
        <v>9</v>
      </c>
      <c r="CI193" s="28"/>
      <c r="CJ193" s="16"/>
      <c r="CK193" s="16"/>
    </row>
    <row r="194" spans="1:89" x14ac:dyDescent="0.25">
      <c r="A194" s="9" t="s">
        <v>27</v>
      </c>
      <c r="B194" s="9" t="s">
        <v>20</v>
      </c>
      <c r="C194" s="19">
        <v>0</v>
      </c>
      <c r="D194" s="19" t="s">
        <v>210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29">
        <v>0</v>
      </c>
      <c r="V194" s="29">
        <v>0</v>
      </c>
      <c r="W194" s="29">
        <v>0</v>
      </c>
      <c r="X194" s="29">
        <v>1</v>
      </c>
      <c r="Y194" s="29">
        <v>0</v>
      </c>
      <c r="Z194" s="29">
        <v>0</v>
      </c>
      <c r="AA194" s="29">
        <v>0</v>
      </c>
      <c r="AB194" s="29">
        <v>0</v>
      </c>
      <c r="AC194" s="29">
        <v>0</v>
      </c>
      <c r="AD194" s="29">
        <v>0</v>
      </c>
      <c r="AE194" s="29">
        <v>0</v>
      </c>
      <c r="AF194" s="29">
        <v>0</v>
      </c>
      <c r="AG194" s="29">
        <v>0</v>
      </c>
      <c r="AH194" s="29">
        <v>0</v>
      </c>
      <c r="AI194" s="29">
        <v>0</v>
      </c>
      <c r="AJ194" s="29">
        <v>0</v>
      </c>
      <c r="AK194" s="29">
        <v>0</v>
      </c>
      <c r="AL194" s="29">
        <v>0</v>
      </c>
      <c r="AM194" s="29">
        <v>0</v>
      </c>
      <c r="AN194" s="29">
        <v>0</v>
      </c>
      <c r="AO194" s="29">
        <v>1</v>
      </c>
      <c r="AP194" s="29">
        <v>0</v>
      </c>
      <c r="AQ194" s="29">
        <v>0</v>
      </c>
      <c r="AR194" s="29">
        <v>0</v>
      </c>
      <c r="AS194" s="29">
        <v>0</v>
      </c>
      <c r="AT194" s="29">
        <v>0</v>
      </c>
      <c r="AU194" s="29">
        <v>0</v>
      </c>
      <c r="AV194" s="29">
        <v>0</v>
      </c>
      <c r="AW194" s="29">
        <v>0</v>
      </c>
      <c r="AX194" s="29">
        <v>0</v>
      </c>
      <c r="AY194" s="29">
        <v>0</v>
      </c>
      <c r="AZ194" s="29">
        <v>0</v>
      </c>
      <c r="BA194" s="29">
        <v>0</v>
      </c>
      <c r="BB194" s="29">
        <v>0</v>
      </c>
      <c r="BC194" s="29">
        <v>0</v>
      </c>
      <c r="BD194" s="29">
        <v>0</v>
      </c>
      <c r="BE194" s="29">
        <v>2</v>
      </c>
      <c r="BF194" s="29">
        <v>0</v>
      </c>
      <c r="BG194" s="29">
        <v>1</v>
      </c>
      <c r="BH194" s="29">
        <v>0</v>
      </c>
      <c r="BI194" s="29">
        <v>0</v>
      </c>
      <c r="BJ194" s="29">
        <v>0</v>
      </c>
      <c r="BK194" s="29">
        <v>0</v>
      </c>
      <c r="BL194" s="29">
        <v>0</v>
      </c>
      <c r="BM194" s="29">
        <v>0</v>
      </c>
      <c r="BN194" s="29">
        <v>0</v>
      </c>
      <c r="BO194" s="29">
        <v>0</v>
      </c>
      <c r="BP194" s="29">
        <v>0</v>
      </c>
      <c r="BQ194" s="29">
        <v>0</v>
      </c>
      <c r="BR194" s="29">
        <v>0</v>
      </c>
      <c r="BS194" s="29">
        <v>0</v>
      </c>
      <c r="BT194" s="29">
        <v>0</v>
      </c>
      <c r="BU194" s="29">
        <v>0</v>
      </c>
      <c r="BV194" s="29">
        <v>0</v>
      </c>
      <c r="BW194" s="29">
        <v>0</v>
      </c>
      <c r="BX194" s="29">
        <v>0</v>
      </c>
      <c r="BY194" s="29">
        <v>0</v>
      </c>
      <c r="BZ194" s="29">
        <v>0</v>
      </c>
      <c r="CA194" s="29">
        <v>0</v>
      </c>
      <c r="CB194" s="29">
        <v>0</v>
      </c>
      <c r="CC194" s="29">
        <v>0</v>
      </c>
      <c r="CD194" s="29">
        <v>0</v>
      </c>
      <c r="CE194" s="29">
        <v>0</v>
      </c>
      <c r="CF194" s="29">
        <v>0</v>
      </c>
      <c r="CG194" s="11">
        <v>0</v>
      </c>
      <c r="CH194" s="30">
        <v>5</v>
      </c>
      <c r="CI194" s="28"/>
      <c r="CJ194" s="16"/>
      <c r="CK194" s="16"/>
    </row>
    <row r="195" spans="1:89" x14ac:dyDescent="0.25">
      <c r="A195" s="31"/>
      <c r="B195" s="31" t="s">
        <v>21</v>
      </c>
      <c r="C195" s="31">
        <v>0</v>
      </c>
      <c r="D195" s="31" t="s">
        <v>210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32">
        <v>0</v>
      </c>
      <c r="Z195" s="32">
        <v>0</v>
      </c>
      <c r="AA195" s="32">
        <v>0</v>
      </c>
      <c r="AB195" s="32">
        <v>0</v>
      </c>
      <c r="AC195" s="32">
        <v>0</v>
      </c>
      <c r="AD195" s="32">
        <v>0</v>
      </c>
      <c r="AE195" s="32">
        <v>0</v>
      </c>
      <c r="AF195" s="32">
        <v>0</v>
      </c>
      <c r="AG195" s="32">
        <v>0</v>
      </c>
      <c r="AH195" s="32">
        <v>0</v>
      </c>
      <c r="AI195" s="32">
        <v>0</v>
      </c>
      <c r="AJ195" s="32">
        <v>0</v>
      </c>
      <c r="AK195" s="32">
        <v>0</v>
      </c>
      <c r="AL195" s="32">
        <v>0</v>
      </c>
      <c r="AM195" s="32">
        <v>0</v>
      </c>
      <c r="AN195" s="32">
        <v>0</v>
      </c>
      <c r="AO195" s="32">
        <v>0</v>
      </c>
      <c r="AP195" s="32">
        <v>0</v>
      </c>
      <c r="AQ195" s="32">
        <v>0</v>
      </c>
      <c r="AR195" s="32">
        <v>0</v>
      </c>
      <c r="AS195" s="32">
        <v>0</v>
      </c>
      <c r="AT195" s="32">
        <v>0</v>
      </c>
      <c r="AU195" s="32">
        <v>0</v>
      </c>
      <c r="AV195" s="32">
        <v>0</v>
      </c>
      <c r="AW195" s="32">
        <v>0</v>
      </c>
      <c r="AX195" s="32">
        <v>0</v>
      </c>
      <c r="AY195" s="32">
        <v>1</v>
      </c>
      <c r="AZ195" s="32">
        <v>0</v>
      </c>
      <c r="BA195" s="32">
        <v>0</v>
      </c>
      <c r="BB195" s="32">
        <v>0</v>
      </c>
      <c r="BC195" s="32">
        <v>0</v>
      </c>
      <c r="BD195" s="32">
        <v>0</v>
      </c>
      <c r="BE195" s="32">
        <v>0</v>
      </c>
      <c r="BF195" s="32">
        <v>0</v>
      </c>
      <c r="BG195" s="32">
        <v>0</v>
      </c>
      <c r="BH195" s="32">
        <v>0</v>
      </c>
      <c r="BI195" s="32">
        <v>0</v>
      </c>
      <c r="BJ195" s="32">
        <v>0</v>
      </c>
      <c r="BK195" s="32">
        <v>0</v>
      </c>
      <c r="BL195" s="32">
        <v>0</v>
      </c>
      <c r="BM195" s="32">
        <v>0</v>
      </c>
      <c r="BN195" s="32">
        <v>0</v>
      </c>
      <c r="BO195" s="32">
        <v>0</v>
      </c>
      <c r="BP195" s="32">
        <v>0</v>
      </c>
      <c r="BQ195" s="32">
        <v>0</v>
      </c>
      <c r="BR195" s="32">
        <v>0</v>
      </c>
      <c r="BS195" s="32">
        <v>0</v>
      </c>
      <c r="BT195" s="32">
        <v>2</v>
      </c>
      <c r="BU195" s="32">
        <v>0</v>
      </c>
      <c r="BV195" s="32">
        <v>0</v>
      </c>
      <c r="BW195" s="32">
        <v>1</v>
      </c>
      <c r="BX195" s="32">
        <v>0</v>
      </c>
      <c r="BY195" s="32">
        <v>0</v>
      </c>
      <c r="BZ195" s="32">
        <v>0</v>
      </c>
      <c r="CA195" s="32">
        <v>0</v>
      </c>
      <c r="CB195" s="32">
        <v>0</v>
      </c>
      <c r="CC195" s="32">
        <v>0</v>
      </c>
      <c r="CD195" s="32">
        <v>0</v>
      </c>
      <c r="CE195" s="32">
        <v>0</v>
      </c>
      <c r="CF195" s="32">
        <v>0</v>
      </c>
      <c r="CG195" s="33">
        <v>0</v>
      </c>
      <c r="CH195" s="34">
        <v>4</v>
      </c>
      <c r="CI195" s="28"/>
      <c r="CJ195" s="16"/>
      <c r="CK195" s="16"/>
    </row>
    <row r="196" spans="1:89" x14ac:dyDescent="0.25">
      <c r="A196" s="9" t="s">
        <v>131</v>
      </c>
      <c r="B196" s="9" t="s">
        <v>20</v>
      </c>
      <c r="C196" s="19">
        <v>0</v>
      </c>
      <c r="D196" s="19" t="s">
        <v>210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29">
        <v>0</v>
      </c>
      <c r="AA196" s="29">
        <v>0</v>
      </c>
      <c r="AB196" s="29">
        <v>0</v>
      </c>
      <c r="AC196" s="29">
        <v>0</v>
      </c>
      <c r="AD196" s="29">
        <v>0</v>
      </c>
      <c r="AE196" s="29">
        <v>0</v>
      </c>
      <c r="AF196" s="29">
        <v>0</v>
      </c>
      <c r="AG196" s="29">
        <v>0</v>
      </c>
      <c r="AH196" s="29">
        <v>0</v>
      </c>
      <c r="AI196" s="29">
        <v>0</v>
      </c>
      <c r="AJ196" s="29">
        <v>0</v>
      </c>
      <c r="AK196" s="29">
        <v>0</v>
      </c>
      <c r="AL196" s="29">
        <v>0</v>
      </c>
      <c r="AM196" s="29">
        <v>0</v>
      </c>
      <c r="AN196" s="29">
        <v>0</v>
      </c>
      <c r="AO196" s="29">
        <v>0</v>
      </c>
      <c r="AP196" s="29">
        <v>0</v>
      </c>
      <c r="AQ196" s="29">
        <v>0</v>
      </c>
      <c r="AR196" s="29">
        <v>1</v>
      </c>
      <c r="AS196" s="29">
        <v>0</v>
      </c>
      <c r="AT196" s="29">
        <v>0</v>
      </c>
      <c r="AU196" s="29">
        <v>0</v>
      </c>
      <c r="AV196" s="29">
        <v>0</v>
      </c>
      <c r="AW196" s="29">
        <v>0</v>
      </c>
      <c r="AX196" s="29">
        <v>0</v>
      </c>
      <c r="AY196" s="29">
        <v>0</v>
      </c>
      <c r="AZ196" s="29">
        <v>0</v>
      </c>
      <c r="BA196" s="29">
        <v>0</v>
      </c>
      <c r="BB196" s="29">
        <v>0</v>
      </c>
      <c r="BC196" s="29">
        <v>0</v>
      </c>
      <c r="BD196" s="29">
        <v>0</v>
      </c>
      <c r="BE196" s="29">
        <v>1</v>
      </c>
      <c r="BF196" s="29">
        <v>0</v>
      </c>
      <c r="BG196" s="29">
        <v>0</v>
      </c>
      <c r="BH196" s="29">
        <v>0</v>
      </c>
      <c r="BI196" s="29">
        <v>0</v>
      </c>
      <c r="BJ196" s="29">
        <v>0</v>
      </c>
      <c r="BK196" s="29">
        <v>0</v>
      </c>
      <c r="BL196" s="29">
        <v>0</v>
      </c>
      <c r="BM196" s="29">
        <v>0</v>
      </c>
      <c r="BN196" s="29">
        <v>0</v>
      </c>
      <c r="BO196" s="29">
        <v>1</v>
      </c>
      <c r="BP196" s="29">
        <v>0</v>
      </c>
      <c r="BQ196" s="29">
        <v>0</v>
      </c>
      <c r="BR196" s="29">
        <v>0</v>
      </c>
      <c r="BS196" s="29">
        <v>0</v>
      </c>
      <c r="BT196" s="29">
        <v>0</v>
      </c>
      <c r="BU196" s="29">
        <v>0</v>
      </c>
      <c r="BV196" s="29">
        <v>0</v>
      </c>
      <c r="BW196" s="29">
        <v>0</v>
      </c>
      <c r="BX196" s="29">
        <v>0</v>
      </c>
      <c r="BY196" s="29">
        <v>0</v>
      </c>
      <c r="BZ196" s="29">
        <v>0</v>
      </c>
      <c r="CA196" s="29">
        <v>1</v>
      </c>
      <c r="CB196" s="29">
        <v>0</v>
      </c>
      <c r="CC196" s="29">
        <v>0</v>
      </c>
      <c r="CD196" s="29">
        <v>0</v>
      </c>
      <c r="CE196" s="29">
        <v>0</v>
      </c>
      <c r="CF196" s="29">
        <v>0</v>
      </c>
      <c r="CG196" s="11">
        <v>0</v>
      </c>
      <c r="CH196" s="30">
        <v>4</v>
      </c>
      <c r="CI196" s="28"/>
      <c r="CJ196" s="16"/>
      <c r="CK196" s="16"/>
    </row>
    <row r="197" spans="1:89" x14ac:dyDescent="0.25">
      <c r="A197" s="31"/>
      <c r="B197" s="31" t="s">
        <v>21</v>
      </c>
      <c r="C197" s="31">
        <v>0</v>
      </c>
      <c r="D197" s="31" t="s">
        <v>210</v>
      </c>
      <c r="E197" s="31">
        <v>0</v>
      </c>
      <c r="F197" s="31">
        <v>0</v>
      </c>
      <c r="G197" s="31">
        <v>0</v>
      </c>
      <c r="H197" s="31">
        <v>1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32">
        <v>0</v>
      </c>
      <c r="Z197" s="32">
        <v>0</v>
      </c>
      <c r="AA197" s="32">
        <v>0</v>
      </c>
      <c r="AB197" s="32">
        <v>0</v>
      </c>
      <c r="AC197" s="32">
        <v>0</v>
      </c>
      <c r="AD197" s="32">
        <v>0</v>
      </c>
      <c r="AE197" s="32">
        <v>0</v>
      </c>
      <c r="AF197" s="32">
        <v>0</v>
      </c>
      <c r="AG197" s="32">
        <v>0</v>
      </c>
      <c r="AH197" s="32">
        <v>0</v>
      </c>
      <c r="AI197" s="32">
        <v>0</v>
      </c>
      <c r="AJ197" s="32">
        <v>0</v>
      </c>
      <c r="AK197" s="32">
        <v>0</v>
      </c>
      <c r="AL197" s="32">
        <v>0</v>
      </c>
      <c r="AM197" s="32">
        <v>0</v>
      </c>
      <c r="AN197" s="32">
        <v>0</v>
      </c>
      <c r="AO197" s="32">
        <v>0</v>
      </c>
      <c r="AP197" s="32">
        <v>0</v>
      </c>
      <c r="AQ197" s="32">
        <v>0</v>
      </c>
      <c r="AR197" s="32">
        <v>0</v>
      </c>
      <c r="AS197" s="32">
        <v>0</v>
      </c>
      <c r="AT197" s="32">
        <v>0</v>
      </c>
      <c r="AU197" s="32">
        <v>0</v>
      </c>
      <c r="AV197" s="32">
        <v>0</v>
      </c>
      <c r="AW197" s="32">
        <v>0</v>
      </c>
      <c r="AX197" s="32">
        <v>0</v>
      </c>
      <c r="AY197" s="32">
        <v>0</v>
      </c>
      <c r="AZ197" s="32">
        <v>0</v>
      </c>
      <c r="BA197" s="32">
        <v>0</v>
      </c>
      <c r="BB197" s="32">
        <v>0</v>
      </c>
      <c r="BC197" s="32">
        <v>0</v>
      </c>
      <c r="BD197" s="32">
        <v>0</v>
      </c>
      <c r="BE197" s="32">
        <v>0</v>
      </c>
      <c r="BF197" s="32">
        <v>0</v>
      </c>
      <c r="BG197" s="32">
        <v>0</v>
      </c>
      <c r="BH197" s="32">
        <v>0</v>
      </c>
      <c r="BI197" s="32">
        <v>0</v>
      </c>
      <c r="BJ197" s="32">
        <v>0</v>
      </c>
      <c r="BK197" s="32">
        <v>0</v>
      </c>
      <c r="BL197" s="32">
        <v>0</v>
      </c>
      <c r="BM197" s="32">
        <v>0</v>
      </c>
      <c r="BN197" s="32">
        <v>0</v>
      </c>
      <c r="BO197" s="32">
        <v>0</v>
      </c>
      <c r="BP197" s="32">
        <v>0</v>
      </c>
      <c r="BQ197" s="32">
        <v>0</v>
      </c>
      <c r="BR197" s="32">
        <v>0</v>
      </c>
      <c r="BS197" s="32">
        <v>0</v>
      </c>
      <c r="BT197" s="32">
        <v>3</v>
      </c>
      <c r="BU197" s="32">
        <v>0</v>
      </c>
      <c r="BV197" s="32">
        <v>0</v>
      </c>
      <c r="BW197" s="32">
        <v>0</v>
      </c>
      <c r="BX197" s="32">
        <v>0</v>
      </c>
      <c r="BY197" s="32">
        <v>0</v>
      </c>
      <c r="BZ197" s="32">
        <v>0</v>
      </c>
      <c r="CA197" s="32">
        <v>0</v>
      </c>
      <c r="CB197" s="32">
        <v>0</v>
      </c>
      <c r="CC197" s="32">
        <v>0</v>
      </c>
      <c r="CD197" s="32">
        <v>0</v>
      </c>
      <c r="CE197" s="32">
        <v>0</v>
      </c>
      <c r="CF197" s="32">
        <v>0</v>
      </c>
      <c r="CG197" s="33">
        <v>0</v>
      </c>
      <c r="CH197" s="34">
        <v>4</v>
      </c>
      <c r="CI197" s="28"/>
      <c r="CJ197" s="16"/>
      <c r="CK197" s="16"/>
    </row>
    <row r="198" spans="1:89" x14ac:dyDescent="0.25">
      <c r="A198" s="9" t="s">
        <v>194</v>
      </c>
      <c r="B198" s="9" t="s">
        <v>20</v>
      </c>
      <c r="C198" s="19">
        <v>0</v>
      </c>
      <c r="D198" s="19" t="s">
        <v>210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29">
        <v>0</v>
      </c>
      <c r="V198" s="29">
        <v>0</v>
      </c>
      <c r="W198" s="29">
        <v>0</v>
      </c>
      <c r="X198" s="29">
        <v>0</v>
      </c>
      <c r="Y198" s="29">
        <v>0</v>
      </c>
      <c r="Z198" s="29">
        <v>0</v>
      </c>
      <c r="AA198" s="29">
        <v>0</v>
      </c>
      <c r="AB198" s="29">
        <v>0</v>
      </c>
      <c r="AC198" s="29">
        <v>0</v>
      </c>
      <c r="AD198" s="29">
        <v>0</v>
      </c>
      <c r="AE198" s="29">
        <v>0</v>
      </c>
      <c r="AF198" s="29">
        <v>0</v>
      </c>
      <c r="AG198" s="29">
        <v>0</v>
      </c>
      <c r="AH198" s="29">
        <v>0</v>
      </c>
      <c r="AI198" s="29">
        <v>0</v>
      </c>
      <c r="AJ198" s="29">
        <v>0</v>
      </c>
      <c r="AK198" s="29">
        <v>0</v>
      </c>
      <c r="AL198" s="29">
        <v>0</v>
      </c>
      <c r="AM198" s="29">
        <v>0</v>
      </c>
      <c r="AN198" s="29">
        <v>0</v>
      </c>
      <c r="AO198" s="29">
        <v>0</v>
      </c>
      <c r="AP198" s="29">
        <v>0</v>
      </c>
      <c r="AQ198" s="29">
        <v>0</v>
      </c>
      <c r="AR198" s="29">
        <v>0</v>
      </c>
      <c r="AS198" s="29">
        <v>0</v>
      </c>
      <c r="AT198" s="29">
        <v>0</v>
      </c>
      <c r="AU198" s="29">
        <v>0</v>
      </c>
      <c r="AV198" s="29">
        <v>0</v>
      </c>
      <c r="AW198" s="29">
        <v>0</v>
      </c>
      <c r="AX198" s="29">
        <v>0</v>
      </c>
      <c r="AY198" s="29">
        <v>0</v>
      </c>
      <c r="AZ198" s="29">
        <v>0</v>
      </c>
      <c r="BA198" s="29">
        <v>0</v>
      </c>
      <c r="BB198" s="29">
        <v>0</v>
      </c>
      <c r="BC198" s="29">
        <v>0</v>
      </c>
      <c r="BD198" s="29">
        <v>0</v>
      </c>
      <c r="BE198" s="29">
        <v>0</v>
      </c>
      <c r="BF198" s="29">
        <v>0</v>
      </c>
      <c r="BG198" s="29">
        <v>0</v>
      </c>
      <c r="BH198" s="29">
        <v>0</v>
      </c>
      <c r="BI198" s="29">
        <v>0</v>
      </c>
      <c r="BJ198" s="29">
        <v>0</v>
      </c>
      <c r="BK198" s="29">
        <v>0</v>
      </c>
      <c r="BL198" s="29">
        <v>0</v>
      </c>
      <c r="BM198" s="29">
        <v>0</v>
      </c>
      <c r="BN198" s="29">
        <v>0</v>
      </c>
      <c r="BO198" s="29">
        <v>0</v>
      </c>
      <c r="BP198" s="29">
        <v>0</v>
      </c>
      <c r="BQ198" s="29">
        <v>0</v>
      </c>
      <c r="BR198" s="29">
        <v>0</v>
      </c>
      <c r="BS198" s="29">
        <v>0</v>
      </c>
      <c r="BT198" s="29">
        <v>0</v>
      </c>
      <c r="BU198" s="29">
        <v>0</v>
      </c>
      <c r="BV198" s="29">
        <v>0</v>
      </c>
      <c r="BW198" s="29">
        <v>0</v>
      </c>
      <c r="BX198" s="29">
        <v>0</v>
      </c>
      <c r="BY198" s="29">
        <v>0</v>
      </c>
      <c r="BZ198" s="29">
        <v>0</v>
      </c>
      <c r="CA198" s="29">
        <v>0</v>
      </c>
      <c r="CB198" s="29">
        <v>0</v>
      </c>
      <c r="CC198" s="29">
        <v>0</v>
      </c>
      <c r="CD198" s="29">
        <v>0</v>
      </c>
      <c r="CE198" s="29">
        <v>0</v>
      </c>
      <c r="CF198" s="29">
        <v>0</v>
      </c>
      <c r="CG198" s="11">
        <v>0</v>
      </c>
      <c r="CH198" s="30">
        <v>0</v>
      </c>
      <c r="CI198" s="28"/>
      <c r="CJ198" s="16"/>
      <c r="CK198" s="16"/>
    </row>
    <row r="199" spans="1:89" x14ac:dyDescent="0.25">
      <c r="A199" s="31"/>
      <c r="B199" s="31" t="s">
        <v>21</v>
      </c>
      <c r="C199" s="31">
        <v>0</v>
      </c>
      <c r="D199" s="31" t="s">
        <v>210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  <c r="Z199" s="32">
        <v>0</v>
      </c>
      <c r="AA199" s="32">
        <v>0</v>
      </c>
      <c r="AB199" s="32">
        <v>0</v>
      </c>
      <c r="AC199" s="32">
        <v>0</v>
      </c>
      <c r="AD199" s="32">
        <v>0</v>
      </c>
      <c r="AE199" s="32">
        <v>0</v>
      </c>
      <c r="AF199" s="32">
        <v>0</v>
      </c>
      <c r="AG199" s="32">
        <v>0</v>
      </c>
      <c r="AH199" s="32">
        <v>0</v>
      </c>
      <c r="AI199" s="32">
        <v>0</v>
      </c>
      <c r="AJ199" s="32">
        <v>0</v>
      </c>
      <c r="AK199" s="32">
        <v>0</v>
      </c>
      <c r="AL199" s="32">
        <v>0</v>
      </c>
      <c r="AM199" s="32">
        <v>0</v>
      </c>
      <c r="AN199" s="32">
        <v>0</v>
      </c>
      <c r="AO199" s="32">
        <v>0</v>
      </c>
      <c r="AP199" s="32">
        <v>0</v>
      </c>
      <c r="AQ199" s="32">
        <v>0</v>
      </c>
      <c r="AR199" s="32">
        <v>0</v>
      </c>
      <c r="AS199" s="32">
        <v>0</v>
      </c>
      <c r="AT199" s="32">
        <v>0</v>
      </c>
      <c r="AU199" s="32">
        <v>0</v>
      </c>
      <c r="AV199" s="32">
        <v>0</v>
      </c>
      <c r="AW199" s="32">
        <v>0</v>
      </c>
      <c r="AX199" s="32">
        <v>0</v>
      </c>
      <c r="AY199" s="32">
        <v>0</v>
      </c>
      <c r="AZ199" s="32">
        <v>0</v>
      </c>
      <c r="BA199" s="32">
        <v>0</v>
      </c>
      <c r="BB199" s="32">
        <v>0</v>
      </c>
      <c r="BC199" s="32">
        <v>0</v>
      </c>
      <c r="BD199" s="32">
        <v>0</v>
      </c>
      <c r="BE199" s="32">
        <v>0</v>
      </c>
      <c r="BF199" s="32">
        <v>0</v>
      </c>
      <c r="BG199" s="32">
        <v>0</v>
      </c>
      <c r="BH199" s="32">
        <v>0</v>
      </c>
      <c r="BI199" s="32">
        <v>0</v>
      </c>
      <c r="BJ199" s="32">
        <v>0</v>
      </c>
      <c r="BK199" s="32">
        <v>0</v>
      </c>
      <c r="BL199" s="32">
        <v>0</v>
      </c>
      <c r="BM199" s="32">
        <v>0</v>
      </c>
      <c r="BN199" s="32">
        <v>0</v>
      </c>
      <c r="BO199" s="32">
        <v>0</v>
      </c>
      <c r="BP199" s="32">
        <v>0</v>
      </c>
      <c r="BQ199" s="32">
        <v>0</v>
      </c>
      <c r="BR199" s="32">
        <v>0</v>
      </c>
      <c r="BS199" s="32">
        <v>0</v>
      </c>
      <c r="BT199" s="32">
        <v>0</v>
      </c>
      <c r="BU199" s="32">
        <v>0</v>
      </c>
      <c r="BV199" s="32">
        <v>0</v>
      </c>
      <c r="BW199" s="32">
        <v>0</v>
      </c>
      <c r="BX199" s="32">
        <v>0</v>
      </c>
      <c r="BY199" s="32">
        <v>0</v>
      </c>
      <c r="BZ199" s="32">
        <v>0</v>
      </c>
      <c r="CA199" s="32">
        <v>0</v>
      </c>
      <c r="CB199" s="32">
        <v>0</v>
      </c>
      <c r="CC199" s="32">
        <v>0</v>
      </c>
      <c r="CD199" s="32">
        <v>0</v>
      </c>
      <c r="CE199" s="32">
        <v>0</v>
      </c>
      <c r="CF199" s="32">
        <v>0</v>
      </c>
      <c r="CG199" s="33">
        <v>0</v>
      </c>
      <c r="CH199" s="34">
        <v>0</v>
      </c>
      <c r="CI199" s="28"/>
      <c r="CJ199" s="16"/>
      <c r="CK199" s="16"/>
    </row>
    <row r="200" spans="1:89" x14ac:dyDescent="0.25">
      <c r="A200" s="9" t="s">
        <v>9</v>
      </c>
      <c r="B200" s="9" t="s">
        <v>20</v>
      </c>
      <c r="C200" s="19">
        <v>0</v>
      </c>
      <c r="D200" s="19" t="s">
        <v>210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29">
        <v>0</v>
      </c>
      <c r="AB200" s="29">
        <v>0</v>
      </c>
      <c r="AC200" s="29">
        <v>0</v>
      </c>
      <c r="AD200" s="29">
        <v>0</v>
      </c>
      <c r="AE200" s="29">
        <v>0</v>
      </c>
      <c r="AF200" s="29">
        <v>0</v>
      </c>
      <c r="AG200" s="29">
        <v>0</v>
      </c>
      <c r="AH200" s="29">
        <v>0</v>
      </c>
      <c r="AI200" s="29">
        <v>0</v>
      </c>
      <c r="AJ200" s="29">
        <v>0</v>
      </c>
      <c r="AK200" s="29">
        <v>0</v>
      </c>
      <c r="AL200" s="29">
        <v>0</v>
      </c>
      <c r="AM200" s="29">
        <v>0</v>
      </c>
      <c r="AN200" s="29">
        <v>0</v>
      </c>
      <c r="AO200" s="29">
        <v>0</v>
      </c>
      <c r="AP200" s="29">
        <v>0</v>
      </c>
      <c r="AQ200" s="29">
        <v>0</v>
      </c>
      <c r="AR200" s="29">
        <v>0</v>
      </c>
      <c r="AS200" s="29">
        <v>0</v>
      </c>
      <c r="AT200" s="29">
        <v>0</v>
      </c>
      <c r="AU200" s="29">
        <v>0</v>
      </c>
      <c r="AV200" s="29">
        <v>0</v>
      </c>
      <c r="AW200" s="29">
        <v>0</v>
      </c>
      <c r="AX200" s="29">
        <v>0</v>
      </c>
      <c r="AY200" s="29">
        <v>0</v>
      </c>
      <c r="AZ200" s="29">
        <v>0</v>
      </c>
      <c r="BA200" s="29">
        <v>0</v>
      </c>
      <c r="BB200" s="29">
        <v>0</v>
      </c>
      <c r="BC200" s="29">
        <v>0</v>
      </c>
      <c r="BD200" s="29">
        <v>0</v>
      </c>
      <c r="BE200" s="29">
        <v>0</v>
      </c>
      <c r="BF200" s="29">
        <v>0</v>
      </c>
      <c r="BG200" s="29">
        <v>0</v>
      </c>
      <c r="BH200" s="29">
        <v>0</v>
      </c>
      <c r="BI200" s="29">
        <v>0</v>
      </c>
      <c r="BJ200" s="29">
        <v>0</v>
      </c>
      <c r="BK200" s="29">
        <v>0</v>
      </c>
      <c r="BL200" s="29">
        <v>0</v>
      </c>
      <c r="BM200" s="29">
        <v>0</v>
      </c>
      <c r="BN200" s="29">
        <v>0</v>
      </c>
      <c r="BO200" s="29">
        <v>2</v>
      </c>
      <c r="BP200" s="29">
        <v>0</v>
      </c>
      <c r="BQ200" s="29">
        <v>0</v>
      </c>
      <c r="BR200" s="29">
        <v>0</v>
      </c>
      <c r="BS200" s="29">
        <v>0</v>
      </c>
      <c r="BT200" s="29">
        <v>0</v>
      </c>
      <c r="BU200" s="29">
        <v>0</v>
      </c>
      <c r="BV200" s="29">
        <v>0</v>
      </c>
      <c r="BW200" s="29">
        <v>0</v>
      </c>
      <c r="BX200" s="29">
        <v>0</v>
      </c>
      <c r="BY200" s="29">
        <v>0</v>
      </c>
      <c r="BZ200" s="29">
        <v>0</v>
      </c>
      <c r="CA200" s="29">
        <v>0</v>
      </c>
      <c r="CB200" s="29">
        <v>0</v>
      </c>
      <c r="CC200" s="29">
        <v>0</v>
      </c>
      <c r="CD200" s="29">
        <v>0</v>
      </c>
      <c r="CE200" s="29">
        <v>0</v>
      </c>
      <c r="CF200" s="29">
        <v>0</v>
      </c>
      <c r="CG200" s="11">
        <v>0</v>
      </c>
      <c r="CH200" s="30">
        <v>2</v>
      </c>
      <c r="CI200" s="28"/>
      <c r="CJ200" s="16"/>
      <c r="CK200" s="16"/>
    </row>
    <row r="201" spans="1:89" x14ac:dyDescent="0.25">
      <c r="A201" s="31"/>
      <c r="B201" s="31" t="s">
        <v>21</v>
      </c>
      <c r="C201" s="31">
        <v>0</v>
      </c>
      <c r="D201" s="31" t="s">
        <v>210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32">
        <v>0</v>
      </c>
      <c r="AA201" s="32">
        <v>0</v>
      </c>
      <c r="AB201" s="32">
        <v>0</v>
      </c>
      <c r="AC201" s="32">
        <v>0</v>
      </c>
      <c r="AD201" s="32">
        <v>0</v>
      </c>
      <c r="AE201" s="32">
        <v>0</v>
      </c>
      <c r="AF201" s="32">
        <v>0</v>
      </c>
      <c r="AG201" s="32">
        <v>0</v>
      </c>
      <c r="AH201" s="32">
        <v>0</v>
      </c>
      <c r="AI201" s="32">
        <v>0</v>
      </c>
      <c r="AJ201" s="32">
        <v>0</v>
      </c>
      <c r="AK201" s="32">
        <v>0</v>
      </c>
      <c r="AL201" s="32">
        <v>0</v>
      </c>
      <c r="AM201" s="32">
        <v>0</v>
      </c>
      <c r="AN201" s="32">
        <v>0</v>
      </c>
      <c r="AO201" s="32">
        <v>0</v>
      </c>
      <c r="AP201" s="32">
        <v>0</v>
      </c>
      <c r="AQ201" s="32">
        <v>0</v>
      </c>
      <c r="AR201" s="32">
        <v>0</v>
      </c>
      <c r="AS201" s="32">
        <v>0</v>
      </c>
      <c r="AT201" s="32">
        <v>0</v>
      </c>
      <c r="AU201" s="32">
        <v>0</v>
      </c>
      <c r="AV201" s="32">
        <v>0</v>
      </c>
      <c r="AW201" s="32">
        <v>0</v>
      </c>
      <c r="AX201" s="32">
        <v>0</v>
      </c>
      <c r="AY201" s="32">
        <v>0</v>
      </c>
      <c r="AZ201" s="32">
        <v>0</v>
      </c>
      <c r="BA201" s="32">
        <v>0</v>
      </c>
      <c r="BB201" s="32">
        <v>0</v>
      </c>
      <c r="BC201" s="32">
        <v>0</v>
      </c>
      <c r="BD201" s="32">
        <v>0</v>
      </c>
      <c r="BE201" s="32">
        <v>0</v>
      </c>
      <c r="BF201" s="32">
        <v>0</v>
      </c>
      <c r="BG201" s="32">
        <v>0</v>
      </c>
      <c r="BH201" s="32">
        <v>0</v>
      </c>
      <c r="BI201" s="32">
        <v>0</v>
      </c>
      <c r="BJ201" s="32">
        <v>0</v>
      </c>
      <c r="BK201" s="32">
        <v>0</v>
      </c>
      <c r="BL201" s="32">
        <v>0</v>
      </c>
      <c r="BM201" s="32">
        <v>0</v>
      </c>
      <c r="BN201" s="32">
        <v>0</v>
      </c>
      <c r="BO201" s="32">
        <v>2</v>
      </c>
      <c r="BP201" s="32">
        <v>0</v>
      </c>
      <c r="BQ201" s="32">
        <v>0</v>
      </c>
      <c r="BR201" s="32">
        <v>0</v>
      </c>
      <c r="BS201" s="32">
        <v>0</v>
      </c>
      <c r="BT201" s="32">
        <v>0</v>
      </c>
      <c r="BU201" s="32">
        <v>0</v>
      </c>
      <c r="BV201" s="32">
        <v>0</v>
      </c>
      <c r="BW201" s="32">
        <v>0</v>
      </c>
      <c r="BX201" s="32">
        <v>0</v>
      </c>
      <c r="BY201" s="32">
        <v>0</v>
      </c>
      <c r="BZ201" s="32">
        <v>0</v>
      </c>
      <c r="CA201" s="32">
        <v>0</v>
      </c>
      <c r="CB201" s="32">
        <v>0</v>
      </c>
      <c r="CC201" s="32">
        <v>0</v>
      </c>
      <c r="CD201" s="32">
        <v>0</v>
      </c>
      <c r="CE201" s="32">
        <v>0</v>
      </c>
      <c r="CF201" s="32">
        <v>0</v>
      </c>
      <c r="CG201" s="33">
        <v>0</v>
      </c>
      <c r="CH201" s="34">
        <v>2</v>
      </c>
      <c r="CI201" s="28"/>
      <c r="CJ201" s="16"/>
      <c r="CK201" s="16"/>
    </row>
    <row r="202" spans="1:89" x14ac:dyDescent="0.25">
      <c r="A202" s="9" t="s">
        <v>177</v>
      </c>
      <c r="B202" s="9" t="s">
        <v>20</v>
      </c>
      <c r="C202" s="19">
        <v>0</v>
      </c>
      <c r="D202" s="19" t="s">
        <v>210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29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0</v>
      </c>
      <c r="AA202" s="29">
        <v>0</v>
      </c>
      <c r="AB202" s="29">
        <v>0</v>
      </c>
      <c r="AC202" s="29">
        <v>0</v>
      </c>
      <c r="AD202" s="29">
        <v>0</v>
      </c>
      <c r="AE202" s="29">
        <v>0</v>
      </c>
      <c r="AF202" s="29">
        <v>0</v>
      </c>
      <c r="AG202" s="29">
        <v>0</v>
      </c>
      <c r="AH202" s="29">
        <v>0</v>
      </c>
      <c r="AI202" s="29">
        <v>0</v>
      </c>
      <c r="AJ202" s="29">
        <v>0</v>
      </c>
      <c r="AK202" s="29">
        <v>0</v>
      </c>
      <c r="AL202" s="29">
        <v>0</v>
      </c>
      <c r="AM202" s="29">
        <v>0</v>
      </c>
      <c r="AN202" s="29">
        <v>0</v>
      </c>
      <c r="AO202" s="29">
        <v>0</v>
      </c>
      <c r="AP202" s="29">
        <v>0</v>
      </c>
      <c r="AQ202" s="29">
        <v>0</v>
      </c>
      <c r="AR202" s="29">
        <v>0</v>
      </c>
      <c r="AS202" s="29">
        <v>0</v>
      </c>
      <c r="AT202" s="29">
        <v>0</v>
      </c>
      <c r="AU202" s="29">
        <v>0</v>
      </c>
      <c r="AV202" s="29">
        <v>0</v>
      </c>
      <c r="AW202" s="29">
        <v>0</v>
      </c>
      <c r="AX202" s="29">
        <v>0</v>
      </c>
      <c r="AY202" s="29">
        <v>0</v>
      </c>
      <c r="AZ202" s="29">
        <v>0</v>
      </c>
      <c r="BA202" s="29">
        <v>0</v>
      </c>
      <c r="BB202" s="29">
        <v>0</v>
      </c>
      <c r="BC202" s="29">
        <v>0</v>
      </c>
      <c r="BD202" s="29">
        <v>0</v>
      </c>
      <c r="BE202" s="29">
        <v>0</v>
      </c>
      <c r="BF202" s="29">
        <v>0</v>
      </c>
      <c r="BG202" s="29">
        <v>0</v>
      </c>
      <c r="BH202" s="29">
        <v>0</v>
      </c>
      <c r="BI202" s="29">
        <v>0</v>
      </c>
      <c r="BJ202" s="29">
        <v>0</v>
      </c>
      <c r="BK202" s="29">
        <v>0</v>
      </c>
      <c r="BL202" s="29">
        <v>0</v>
      </c>
      <c r="BM202" s="29">
        <v>0</v>
      </c>
      <c r="BN202" s="29">
        <v>0</v>
      </c>
      <c r="BO202" s="29">
        <v>0</v>
      </c>
      <c r="BP202" s="29">
        <v>0</v>
      </c>
      <c r="BQ202" s="29">
        <v>0</v>
      </c>
      <c r="BR202" s="29">
        <v>0</v>
      </c>
      <c r="BS202" s="29">
        <v>0</v>
      </c>
      <c r="BT202" s="29">
        <v>0</v>
      </c>
      <c r="BU202" s="29">
        <v>0</v>
      </c>
      <c r="BV202" s="29">
        <v>0</v>
      </c>
      <c r="BW202" s="29">
        <v>0</v>
      </c>
      <c r="BX202" s="29">
        <v>0</v>
      </c>
      <c r="BY202" s="29">
        <v>0</v>
      </c>
      <c r="BZ202" s="29">
        <v>0</v>
      </c>
      <c r="CA202" s="29">
        <v>0</v>
      </c>
      <c r="CB202" s="29">
        <v>0</v>
      </c>
      <c r="CC202" s="29">
        <v>0</v>
      </c>
      <c r="CD202" s="29">
        <v>0</v>
      </c>
      <c r="CE202" s="29">
        <v>0</v>
      </c>
      <c r="CF202" s="29">
        <v>0</v>
      </c>
      <c r="CG202" s="11">
        <v>0</v>
      </c>
      <c r="CH202" s="30">
        <v>0</v>
      </c>
      <c r="CI202" s="28"/>
      <c r="CJ202" s="16"/>
      <c r="CK202" s="16"/>
    </row>
    <row r="203" spans="1:89" x14ac:dyDescent="0.25">
      <c r="A203" s="31"/>
      <c r="B203" s="31" t="s">
        <v>21</v>
      </c>
      <c r="C203" s="31">
        <v>0</v>
      </c>
      <c r="D203" s="31" t="s">
        <v>210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32">
        <v>0</v>
      </c>
      <c r="Z203" s="32">
        <v>0</v>
      </c>
      <c r="AA203" s="32">
        <v>0</v>
      </c>
      <c r="AB203" s="32">
        <v>0</v>
      </c>
      <c r="AC203" s="32">
        <v>0</v>
      </c>
      <c r="AD203" s="32">
        <v>0</v>
      </c>
      <c r="AE203" s="32">
        <v>0</v>
      </c>
      <c r="AF203" s="32">
        <v>0</v>
      </c>
      <c r="AG203" s="32">
        <v>0</v>
      </c>
      <c r="AH203" s="32">
        <v>0</v>
      </c>
      <c r="AI203" s="32">
        <v>0</v>
      </c>
      <c r="AJ203" s="32">
        <v>0</v>
      </c>
      <c r="AK203" s="32">
        <v>0</v>
      </c>
      <c r="AL203" s="32">
        <v>0</v>
      </c>
      <c r="AM203" s="32">
        <v>0</v>
      </c>
      <c r="AN203" s="32">
        <v>0</v>
      </c>
      <c r="AO203" s="32">
        <v>0</v>
      </c>
      <c r="AP203" s="32">
        <v>0</v>
      </c>
      <c r="AQ203" s="32">
        <v>0</v>
      </c>
      <c r="AR203" s="32">
        <v>0</v>
      </c>
      <c r="AS203" s="32">
        <v>0</v>
      </c>
      <c r="AT203" s="32">
        <v>0</v>
      </c>
      <c r="AU203" s="32">
        <v>0</v>
      </c>
      <c r="AV203" s="32">
        <v>0</v>
      </c>
      <c r="AW203" s="32">
        <v>0</v>
      </c>
      <c r="AX203" s="32">
        <v>0</v>
      </c>
      <c r="AY203" s="32">
        <v>0</v>
      </c>
      <c r="AZ203" s="32">
        <v>0</v>
      </c>
      <c r="BA203" s="32">
        <v>0</v>
      </c>
      <c r="BB203" s="32">
        <v>0</v>
      </c>
      <c r="BC203" s="32">
        <v>0</v>
      </c>
      <c r="BD203" s="32">
        <v>0</v>
      </c>
      <c r="BE203" s="32">
        <v>0</v>
      </c>
      <c r="BF203" s="32">
        <v>0</v>
      </c>
      <c r="BG203" s="32">
        <v>0</v>
      </c>
      <c r="BH203" s="32">
        <v>0</v>
      </c>
      <c r="BI203" s="32">
        <v>0</v>
      </c>
      <c r="BJ203" s="32">
        <v>0</v>
      </c>
      <c r="BK203" s="32">
        <v>0</v>
      </c>
      <c r="BL203" s="32">
        <v>0</v>
      </c>
      <c r="BM203" s="32">
        <v>0</v>
      </c>
      <c r="BN203" s="32">
        <v>0</v>
      </c>
      <c r="BO203" s="32">
        <v>0</v>
      </c>
      <c r="BP203" s="32">
        <v>0</v>
      </c>
      <c r="BQ203" s="32">
        <v>0</v>
      </c>
      <c r="BR203" s="32">
        <v>0</v>
      </c>
      <c r="BS203" s="32">
        <v>0</v>
      </c>
      <c r="BT203" s="32">
        <v>0</v>
      </c>
      <c r="BU203" s="32">
        <v>0</v>
      </c>
      <c r="BV203" s="32">
        <v>0</v>
      </c>
      <c r="BW203" s="32">
        <v>0</v>
      </c>
      <c r="BX203" s="32">
        <v>0</v>
      </c>
      <c r="BY203" s="32">
        <v>0</v>
      </c>
      <c r="BZ203" s="32">
        <v>0</v>
      </c>
      <c r="CA203" s="32">
        <v>0</v>
      </c>
      <c r="CB203" s="32">
        <v>0</v>
      </c>
      <c r="CC203" s="32">
        <v>0</v>
      </c>
      <c r="CD203" s="32">
        <v>0</v>
      </c>
      <c r="CE203" s="32">
        <v>0</v>
      </c>
      <c r="CF203" s="32">
        <v>0</v>
      </c>
      <c r="CG203" s="33">
        <v>0</v>
      </c>
      <c r="CH203" s="34">
        <v>0</v>
      </c>
      <c r="CI203" s="28"/>
      <c r="CJ203" s="16"/>
      <c r="CK203" s="16"/>
    </row>
    <row r="204" spans="1:89" x14ac:dyDescent="0.25">
      <c r="A204" s="9" t="s">
        <v>29</v>
      </c>
      <c r="B204" s="9" t="s">
        <v>20</v>
      </c>
      <c r="C204" s="19">
        <v>0</v>
      </c>
      <c r="D204" s="19" t="s">
        <v>210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29">
        <v>0</v>
      </c>
      <c r="V204" s="29">
        <v>0</v>
      </c>
      <c r="W204" s="29">
        <v>0</v>
      </c>
      <c r="X204" s="29">
        <v>0</v>
      </c>
      <c r="Y204" s="29">
        <v>0</v>
      </c>
      <c r="Z204" s="29">
        <v>0</v>
      </c>
      <c r="AA204" s="29">
        <v>0</v>
      </c>
      <c r="AB204" s="29">
        <v>0</v>
      </c>
      <c r="AC204" s="29">
        <v>0</v>
      </c>
      <c r="AD204" s="29">
        <v>0</v>
      </c>
      <c r="AE204" s="29">
        <v>0</v>
      </c>
      <c r="AF204" s="29">
        <v>0</v>
      </c>
      <c r="AG204" s="29">
        <v>0</v>
      </c>
      <c r="AH204" s="29">
        <v>0</v>
      </c>
      <c r="AI204" s="29">
        <v>0</v>
      </c>
      <c r="AJ204" s="29">
        <v>0</v>
      </c>
      <c r="AK204" s="29">
        <v>0</v>
      </c>
      <c r="AL204" s="29">
        <v>0</v>
      </c>
      <c r="AM204" s="29">
        <v>0</v>
      </c>
      <c r="AN204" s="29">
        <v>0</v>
      </c>
      <c r="AO204" s="29">
        <v>0</v>
      </c>
      <c r="AP204" s="29">
        <v>0</v>
      </c>
      <c r="AQ204" s="29">
        <v>0</v>
      </c>
      <c r="AR204" s="29">
        <v>0</v>
      </c>
      <c r="AS204" s="29">
        <v>0</v>
      </c>
      <c r="AT204" s="29">
        <v>0</v>
      </c>
      <c r="AU204" s="29">
        <v>0</v>
      </c>
      <c r="AV204" s="29">
        <v>0</v>
      </c>
      <c r="AW204" s="29">
        <v>0</v>
      </c>
      <c r="AX204" s="29">
        <v>0</v>
      </c>
      <c r="AY204" s="29">
        <v>0</v>
      </c>
      <c r="AZ204" s="29">
        <v>0</v>
      </c>
      <c r="BA204" s="29">
        <v>0</v>
      </c>
      <c r="BB204" s="29">
        <v>0</v>
      </c>
      <c r="BC204" s="29">
        <v>0</v>
      </c>
      <c r="BD204" s="29">
        <v>0</v>
      </c>
      <c r="BE204" s="29">
        <v>0</v>
      </c>
      <c r="BF204" s="29">
        <v>0</v>
      </c>
      <c r="BG204" s="29">
        <v>0</v>
      </c>
      <c r="BH204" s="29">
        <v>0</v>
      </c>
      <c r="BI204" s="29">
        <v>0</v>
      </c>
      <c r="BJ204" s="29">
        <v>0</v>
      </c>
      <c r="BK204" s="29">
        <v>0</v>
      </c>
      <c r="BL204" s="29">
        <v>0</v>
      </c>
      <c r="BM204" s="29">
        <v>0</v>
      </c>
      <c r="BN204" s="29">
        <v>0</v>
      </c>
      <c r="BO204" s="29">
        <v>0</v>
      </c>
      <c r="BP204" s="29">
        <v>0</v>
      </c>
      <c r="BQ204" s="29">
        <v>0</v>
      </c>
      <c r="BR204" s="29">
        <v>0</v>
      </c>
      <c r="BS204" s="29">
        <v>0</v>
      </c>
      <c r="BT204" s="29">
        <v>0</v>
      </c>
      <c r="BU204" s="29">
        <v>0</v>
      </c>
      <c r="BV204" s="29">
        <v>0</v>
      </c>
      <c r="BW204" s="29">
        <v>0</v>
      </c>
      <c r="BX204" s="29">
        <v>0</v>
      </c>
      <c r="BY204" s="29">
        <v>0</v>
      </c>
      <c r="BZ204" s="29">
        <v>0</v>
      </c>
      <c r="CA204" s="29">
        <v>0</v>
      </c>
      <c r="CB204" s="29">
        <v>0</v>
      </c>
      <c r="CC204" s="29">
        <v>0</v>
      </c>
      <c r="CD204" s="29">
        <v>0</v>
      </c>
      <c r="CE204" s="29">
        <v>0</v>
      </c>
      <c r="CF204" s="29">
        <v>0</v>
      </c>
      <c r="CG204" s="11">
        <v>0</v>
      </c>
      <c r="CH204" s="30">
        <v>0</v>
      </c>
      <c r="CI204" s="28"/>
      <c r="CJ204" s="16"/>
      <c r="CK204" s="16"/>
    </row>
    <row r="205" spans="1:89" x14ac:dyDescent="0.25">
      <c r="A205" s="31"/>
      <c r="B205" s="31" t="s">
        <v>21</v>
      </c>
      <c r="C205" s="31">
        <v>0</v>
      </c>
      <c r="D205" s="31" t="s">
        <v>210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32">
        <v>0</v>
      </c>
      <c r="Z205" s="32">
        <v>0</v>
      </c>
      <c r="AA205" s="32">
        <v>0</v>
      </c>
      <c r="AB205" s="32">
        <v>0</v>
      </c>
      <c r="AC205" s="32">
        <v>0</v>
      </c>
      <c r="AD205" s="32">
        <v>0</v>
      </c>
      <c r="AE205" s="32">
        <v>0</v>
      </c>
      <c r="AF205" s="32">
        <v>0</v>
      </c>
      <c r="AG205" s="32">
        <v>0</v>
      </c>
      <c r="AH205" s="32">
        <v>0</v>
      </c>
      <c r="AI205" s="32">
        <v>0</v>
      </c>
      <c r="AJ205" s="32">
        <v>0</v>
      </c>
      <c r="AK205" s="32">
        <v>0</v>
      </c>
      <c r="AL205" s="32">
        <v>0</v>
      </c>
      <c r="AM205" s="32">
        <v>0</v>
      </c>
      <c r="AN205" s="32">
        <v>0</v>
      </c>
      <c r="AO205" s="32">
        <v>0</v>
      </c>
      <c r="AP205" s="32">
        <v>0</v>
      </c>
      <c r="AQ205" s="32">
        <v>0</v>
      </c>
      <c r="AR205" s="32">
        <v>0</v>
      </c>
      <c r="AS205" s="32">
        <v>0</v>
      </c>
      <c r="AT205" s="32">
        <v>0</v>
      </c>
      <c r="AU205" s="32">
        <v>0</v>
      </c>
      <c r="AV205" s="32">
        <v>0</v>
      </c>
      <c r="AW205" s="32">
        <v>0</v>
      </c>
      <c r="AX205" s="32">
        <v>0</v>
      </c>
      <c r="AY205" s="32">
        <v>0</v>
      </c>
      <c r="AZ205" s="32">
        <v>0</v>
      </c>
      <c r="BA205" s="32">
        <v>0</v>
      </c>
      <c r="BB205" s="32">
        <v>0</v>
      </c>
      <c r="BC205" s="32">
        <v>0</v>
      </c>
      <c r="BD205" s="32">
        <v>0</v>
      </c>
      <c r="BE205" s="32">
        <v>0</v>
      </c>
      <c r="BF205" s="32">
        <v>0</v>
      </c>
      <c r="BG205" s="32">
        <v>0</v>
      </c>
      <c r="BH205" s="32">
        <v>0</v>
      </c>
      <c r="BI205" s="32">
        <v>0</v>
      </c>
      <c r="BJ205" s="32">
        <v>0</v>
      </c>
      <c r="BK205" s="32">
        <v>0</v>
      </c>
      <c r="BL205" s="32">
        <v>0</v>
      </c>
      <c r="BM205" s="32">
        <v>0</v>
      </c>
      <c r="BN205" s="32">
        <v>0</v>
      </c>
      <c r="BO205" s="32">
        <v>0</v>
      </c>
      <c r="BP205" s="32">
        <v>0</v>
      </c>
      <c r="BQ205" s="32">
        <v>0</v>
      </c>
      <c r="BR205" s="32">
        <v>0</v>
      </c>
      <c r="BS205" s="32">
        <v>0</v>
      </c>
      <c r="BT205" s="32">
        <v>0</v>
      </c>
      <c r="BU205" s="32">
        <v>0</v>
      </c>
      <c r="BV205" s="32">
        <v>0</v>
      </c>
      <c r="BW205" s="32">
        <v>0</v>
      </c>
      <c r="BX205" s="32">
        <v>0</v>
      </c>
      <c r="BY205" s="32">
        <v>0</v>
      </c>
      <c r="BZ205" s="32">
        <v>0</v>
      </c>
      <c r="CA205" s="32">
        <v>0</v>
      </c>
      <c r="CB205" s="32">
        <v>0</v>
      </c>
      <c r="CC205" s="32">
        <v>0</v>
      </c>
      <c r="CD205" s="32">
        <v>0</v>
      </c>
      <c r="CE205" s="32">
        <v>0</v>
      </c>
      <c r="CF205" s="32">
        <v>0</v>
      </c>
      <c r="CG205" s="33">
        <v>0</v>
      </c>
      <c r="CH205" s="34">
        <v>0</v>
      </c>
      <c r="CI205" s="28"/>
      <c r="CJ205" s="16"/>
      <c r="CK205" s="16"/>
    </row>
    <row r="206" spans="1:89" x14ac:dyDescent="0.25">
      <c r="A206" s="9" t="s">
        <v>10</v>
      </c>
      <c r="B206" s="9" t="s">
        <v>20</v>
      </c>
      <c r="C206" s="19">
        <v>0</v>
      </c>
      <c r="D206" s="19" t="s">
        <v>210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29">
        <v>0</v>
      </c>
      <c r="V206" s="29">
        <v>0</v>
      </c>
      <c r="W206" s="29">
        <v>0</v>
      </c>
      <c r="X206" s="29">
        <v>0</v>
      </c>
      <c r="Y206" s="29">
        <v>0</v>
      </c>
      <c r="Z206" s="29">
        <v>0</v>
      </c>
      <c r="AA206" s="29">
        <v>0</v>
      </c>
      <c r="AB206" s="29">
        <v>0</v>
      </c>
      <c r="AC206" s="29">
        <v>0</v>
      </c>
      <c r="AD206" s="29">
        <v>0</v>
      </c>
      <c r="AE206" s="29">
        <v>0</v>
      </c>
      <c r="AF206" s="29">
        <v>0</v>
      </c>
      <c r="AG206" s="29">
        <v>0</v>
      </c>
      <c r="AH206" s="29">
        <v>0</v>
      </c>
      <c r="AI206" s="29">
        <v>0</v>
      </c>
      <c r="AJ206" s="29">
        <v>0</v>
      </c>
      <c r="AK206" s="29">
        <v>0</v>
      </c>
      <c r="AL206" s="29">
        <v>0</v>
      </c>
      <c r="AM206" s="29">
        <v>0</v>
      </c>
      <c r="AN206" s="29">
        <v>0</v>
      </c>
      <c r="AO206" s="29">
        <v>0</v>
      </c>
      <c r="AP206" s="29">
        <v>0</v>
      </c>
      <c r="AQ206" s="29">
        <v>0</v>
      </c>
      <c r="AR206" s="29">
        <v>1</v>
      </c>
      <c r="AS206" s="29">
        <v>0</v>
      </c>
      <c r="AT206" s="29">
        <v>0</v>
      </c>
      <c r="AU206" s="29">
        <v>0</v>
      </c>
      <c r="AV206" s="29">
        <v>0</v>
      </c>
      <c r="AW206" s="29">
        <v>0</v>
      </c>
      <c r="AX206" s="29">
        <v>0</v>
      </c>
      <c r="AY206" s="29">
        <v>0</v>
      </c>
      <c r="AZ206" s="29">
        <v>0</v>
      </c>
      <c r="BA206" s="29">
        <v>0</v>
      </c>
      <c r="BB206" s="29">
        <v>0</v>
      </c>
      <c r="BC206" s="29">
        <v>0</v>
      </c>
      <c r="BD206" s="29">
        <v>0</v>
      </c>
      <c r="BE206" s="29">
        <v>0</v>
      </c>
      <c r="BF206" s="29">
        <v>0</v>
      </c>
      <c r="BG206" s="29">
        <v>0</v>
      </c>
      <c r="BH206" s="29">
        <v>0</v>
      </c>
      <c r="BI206" s="29">
        <v>0</v>
      </c>
      <c r="BJ206" s="29">
        <v>1</v>
      </c>
      <c r="BK206" s="29">
        <v>0</v>
      </c>
      <c r="BL206" s="29">
        <v>0</v>
      </c>
      <c r="BM206" s="29">
        <v>0</v>
      </c>
      <c r="BN206" s="29">
        <v>0</v>
      </c>
      <c r="BO206" s="29">
        <v>0</v>
      </c>
      <c r="BP206" s="29">
        <v>0</v>
      </c>
      <c r="BQ206" s="29">
        <v>0</v>
      </c>
      <c r="BR206" s="29">
        <v>0</v>
      </c>
      <c r="BS206" s="29">
        <v>0</v>
      </c>
      <c r="BT206" s="29">
        <v>0</v>
      </c>
      <c r="BU206" s="29">
        <v>0</v>
      </c>
      <c r="BV206" s="29">
        <v>1</v>
      </c>
      <c r="BW206" s="29">
        <v>0</v>
      </c>
      <c r="BX206" s="29">
        <v>0</v>
      </c>
      <c r="BY206" s="29">
        <v>0</v>
      </c>
      <c r="BZ206" s="29">
        <v>0</v>
      </c>
      <c r="CA206" s="29">
        <v>0</v>
      </c>
      <c r="CB206" s="29">
        <v>0</v>
      </c>
      <c r="CC206" s="29">
        <v>0</v>
      </c>
      <c r="CD206" s="29">
        <v>0</v>
      </c>
      <c r="CE206" s="29">
        <v>0</v>
      </c>
      <c r="CF206" s="29">
        <v>0</v>
      </c>
      <c r="CG206" s="11">
        <v>0</v>
      </c>
      <c r="CH206" s="30">
        <v>3</v>
      </c>
      <c r="CI206" s="28"/>
      <c r="CJ206" s="16"/>
      <c r="CK206" s="16"/>
    </row>
    <row r="207" spans="1:89" x14ac:dyDescent="0.25">
      <c r="A207" s="31"/>
      <c r="B207" s="31" t="s">
        <v>21</v>
      </c>
      <c r="C207" s="31">
        <v>0</v>
      </c>
      <c r="D207" s="31" t="s">
        <v>210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32">
        <v>0</v>
      </c>
      <c r="Z207" s="32">
        <v>0</v>
      </c>
      <c r="AA207" s="32">
        <v>0</v>
      </c>
      <c r="AB207" s="32">
        <v>0</v>
      </c>
      <c r="AC207" s="32">
        <v>0</v>
      </c>
      <c r="AD207" s="32">
        <v>0</v>
      </c>
      <c r="AE207" s="32">
        <v>0</v>
      </c>
      <c r="AF207" s="32">
        <v>0</v>
      </c>
      <c r="AG207" s="32">
        <v>0</v>
      </c>
      <c r="AH207" s="32">
        <v>0</v>
      </c>
      <c r="AI207" s="32">
        <v>0</v>
      </c>
      <c r="AJ207" s="32">
        <v>0</v>
      </c>
      <c r="AK207" s="32">
        <v>0</v>
      </c>
      <c r="AL207" s="32">
        <v>0</v>
      </c>
      <c r="AM207" s="32">
        <v>0</v>
      </c>
      <c r="AN207" s="32">
        <v>0</v>
      </c>
      <c r="AO207" s="32">
        <v>0</v>
      </c>
      <c r="AP207" s="32">
        <v>0</v>
      </c>
      <c r="AQ207" s="32">
        <v>0</v>
      </c>
      <c r="AR207" s="32">
        <v>0</v>
      </c>
      <c r="AS207" s="32">
        <v>0</v>
      </c>
      <c r="AT207" s="32">
        <v>0</v>
      </c>
      <c r="AU207" s="32">
        <v>0</v>
      </c>
      <c r="AV207" s="32">
        <v>0</v>
      </c>
      <c r="AW207" s="32">
        <v>0</v>
      </c>
      <c r="AX207" s="32">
        <v>0</v>
      </c>
      <c r="AY207" s="32">
        <v>0</v>
      </c>
      <c r="AZ207" s="32">
        <v>0</v>
      </c>
      <c r="BA207" s="32">
        <v>0</v>
      </c>
      <c r="BB207" s="32">
        <v>0</v>
      </c>
      <c r="BC207" s="32">
        <v>0</v>
      </c>
      <c r="BD207" s="32">
        <v>0</v>
      </c>
      <c r="BE207" s="32">
        <v>0</v>
      </c>
      <c r="BF207" s="32">
        <v>0</v>
      </c>
      <c r="BG207" s="32">
        <v>0</v>
      </c>
      <c r="BH207" s="32">
        <v>0</v>
      </c>
      <c r="BI207" s="32">
        <v>0</v>
      </c>
      <c r="BJ207" s="32">
        <v>0</v>
      </c>
      <c r="BK207" s="32">
        <v>0</v>
      </c>
      <c r="BL207" s="32">
        <v>0</v>
      </c>
      <c r="BM207" s="32">
        <v>0</v>
      </c>
      <c r="BN207" s="32">
        <v>0</v>
      </c>
      <c r="BO207" s="32">
        <v>0</v>
      </c>
      <c r="BP207" s="32">
        <v>0</v>
      </c>
      <c r="BQ207" s="32">
        <v>0</v>
      </c>
      <c r="BR207" s="32">
        <v>0</v>
      </c>
      <c r="BS207" s="32">
        <v>0</v>
      </c>
      <c r="BT207" s="32">
        <v>0</v>
      </c>
      <c r="BU207" s="32">
        <v>0</v>
      </c>
      <c r="BV207" s="32">
        <v>0</v>
      </c>
      <c r="BW207" s="32">
        <v>0</v>
      </c>
      <c r="BX207" s="32">
        <v>0</v>
      </c>
      <c r="BY207" s="32">
        <v>0</v>
      </c>
      <c r="BZ207" s="32">
        <v>0</v>
      </c>
      <c r="CA207" s="32">
        <v>0</v>
      </c>
      <c r="CB207" s="32">
        <v>0</v>
      </c>
      <c r="CC207" s="32">
        <v>0</v>
      </c>
      <c r="CD207" s="32">
        <v>0</v>
      </c>
      <c r="CE207" s="32">
        <v>0</v>
      </c>
      <c r="CF207" s="32">
        <v>0</v>
      </c>
      <c r="CG207" s="33">
        <v>0</v>
      </c>
      <c r="CH207" s="34">
        <v>0</v>
      </c>
      <c r="CI207" s="28"/>
      <c r="CJ207" s="16"/>
      <c r="CK207" s="16"/>
    </row>
    <row r="208" spans="1:89" x14ac:dyDescent="0.25">
      <c r="A208" s="9" t="s">
        <v>32</v>
      </c>
      <c r="B208" s="9" t="s">
        <v>20</v>
      </c>
      <c r="C208" s="19">
        <v>0</v>
      </c>
      <c r="D208" s="19" t="s">
        <v>210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29">
        <v>0</v>
      </c>
      <c r="V208" s="29">
        <v>0</v>
      </c>
      <c r="W208" s="29">
        <v>0</v>
      </c>
      <c r="X208" s="29">
        <v>0</v>
      </c>
      <c r="Y208" s="29">
        <v>0</v>
      </c>
      <c r="Z208" s="29">
        <v>0</v>
      </c>
      <c r="AA208" s="29">
        <v>0</v>
      </c>
      <c r="AB208" s="29">
        <v>0</v>
      </c>
      <c r="AC208" s="29">
        <v>0</v>
      </c>
      <c r="AD208" s="29">
        <v>0</v>
      </c>
      <c r="AE208" s="29">
        <v>0</v>
      </c>
      <c r="AF208" s="29">
        <v>0</v>
      </c>
      <c r="AG208" s="29">
        <v>0</v>
      </c>
      <c r="AH208" s="29">
        <v>0</v>
      </c>
      <c r="AI208" s="29">
        <v>0</v>
      </c>
      <c r="AJ208" s="29">
        <v>0</v>
      </c>
      <c r="AK208" s="29">
        <v>0</v>
      </c>
      <c r="AL208" s="29">
        <v>0</v>
      </c>
      <c r="AM208" s="29">
        <v>0</v>
      </c>
      <c r="AN208" s="29">
        <v>0</v>
      </c>
      <c r="AO208" s="29">
        <v>0</v>
      </c>
      <c r="AP208" s="29">
        <v>0</v>
      </c>
      <c r="AQ208" s="29">
        <v>0</v>
      </c>
      <c r="AR208" s="29">
        <v>0</v>
      </c>
      <c r="AS208" s="29">
        <v>0</v>
      </c>
      <c r="AT208" s="29">
        <v>0</v>
      </c>
      <c r="AU208" s="29">
        <v>0</v>
      </c>
      <c r="AV208" s="29">
        <v>0</v>
      </c>
      <c r="AW208" s="29">
        <v>0</v>
      </c>
      <c r="AX208" s="29">
        <v>0</v>
      </c>
      <c r="AY208" s="29">
        <v>0</v>
      </c>
      <c r="AZ208" s="29">
        <v>0</v>
      </c>
      <c r="BA208" s="29">
        <v>0</v>
      </c>
      <c r="BB208" s="29">
        <v>0</v>
      </c>
      <c r="BC208" s="29">
        <v>0</v>
      </c>
      <c r="BD208" s="29">
        <v>0</v>
      </c>
      <c r="BE208" s="29">
        <v>0</v>
      </c>
      <c r="BF208" s="29">
        <v>0</v>
      </c>
      <c r="BG208" s="29">
        <v>0</v>
      </c>
      <c r="BH208" s="29">
        <v>0</v>
      </c>
      <c r="BI208" s="29">
        <v>0</v>
      </c>
      <c r="BJ208" s="29">
        <v>0</v>
      </c>
      <c r="BK208" s="29">
        <v>0</v>
      </c>
      <c r="BL208" s="29">
        <v>0</v>
      </c>
      <c r="BM208" s="29">
        <v>0</v>
      </c>
      <c r="BN208" s="29">
        <v>0</v>
      </c>
      <c r="BO208" s="29">
        <v>0</v>
      </c>
      <c r="BP208" s="29">
        <v>0</v>
      </c>
      <c r="BQ208" s="29">
        <v>0</v>
      </c>
      <c r="BR208" s="29">
        <v>0</v>
      </c>
      <c r="BS208" s="29">
        <v>0</v>
      </c>
      <c r="BT208" s="29">
        <v>0</v>
      </c>
      <c r="BU208" s="29">
        <v>0</v>
      </c>
      <c r="BV208" s="29">
        <v>0</v>
      </c>
      <c r="BW208" s="29">
        <v>0</v>
      </c>
      <c r="BX208" s="29">
        <v>0</v>
      </c>
      <c r="BY208" s="29">
        <v>0</v>
      </c>
      <c r="BZ208" s="29">
        <v>0</v>
      </c>
      <c r="CA208" s="29">
        <v>0</v>
      </c>
      <c r="CB208" s="29">
        <v>0</v>
      </c>
      <c r="CC208" s="29">
        <v>0</v>
      </c>
      <c r="CD208" s="29">
        <v>0</v>
      </c>
      <c r="CE208" s="29">
        <v>0</v>
      </c>
      <c r="CF208" s="29">
        <v>0</v>
      </c>
      <c r="CG208" s="11">
        <v>0</v>
      </c>
      <c r="CH208" s="30">
        <v>0</v>
      </c>
      <c r="CI208" s="28"/>
      <c r="CJ208" s="16"/>
      <c r="CK208" s="16"/>
    </row>
    <row r="209" spans="1:89" x14ac:dyDescent="0.25">
      <c r="A209" s="31"/>
      <c r="B209" s="31" t="s">
        <v>21</v>
      </c>
      <c r="C209" s="31">
        <v>0</v>
      </c>
      <c r="D209" s="31" t="s">
        <v>210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32">
        <v>0</v>
      </c>
      <c r="AA209" s="32">
        <v>0</v>
      </c>
      <c r="AB209" s="32">
        <v>0</v>
      </c>
      <c r="AC209" s="32">
        <v>0</v>
      </c>
      <c r="AD209" s="32">
        <v>0</v>
      </c>
      <c r="AE209" s="32">
        <v>0</v>
      </c>
      <c r="AF209" s="32">
        <v>0</v>
      </c>
      <c r="AG209" s="32">
        <v>0</v>
      </c>
      <c r="AH209" s="32">
        <v>0</v>
      </c>
      <c r="AI209" s="32">
        <v>0</v>
      </c>
      <c r="AJ209" s="32">
        <v>0</v>
      </c>
      <c r="AK209" s="32">
        <v>0</v>
      </c>
      <c r="AL209" s="32">
        <v>0</v>
      </c>
      <c r="AM209" s="32">
        <v>0</v>
      </c>
      <c r="AN209" s="32">
        <v>0</v>
      </c>
      <c r="AO209" s="32">
        <v>0</v>
      </c>
      <c r="AP209" s="32">
        <v>0</v>
      </c>
      <c r="AQ209" s="32">
        <v>0</v>
      </c>
      <c r="AR209" s="32">
        <v>0</v>
      </c>
      <c r="AS209" s="32">
        <v>0</v>
      </c>
      <c r="AT209" s="32">
        <v>0</v>
      </c>
      <c r="AU209" s="32">
        <v>0</v>
      </c>
      <c r="AV209" s="32">
        <v>0</v>
      </c>
      <c r="AW209" s="32">
        <v>0</v>
      </c>
      <c r="AX209" s="32">
        <v>0</v>
      </c>
      <c r="AY209" s="32">
        <v>0</v>
      </c>
      <c r="AZ209" s="32">
        <v>0</v>
      </c>
      <c r="BA209" s="32">
        <v>0</v>
      </c>
      <c r="BB209" s="32">
        <v>0</v>
      </c>
      <c r="BC209" s="32">
        <v>0</v>
      </c>
      <c r="BD209" s="32">
        <v>0</v>
      </c>
      <c r="BE209" s="32">
        <v>0</v>
      </c>
      <c r="BF209" s="32">
        <v>0</v>
      </c>
      <c r="BG209" s="32">
        <v>0</v>
      </c>
      <c r="BH209" s="32">
        <v>0</v>
      </c>
      <c r="BI209" s="32">
        <v>0</v>
      </c>
      <c r="BJ209" s="32">
        <v>0</v>
      </c>
      <c r="BK209" s="32">
        <v>0</v>
      </c>
      <c r="BL209" s="32">
        <v>0</v>
      </c>
      <c r="BM209" s="32">
        <v>0</v>
      </c>
      <c r="BN209" s="32">
        <v>0</v>
      </c>
      <c r="BO209" s="32">
        <v>0</v>
      </c>
      <c r="BP209" s="32">
        <v>0</v>
      </c>
      <c r="BQ209" s="32">
        <v>0</v>
      </c>
      <c r="BR209" s="32">
        <v>0</v>
      </c>
      <c r="BS209" s="32">
        <v>0</v>
      </c>
      <c r="BT209" s="32">
        <v>0</v>
      </c>
      <c r="BU209" s="32">
        <v>0</v>
      </c>
      <c r="BV209" s="32">
        <v>0</v>
      </c>
      <c r="BW209" s="32">
        <v>0</v>
      </c>
      <c r="BX209" s="32">
        <v>0</v>
      </c>
      <c r="BY209" s="32">
        <v>0</v>
      </c>
      <c r="BZ209" s="32">
        <v>0</v>
      </c>
      <c r="CA209" s="32">
        <v>0</v>
      </c>
      <c r="CB209" s="32">
        <v>0</v>
      </c>
      <c r="CC209" s="32">
        <v>0</v>
      </c>
      <c r="CD209" s="32">
        <v>0</v>
      </c>
      <c r="CE209" s="32">
        <v>0</v>
      </c>
      <c r="CF209" s="32">
        <v>0</v>
      </c>
      <c r="CG209" s="33">
        <v>0</v>
      </c>
      <c r="CH209" s="34">
        <v>0</v>
      </c>
      <c r="CI209" s="28"/>
      <c r="CJ209" s="16"/>
      <c r="CK209" s="16"/>
    </row>
    <row r="210" spans="1:89" x14ac:dyDescent="0.25">
      <c r="A210" s="9" t="s">
        <v>30</v>
      </c>
      <c r="B210" s="9" t="s">
        <v>20</v>
      </c>
      <c r="C210" s="19">
        <v>0</v>
      </c>
      <c r="D210" s="19" t="s">
        <v>210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29">
        <v>0</v>
      </c>
      <c r="V210" s="29">
        <v>0</v>
      </c>
      <c r="W210" s="29">
        <v>0</v>
      </c>
      <c r="X210" s="29">
        <v>0</v>
      </c>
      <c r="Y210" s="29">
        <v>0</v>
      </c>
      <c r="Z210" s="29">
        <v>0</v>
      </c>
      <c r="AA210" s="29">
        <v>0</v>
      </c>
      <c r="AB210" s="29">
        <v>0</v>
      </c>
      <c r="AC210" s="29">
        <v>0</v>
      </c>
      <c r="AD210" s="29">
        <v>0</v>
      </c>
      <c r="AE210" s="29">
        <v>0</v>
      </c>
      <c r="AF210" s="29">
        <v>0</v>
      </c>
      <c r="AG210" s="29">
        <v>0</v>
      </c>
      <c r="AH210" s="29">
        <v>0</v>
      </c>
      <c r="AI210" s="29">
        <v>0</v>
      </c>
      <c r="AJ210" s="29">
        <v>0</v>
      </c>
      <c r="AK210" s="29">
        <v>0</v>
      </c>
      <c r="AL210" s="29">
        <v>0</v>
      </c>
      <c r="AM210" s="29">
        <v>0</v>
      </c>
      <c r="AN210" s="29">
        <v>0</v>
      </c>
      <c r="AO210" s="29">
        <v>0</v>
      </c>
      <c r="AP210" s="29">
        <v>0</v>
      </c>
      <c r="AQ210" s="29">
        <v>0</v>
      </c>
      <c r="AR210" s="29">
        <v>0</v>
      </c>
      <c r="AS210" s="29">
        <v>0</v>
      </c>
      <c r="AT210" s="29">
        <v>0</v>
      </c>
      <c r="AU210" s="29">
        <v>0</v>
      </c>
      <c r="AV210" s="29">
        <v>0</v>
      </c>
      <c r="AW210" s="29">
        <v>0</v>
      </c>
      <c r="AX210" s="29">
        <v>0</v>
      </c>
      <c r="AY210" s="29">
        <v>0</v>
      </c>
      <c r="AZ210" s="29">
        <v>0</v>
      </c>
      <c r="BA210" s="29">
        <v>0</v>
      </c>
      <c r="BB210" s="29">
        <v>0</v>
      </c>
      <c r="BC210" s="29">
        <v>0</v>
      </c>
      <c r="BD210" s="29">
        <v>0</v>
      </c>
      <c r="BE210" s="29">
        <v>0</v>
      </c>
      <c r="BF210" s="29">
        <v>0</v>
      </c>
      <c r="BG210" s="29">
        <v>0</v>
      </c>
      <c r="BH210" s="29">
        <v>0</v>
      </c>
      <c r="BI210" s="29">
        <v>0</v>
      </c>
      <c r="BJ210" s="29">
        <v>0</v>
      </c>
      <c r="BK210" s="29">
        <v>0</v>
      </c>
      <c r="BL210" s="29">
        <v>0</v>
      </c>
      <c r="BM210" s="29">
        <v>0</v>
      </c>
      <c r="BN210" s="29">
        <v>0</v>
      </c>
      <c r="BO210" s="29">
        <v>0</v>
      </c>
      <c r="BP210" s="29">
        <v>0</v>
      </c>
      <c r="BQ210" s="29">
        <v>0</v>
      </c>
      <c r="BR210" s="29">
        <v>0</v>
      </c>
      <c r="BS210" s="29">
        <v>0</v>
      </c>
      <c r="BT210" s="29">
        <v>0</v>
      </c>
      <c r="BU210" s="29">
        <v>0</v>
      </c>
      <c r="BV210" s="29">
        <v>0</v>
      </c>
      <c r="BW210" s="29">
        <v>0</v>
      </c>
      <c r="BX210" s="29">
        <v>0</v>
      </c>
      <c r="BY210" s="29">
        <v>0</v>
      </c>
      <c r="BZ210" s="29">
        <v>0</v>
      </c>
      <c r="CA210" s="29">
        <v>0</v>
      </c>
      <c r="CB210" s="29">
        <v>0</v>
      </c>
      <c r="CC210" s="29">
        <v>0</v>
      </c>
      <c r="CD210" s="29">
        <v>17</v>
      </c>
      <c r="CE210" s="29">
        <v>0</v>
      </c>
      <c r="CF210" s="29">
        <v>0</v>
      </c>
      <c r="CG210" s="11">
        <v>0</v>
      </c>
      <c r="CH210" s="30">
        <v>17</v>
      </c>
      <c r="CI210" s="28"/>
      <c r="CJ210" s="16"/>
      <c r="CK210" s="16"/>
    </row>
    <row r="211" spans="1:89" x14ac:dyDescent="0.25">
      <c r="A211" s="31"/>
      <c r="B211" s="31" t="s">
        <v>21</v>
      </c>
      <c r="C211" s="31">
        <v>0</v>
      </c>
      <c r="D211" s="31" t="s">
        <v>210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32">
        <v>0</v>
      </c>
      <c r="Z211" s="32">
        <v>0</v>
      </c>
      <c r="AA211" s="32">
        <v>0</v>
      </c>
      <c r="AB211" s="32">
        <v>0</v>
      </c>
      <c r="AC211" s="32">
        <v>0</v>
      </c>
      <c r="AD211" s="32">
        <v>0</v>
      </c>
      <c r="AE211" s="32">
        <v>0</v>
      </c>
      <c r="AF211" s="32">
        <v>0</v>
      </c>
      <c r="AG211" s="32">
        <v>0</v>
      </c>
      <c r="AH211" s="32">
        <v>0</v>
      </c>
      <c r="AI211" s="32">
        <v>0</v>
      </c>
      <c r="AJ211" s="32">
        <v>0</v>
      </c>
      <c r="AK211" s="32">
        <v>0</v>
      </c>
      <c r="AL211" s="32">
        <v>0</v>
      </c>
      <c r="AM211" s="32">
        <v>0</v>
      </c>
      <c r="AN211" s="32">
        <v>0</v>
      </c>
      <c r="AO211" s="32">
        <v>0</v>
      </c>
      <c r="AP211" s="32">
        <v>0</v>
      </c>
      <c r="AQ211" s="32">
        <v>0</v>
      </c>
      <c r="AR211" s="32">
        <v>0</v>
      </c>
      <c r="AS211" s="32">
        <v>0</v>
      </c>
      <c r="AT211" s="32">
        <v>0</v>
      </c>
      <c r="AU211" s="32">
        <v>0</v>
      </c>
      <c r="AV211" s="32">
        <v>0</v>
      </c>
      <c r="AW211" s="32">
        <v>0</v>
      </c>
      <c r="AX211" s="32">
        <v>0</v>
      </c>
      <c r="AY211" s="32">
        <v>0</v>
      </c>
      <c r="AZ211" s="32">
        <v>0</v>
      </c>
      <c r="BA211" s="32">
        <v>0</v>
      </c>
      <c r="BB211" s="32">
        <v>0</v>
      </c>
      <c r="BC211" s="32">
        <v>0</v>
      </c>
      <c r="BD211" s="32">
        <v>0</v>
      </c>
      <c r="BE211" s="32">
        <v>0</v>
      </c>
      <c r="BF211" s="32">
        <v>0</v>
      </c>
      <c r="BG211" s="32">
        <v>0</v>
      </c>
      <c r="BH211" s="32">
        <v>0</v>
      </c>
      <c r="BI211" s="32">
        <v>0</v>
      </c>
      <c r="BJ211" s="32">
        <v>0</v>
      </c>
      <c r="BK211" s="32">
        <v>0</v>
      </c>
      <c r="BL211" s="32">
        <v>0</v>
      </c>
      <c r="BM211" s="32">
        <v>0</v>
      </c>
      <c r="BN211" s="32">
        <v>0</v>
      </c>
      <c r="BO211" s="32">
        <v>0</v>
      </c>
      <c r="BP211" s="32">
        <v>0</v>
      </c>
      <c r="BQ211" s="32">
        <v>0</v>
      </c>
      <c r="BR211" s="32">
        <v>0</v>
      </c>
      <c r="BS211" s="32">
        <v>0</v>
      </c>
      <c r="BT211" s="32">
        <v>0</v>
      </c>
      <c r="BU211" s="32">
        <v>0</v>
      </c>
      <c r="BV211" s="32">
        <v>0</v>
      </c>
      <c r="BW211" s="32">
        <v>0</v>
      </c>
      <c r="BX211" s="32">
        <v>0</v>
      </c>
      <c r="BY211" s="32">
        <v>0</v>
      </c>
      <c r="BZ211" s="32">
        <v>0</v>
      </c>
      <c r="CA211" s="32">
        <v>0</v>
      </c>
      <c r="CB211" s="32">
        <v>0</v>
      </c>
      <c r="CC211" s="32">
        <v>0</v>
      </c>
      <c r="CD211" s="32">
        <v>0</v>
      </c>
      <c r="CE211" s="32">
        <v>0</v>
      </c>
      <c r="CF211" s="32">
        <v>0</v>
      </c>
      <c r="CG211" s="33">
        <v>0</v>
      </c>
      <c r="CH211" s="34">
        <v>0</v>
      </c>
      <c r="CI211" s="28"/>
      <c r="CJ211" s="16"/>
      <c r="CK211" s="16"/>
    </row>
    <row r="212" spans="1:89" x14ac:dyDescent="0.25">
      <c r="A212" s="9" t="s">
        <v>31</v>
      </c>
      <c r="B212" s="9" t="s">
        <v>20</v>
      </c>
      <c r="C212" s="19">
        <v>0</v>
      </c>
      <c r="D212" s="19" t="s">
        <v>210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29">
        <v>0</v>
      </c>
      <c r="V212" s="29">
        <v>0</v>
      </c>
      <c r="W212" s="29">
        <v>0</v>
      </c>
      <c r="X212" s="29">
        <v>0</v>
      </c>
      <c r="Y212" s="29">
        <v>0</v>
      </c>
      <c r="Z212" s="29">
        <v>0</v>
      </c>
      <c r="AA212" s="29">
        <v>0</v>
      </c>
      <c r="AB212" s="29">
        <v>0</v>
      </c>
      <c r="AC212" s="29">
        <v>0</v>
      </c>
      <c r="AD212" s="29">
        <v>0</v>
      </c>
      <c r="AE212" s="29">
        <v>0</v>
      </c>
      <c r="AF212" s="29">
        <v>0</v>
      </c>
      <c r="AG212" s="29">
        <v>0</v>
      </c>
      <c r="AH212" s="29">
        <v>0</v>
      </c>
      <c r="AI212" s="29">
        <v>0</v>
      </c>
      <c r="AJ212" s="29">
        <v>0</v>
      </c>
      <c r="AK212" s="29">
        <v>0</v>
      </c>
      <c r="AL212" s="29">
        <v>0</v>
      </c>
      <c r="AM212" s="29">
        <v>0</v>
      </c>
      <c r="AN212" s="29">
        <v>0</v>
      </c>
      <c r="AO212" s="29">
        <v>0</v>
      </c>
      <c r="AP212" s="29">
        <v>0</v>
      </c>
      <c r="AQ212" s="29">
        <v>0</v>
      </c>
      <c r="AR212" s="29">
        <v>0</v>
      </c>
      <c r="AS212" s="29">
        <v>0</v>
      </c>
      <c r="AT212" s="29">
        <v>0</v>
      </c>
      <c r="AU212" s="29">
        <v>0</v>
      </c>
      <c r="AV212" s="29">
        <v>0</v>
      </c>
      <c r="AW212" s="29">
        <v>0</v>
      </c>
      <c r="AX212" s="29">
        <v>0</v>
      </c>
      <c r="AY212" s="29">
        <v>0</v>
      </c>
      <c r="AZ212" s="29">
        <v>0</v>
      </c>
      <c r="BA212" s="29">
        <v>0</v>
      </c>
      <c r="BB212" s="29">
        <v>0</v>
      </c>
      <c r="BC212" s="29">
        <v>0</v>
      </c>
      <c r="BD212" s="29">
        <v>0</v>
      </c>
      <c r="BE212" s="29">
        <v>0</v>
      </c>
      <c r="BF212" s="29">
        <v>0</v>
      </c>
      <c r="BG212" s="29">
        <v>0</v>
      </c>
      <c r="BH212" s="29">
        <v>0</v>
      </c>
      <c r="BI212" s="29">
        <v>0</v>
      </c>
      <c r="BJ212" s="29">
        <v>0</v>
      </c>
      <c r="BK212" s="29">
        <v>0</v>
      </c>
      <c r="BL212" s="29">
        <v>0</v>
      </c>
      <c r="BM212" s="29">
        <v>0</v>
      </c>
      <c r="BN212" s="29">
        <v>0</v>
      </c>
      <c r="BO212" s="29">
        <v>0</v>
      </c>
      <c r="BP212" s="29">
        <v>0</v>
      </c>
      <c r="BQ212" s="29">
        <v>0</v>
      </c>
      <c r="BR212" s="29">
        <v>0</v>
      </c>
      <c r="BS212" s="29">
        <v>0</v>
      </c>
      <c r="BT212" s="29">
        <v>0</v>
      </c>
      <c r="BU212" s="29">
        <v>0</v>
      </c>
      <c r="BV212" s="29">
        <v>0</v>
      </c>
      <c r="BW212" s="29">
        <v>0</v>
      </c>
      <c r="BX212" s="29">
        <v>0</v>
      </c>
      <c r="BY212" s="29">
        <v>0</v>
      </c>
      <c r="BZ212" s="29">
        <v>0</v>
      </c>
      <c r="CA212" s="29">
        <v>0</v>
      </c>
      <c r="CB212" s="29">
        <v>0</v>
      </c>
      <c r="CC212" s="29">
        <v>0</v>
      </c>
      <c r="CD212" s="29">
        <v>1</v>
      </c>
      <c r="CE212" s="29">
        <v>0</v>
      </c>
      <c r="CF212" s="29">
        <v>0</v>
      </c>
      <c r="CG212" s="11">
        <v>0</v>
      </c>
      <c r="CH212" s="30">
        <v>1</v>
      </c>
      <c r="CI212" s="28"/>
      <c r="CJ212" s="16"/>
      <c r="CK212" s="16"/>
    </row>
    <row r="213" spans="1:89" x14ac:dyDescent="0.25">
      <c r="A213" s="31"/>
      <c r="B213" s="31" t="s">
        <v>21</v>
      </c>
      <c r="C213" s="31">
        <v>0</v>
      </c>
      <c r="D213" s="31" t="s">
        <v>210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32">
        <v>0</v>
      </c>
      <c r="Z213" s="32">
        <v>0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32">
        <v>0</v>
      </c>
      <c r="AG213" s="32">
        <v>0</v>
      </c>
      <c r="AH213" s="32">
        <v>0</v>
      </c>
      <c r="AI213" s="32">
        <v>0</v>
      </c>
      <c r="AJ213" s="32">
        <v>0</v>
      </c>
      <c r="AK213" s="32">
        <v>0</v>
      </c>
      <c r="AL213" s="32">
        <v>0</v>
      </c>
      <c r="AM213" s="32">
        <v>0</v>
      </c>
      <c r="AN213" s="32">
        <v>0</v>
      </c>
      <c r="AO213" s="32">
        <v>0</v>
      </c>
      <c r="AP213" s="32">
        <v>0</v>
      </c>
      <c r="AQ213" s="32">
        <v>0</v>
      </c>
      <c r="AR213" s="32">
        <v>0</v>
      </c>
      <c r="AS213" s="32">
        <v>0</v>
      </c>
      <c r="AT213" s="32">
        <v>0</v>
      </c>
      <c r="AU213" s="32">
        <v>0</v>
      </c>
      <c r="AV213" s="32">
        <v>0</v>
      </c>
      <c r="AW213" s="32">
        <v>0</v>
      </c>
      <c r="AX213" s="32">
        <v>0</v>
      </c>
      <c r="AY213" s="32">
        <v>0</v>
      </c>
      <c r="AZ213" s="32">
        <v>0</v>
      </c>
      <c r="BA213" s="32">
        <v>0</v>
      </c>
      <c r="BB213" s="32">
        <v>0</v>
      </c>
      <c r="BC213" s="32">
        <v>0</v>
      </c>
      <c r="BD213" s="32">
        <v>0</v>
      </c>
      <c r="BE213" s="32">
        <v>0</v>
      </c>
      <c r="BF213" s="32">
        <v>0</v>
      </c>
      <c r="BG213" s="32">
        <v>0</v>
      </c>
      <c r="BH213" s="32">
        <v>0</v>
      </c>
      <c r="BI213" s="32">
        <v>0</v>
      </c>
      <c r="BJ213" s="32">
        <v>0</v>
      </c>
      <c r="BK213" s="32">
        <v>0</v>
      </c>
      <c r="BL213" s="32">
        <v>0</v>
      </c>
      <c r="BM213" s="32">
        <v>0</v>
      </c>
      <c r="BN213" s="32">
        <v>0</v>
      </c>
      <c r="BO213" s="32">
        <v>0</v>
      </c>
      <c r="BP213" s="32">
        <v>0</v>
      </c>
      <c r="BQ213" s="32">
        <v>0</v>
      </c>
      <c r="BR213" s="32">
        <v>0</v>
      </c>
      <c r="BS213" s="32">
        <v>0</v>
      </c>
      <c r="BT213" s="32">
        <v>0</v>
      </c>
      <c r="BU213" s="32">
        <v>0</v>
      </c>
      <c r="BV213" s="32">
        <v>0</v>
      </c>
      <c r="BW213" s="32">
        <v>0</v>
      </c>
      <c r="BX213" s="32">
        <v>0</v>
      </c>
      <c r="BY213" s="32">
        <v>0</v>
      </c>
      <c r="BZ213" s="32">
        <v>0</v>
      </c>
      <c r="CA213" s="32">
        <v>0</v>
      </c>
      <c r="CB213" s="32">
        <v>0</v>
      </c>
      <c r="CC213" s="32">
        <v>0</v>
      </c>
      <c r="CD213" s="32">
        <v>0</v>
      </c>
      <c r="CE213" s="32">
        <v>0</v>
      </c>
      <c r="CF213" s="32">
        <v>0</v>
      </c>
      <c r="CG213" s="33">
        <v>0</v>
      </c>
      <c r="CH213" s="34">
        <v>0</v>
      </c>
      <c r="CI213" s="28"/>
      <c r="CJ213" s="16"/>
      <c r="CK213" s="16"/>
    </row>
    <row r="214" spans="1:89" x14ac:dyDescent="0.25">
      <c r="A214" s="9" t="s">
        <v>11</v>
      </c>
      <c r="B214" s="9" t="s">
        <v>20</v>
      </c>
      <c r="C214" s="19">
        <v>0</v>
      </c>
      <c r="D214" s="19" t="s">
        <v>210</v>
      </c>
      <c r="E214" s="19">
        <v>2</v>
      </c>
      <c r="F214" s="19">
        <v>1</v>
      </c>
      <c r="G214" s="19">
        <v>1</v>
      </c>
      <c r="H214" s="19">
        <v>4</v>
      </c>
      <c r="I214" s="19">
        <v>0</v>
      </c>
      <c r="J214" s="19">
        <v>4</v>
      </c>
      <c r="K214" s="19">
        <v>2</v>
      </c>
      <c r="L214" s="19">
        <v>0</v>
      </c>
      <c r="M214" s="19">
        <v>5</v>
      </c>
      <c r="N214" s="19">
        <v>0</v>
      </c>
      <c r="O214" s="19">
        <v>0</v>
      </c>
      <c r="P214" s="19">
        <v>0</v>
      </c>
      <c r="Q214" s="19">
        <v>0</v>
      </c>
      <c r="R214" s="19">
        <v>1</v>
      </c>
      <c r="S214" s="19">
        <v>2</v>
      </c>
      <c r="T214" s="19">
        <v>0</v>
      </c>
      <c r="U214" s="29">
        <v>0</v>
      </c>
      <c r="V214" s="29">
        <v>2</v>
      </c>
      <c r="W214" s="29">
        <v>0</v>
      </c>
      <c r="X214" s="29">
        <v>0</v>
      </c>
      <c r="Y214" s="29">
        <v>0</v>
      </c>
      <c r="Z214" s="29">
        <v>0</v>
      </c>
      <c r="AA214" s="29">
        <v>0</v>
      </c>
      <c r="AB214" s="29">
        <v>0</v>
      </c>
      <c r="AC214" s="29">
        <v>1</v>
      </c>
      <c r="AD214" s="29">
        <v>0</v>
      </c>
      <c r="AE214" s="29">
        <v>3</v>
      </c>
      <c r="AF214" s="29">
        <v>0</v>
      </c>
      <c r="AG214" s="29">
        <v>0</v>
      </c>
      <c r="AH214" s="29">
        <v>0</v>
      </c>
      <c r="AI214" s="29">
        <v>1</v>
      </c>
      <c r="AJ214" s="29">
        <v>0</v>
      </c>
      <c r="AK214" s="29">
        <v>1</v>
      </c>
      <c r="AL214" s="29">
        <v>0</v>
      </c>
      <c r="AM214" s="29">
        <v>0</v>
      </c>
      <c r="AN214" s="29">
        <v>0</v>
      </c>
      <c r="AO214" s="29">
        <v>0</v>
      </c>
      <c r="AP214" s="29">
        <v>0</v>
      </c>
      <c r="AQ214" s="29">
        <v>0</v>
      </c>
      <c r="AR214" s="29">
        <v>2</v>
      </c>
      <c r="AS214" s="29">
        <v>2</v>
      </c>
      <c r="AT214" s="29">
        <v>0</v>
      </c>
      <c r="AU214" s="29">
        <v>1</v>
      </c>
      <c r="AV214" s="29">
        <v>0</v>
      </c>
      <c r="AW214" s="29">
        <v>1</v>
      </c>
      <c r="AX214" s="29">
        <v>1</v>
      </c>
      <c r="AY214" s="29">
        <v>0</v>
      </c>
      <c r="AZ214" s="29">
        <v>0</v>
      </c>
      <c r="BA214" s="29">
        <v>0</v>
      </c>
      <c r="BB214" s="29">
        <v>0</v>
      </c>
      <c r="BC214" s="29">
        <v>0</v>
      </c>
      <c r="BD214" s="29">
        <v>0</v>
      </c>
      <c r="BE214" s="29">
        <v>11</v>
      </c>
      <c r="BF214" s="29">
        <v>0</v>
      </c>
      <c r="BG214" s="29">
        <v>3</v>
      </c>
      <c r="BH214" s="29">
        <v>1</v>
      </c>
      <c r="BI214" s="29">
        <v>0</v>
      </c>
      <c r="BJ214" s="29">
        <v>117</v>
      </c>
      <c r="BK214" s="29">
        <v>1</v>
      </c>
      <c r="BL214" s="29">
        <v>0</v>
      </c>
      <c r="BM214" s="29">
        <v>0</v>
      </c>
      <c r="BN214" s="29">
        <v>5</v>
      </c>
      <c r="BO214" s="29">
        <v>0</v>
      </c>
      <c r="BP214" s="29">
        <v>0</v>
      </c>
      <c r="BQ214" s="29">
        <v>0</v>
      </c>
      <c r="BR214" s="29">
        <v>1</v>
      </c>
      <c r="BS214" s="29">
        <v>7</v>
      </c>
      <c r="BT214" s="29">
        <v>16</v>
      </c>
      <c r="BU214" s="29">
        <v>0</v>
      </c>
      <c r="BV214" s="29">
        <v>3</v>
      </c>
      <c r="BW214" s="29">
        <v>0</v>
      </c>
      <c r="BX214" s="29">
        <v>0</v>
      </c>
      <c r="BY214" s="29">
        <v>11</v>
      </c>
      <c r="BZ214" s="29">
        <v>1</v>
      </c>
      <c r="CA214" s="29">
        <v>3</v>
      </c>
      <c r="CB214" s="29">
        <v>4</v>
      </c>
      <c r="CC214" s="29">
        <v>3</v>
      </c>
      <c r="CD214" s="29">
        <v>1</v>
      </c>
      <c r="CE214" s="29">
        <v>0</v>
      </c>
      <c r="CF214" s="29">
        <v>1</v>
      </c>
      <c r="CG214" s="11">
        <v>1</v>
      </c>
      <c r="CH214" s="30">
        <v>227</v>
      </c>
      <c r="CI214" s="28"/>
      <c r="CJ214" s="16"/>
      <c r="CK214" s="16"/>
    </row>
    <row r="215" spans="1:89" x14ac:dyDescent="0.25">
      <c r="A215" s="31"/>
      <c r="B215" s="31" t="s">
        <v>21</v>
      </c>
      <c r="C215" s="31">
        <v>0</v>
      </c>
      <c r="D215" s="31" t="s">
        <v>210</v>
      </c>
      <c r="E215" s="31">
        <v>0</v>
      </c>
      <c r="F215" s="31">
        <v>0</v>
      </c>
      <c r="G215" s="31">
        <v>0</v>
      </c>
      <c r="H215" s="31">
        <v>8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1</v>
      </c>
      <c r="P215" s="31">
        <v>0</v>
      </c>
      <c r="Q215" s="31">
        <v>0</v>
      </c>
      <c r="R215" s="31">
        <v>0</v>
      </c>
      <c r="S215" s="31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32">
        <v>0</v>
      </c>
      <c r="Z215" s="32">
        <v>0</v>
      </c>
      <c r="AA215" s="32">
        <v>0</v>
      </c>
      <c r="AB215" s="32">
        <v>0</v>
      </c>
      <c r="AC215" s="32">
        <v>0</v>
      </c>
      <c r="AD215" s="32">
        <v>0</v>
      </c>
      <c r="AE215" s="32">
        <v>0</v>
      </c>
      <c r="AF215" s="32">
        <v>0</v>
      </c>
      <c r="AG215" s="32">
        <v>0</v>
      </c>
      <c r="AH215" s="32">
        <v>0</v>
      </c>
      <c r="AI215" s="32">
        <v>0</v>
      </c>
      <c r="AJ215" s="32">
        <v>0</v>
      </c>
      <c r="AK215" s="32">
        <v>0</v>
      </c>
      <c r="AL215" s="32">
        <v>0</v>
      </c>
      <c r="AM215" s="32">
        <v>0</v>
      </c>
      <c r="AN215" s="32">
        <v>0</v>
      </c>
      <c r="AO215" s="32">
        <v>0</v>
      </c>
      <c r="AP215" s="32">
        <v>0</v>
      </c>
      <c r="AQ215" s="32">
        <v>1</v>
      </c>
      <c r="AR215" s="32">
        <v>1</v>
      </c>
      <c r="AS215" s="32">
        <v>1</v>
      </c>
      <c r="AT215" s="32">
        <v>0</v>
      </c>
      <c r="AU215" s="32">
        <v>1</v>
      </c>
      <c r="AV215" s="32">
        <v>0</v>
      </c>
      <c r="AW215" s="32">
        <v>0</v>
      </c>
      <c r="AX215" s="32">
        <v>1</v>
      </c>
      <c r="AY215" s="32">
        <v>2</v>
      </c>
      <c r="AZ215" s="32">
        <v>0</v>
      </c>
      <c r="BA215" s="32">
        <v>1</v>
      </c>
      <c r="BB215" s="32">
        <v>0</v>
      </c>
      <c r="BC215" s="32">
        <v>0</v>
      </c>
      <c r="BD215" s="32">
        <v>0</v>
      </c>
      <c r="BE215" s="32">
        <v>0</v>
      </c>
      <c r="BF215" s="32">
        <v>0</v>
      </c>
      <c r="BG215" s="32">
        <v>0</v>
      </c>
      <c r="BH215" s="32">
        <v>0</v>
      </c>
      <c r="BI215" s="32">
        <v>0</v>
      </c>
      <c r="BJ215" s="32">
        <v>56</v>
      </c>
      <c r="BK215" s="32">
        <v>0</v>
      </c>
      <c r="BL215" s="32">
        <v>0</v>
      </c>
      <c r="BM215" s="32">
        <v>0</v>
      </c>
      <c r="BN215" s="32">
        <v>1</v>
      </c>
      <c r="BO215" s="32">
        <v>0</v>
      </c>
      <c r="BP215" s="32">
        <v>0</v>
      </c>
      <c r="BQ215" s="32">
        <v>0</v>
      </c>
      <c r="BR215" s="32">
        <v>0</v>
      </c>
      <c r="BS215" s="32">
        <v>0</v>
      </c>
      <c r="BT215" s="32">
        <v>62</v>
      </c>
      <c r="BU215" s="32">
        <v>0</v>
      </c>
      <c r="BV215" s="32">
        <v>0</v>
      </c>
      <c r="BW215" s="32">
        <v>0</v>
      </c>
      <c r="BX215" s="32">
        <v>0</v>
      </c>
      <c r="BY215" s="32">
        <v>1</v>
      </c>
      <c r="BZ215" s="32">
        <v>0</v>
      </c>
      <c r="CA215" s="32">
        <v>1</v>
      </c>
      <c r="CB215" s="32">
        <v>0</v>
      </c>
      <c r="CC215" s="32">
        <v>1</v>
      </c>
      <c r="CD215" s="32">
        <v>0</v>
      </c>
      <c r="CE215" s="32">
        <v>0</v>
      </c>
      <c r="CF215" s="32">
        <v>0</v>
      </c>
      <c r="CG215" s="33">
        <v>0</v>
      </c>
      <c r="CH215" s="34">
        <v>139</v>
      </c>
      <c r="CI215" s="28"/>
      <c r="CJ215" s="16"/>
      <c r="CK215" s="16"/>
    </row>
    <row r="216" spans="1:89" x14ac:dyDescent="0.25">
      <c r="A216" s="9" t="s">
        <v>196</v>
      </c>
      <c r="B216" s="9" t="s">
        <v>20</v>
      </c>
      <c r="C216" s="19">
        <v>0</v>
      </c>
      <c r="D216" s="19" t="s">
        <v>210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1</v>
      </c>
      <c r="V216" s="19">
        <v>0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">
        <v>1</v>
      </c>
      <c r="AP216" s="19">
        <v>0</v>
      </c>
      <c r="AQ216" s="19">
        <v>0</v>
      </c>
      <c r="AR216" s="19">
        <v>0</v>
      </c>
      <c r="AS216" s="19">
        <v>0</v>
      </c>
      <c r="AT216" s="19">
        <v>0</v>
      </c>
      <c r="AU216" s="19">
        <v>0</v>
      </c>
      <c r="AV216" s="19">
        <v>0</v>
      </c>
      <c r="AW216" s="19">
        <v>0</v>
      </c>
      <c r="AX216" s="19">
        <v>0</v>
      </c>
      <c r="AY216" s="19">
        <v>0</v>
      </c>
      <c r="AZ216" s="19">
        <v>0</v>
      </c>
      <c r="BA216" s="19">
        <v>0</v>
      </c>
      <c r="BB216" s="19">
        <v>0</v>
      </c>
      <c r="BC216" s="19">
        <v>0</v>
      </c>
      <c r="BD216" s="19">
        <v>0</v>
      </c>
      <c r="BE216" s="19">
        <v>0</v>
      </c>
      <c r="BF216" s="19">
        <v>0</v>
      </c>
      <c r="BG216" s="19">
        <v>0</v>
      </c>
      <c r="BH216" s="19">
        <v>0</v>
      </c>
      <c r="BI216" s="19">
        <v>0</v>
      </c>
      <c r="BJ216" s="19">
        <v>0</v>
      </c>
      <c r="BK216" s="19">
        <v>0</v>
      </c>
      <c r="BL216" s="19">
        <v>0</v>
      </c>
      <c r="BM216" s="19">
        <v>0</v>
      </c>
      <c r="BN216" s="19">
        <v>0</v>
      </c>
      <c r="BO216" s="19">
        <v>0</v>
      </c>
      <c r="BP216" s="19">
        <v>0</v>
      </c>
      <c r="BQ216" s="19">
        <v>0</v>
      </c>
      <c r="BR216" s="19">
        <v>0</v>
      </c>
      <c r="BS216" s="19">
        <v>0</v>
      </c>
      <c r="BT216" s="19">
        <v>1</v>
      </c>
      <c r="BU216" s="19">
        <v>0</v>
      </c>
      <c r="BV216" s="19">
        <v>0</v>
      </c>
      <c r="BW216" s="19">
        <v>0</v>
      </c>
      <c r="BX216" s="19">
        <v>0</v>
      </c>
      <c r="BY216" s="19">
        <v>0</v>
      </c>
      <c r="BZ216" s="19">
        <v>0</v>
      </c>
      <c r="CA216" s="19">
        <v>0</v>
      </c>
      <c r="CB216" s="19">
        <v>0</v>
      </c>
      <c r="CC216" s="19">
        <v>0</v>
      </c>
      <c r="CD216" s="19">
        <v>0</v>
      </c>
      <c r="CE216" s="19">
        <v>0</v>
      </c>
      <c r="CF216" s="19">
        <v>0</v>
      </c>
      <c r="CG216" s="11">
        <v>0</v>
      </c>
      <c r="CH216" s="30">
        <v>3</v>
      </c>
      <c r="CI216" s="28"/>
      <c r="CJ216" s="16"/>
      <c r="CK216" s="16"/>
    </row>
    <row r="217" spans="1:89" x14ac:dyDescent="0.25">
      <c r="A217" s="31"/>
      <c r="B217" s="31" t="s">
        <v>21</v>
      </c>
      <c r="C217" s="31">
        <v>0</v>
      </c>
      <c r="D217" s="31" t="s">
        <v>210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0</v>
      </c>
      <c r="AC217" s="31">
        <v>0</v>
      </c>
      <c r="AD217" s="31">
        <v>0</v>
      </c>
      <c r="AE217" s="31">
        <v>0</v>
      </c>
      <c r="AF217" s="31">
        <v>0</v>
      </c>
      <c r="AG217" s="31">
        <v>0</v>
      </c>
      <c r="AH217" s="31">
        <v>0</v>
      </c>
      <c r="AI217" s="31">
        <v>0</v>
      </c>
      <c r="AJ217" s="31">
        <v>0</v>
      </c>
      <c r="AK217" s="31">
        <v>0</v>
      </c>
      <c r="AL217" s="31">
        <v>0</v>
      </c>
      <c r="AM217" s="31">
        <v>0</v>
      </c>
      <c r="AN217" s="31">
        <v>0</v>
      </c>
      <c r="AO217" s="31">
        <v>0</v>
      </c>
      <c r="AP217" s="31">
        <v>0</v>
      </c>
      <c r="AQ217" s="31">
        <v>0</v>
      </c>
      <c r="AR217" s="31">
        <v>0</v>
      </c>
      <c r="AS217" s="31">
        <v>0</v>
      </c>
      <c r="AT217" s="31">
        <v>0</v>
      </c>
      <c r="AU217" s="31">
        <v>0</v>
      </c>
      <c r="AV217" s="31">
        <v>0</v>
      </c>
      <c r="AW217" s="31">
        <v>0</v>
      </c>
      <c r="AX217" s="31">
        <v>0</v>
      </c>
      <c r="AY217" s="31">
        <v>0</v>
      </c>
      <c r="AZ217" s="31">
        <v>0</v>
      </c>
      <c r="BA217" s="31">
        <v>0</v>
      </c>
      <c r="BB217" s="31">
        <v>0</v>
      </c>
      <c r="BC217" s="31">
        <v>0</v>
      </c>
      <c r="BD217" s="31">
        <v>0</v>
      </c>
      <c r="BE217" s="31">
        <v>0</v>
      </c>
      <c r="BF217" s="31">
        <v>0</v>
      </c>
      <c r="BG217" s="31">
        <v>0</v>
      </c>
      <c r="BH217" s="31">
        <v>0</v>
      </c>
      <c r="BI217" s="31">
        <v>0</v>
      </c>
      <c r="BJ217" s="31">
        <v>2</v>
      </c>
      <c r="BK217" s="31">
        <v>0</v>
      </c>
      <c r="BL217" s="31">
        <v>0</v>
      </c>
      <c r="BM217" s="31">
        <v>0</v>
      </c>
      <c r="BN217" s="31">
        <v>0</v>
      </c>
      <c r="BO217" s="31">
        <v>0</v>
      </c>
      <c r="BP217" s="31">
        <v>0</v>
      </c>
      <c r="BQ217" s="31">
        <v>0</v>
      </c>
      <c r="BR217" s="31">
        <v>0</v>
      </c>
      <c r="BS217" s="31">
        <v>0</v>
      </c>
      <c r="BT217" s="31">
        <v>2</v>
      </c>
      <c r="BU217" s="31">
        <v>0</v>
      </c>
      <c r="BV217" s="31">
        <v>0</v>
      </c>
      <c r="BW217" s="31">
        <v>0</v>
      </c>
      <c r="BX217" s="31">
        <v>0</v>
      </c>
      <c r="BY217" s="31">
        <v>0</v>
      </c>
      <c r="BZ217" s="31">
        <v>0</v>
      </c>
      <c r="CA217" s="31">
        <v>0</v>
      </c>
      <c r="CB217" s="31">
        <v>1</v>
      </c>
      <c r="CC217" s="31">
        <v>0</v>
      </c>
      <c r="CD217" s="31">
        <v>0</v>
      </c>
      <c r="CE217" s="31">
        <v>0</v>
      </c>
      <c r="CF217" s="31">
        <v>0</v>
      </c>
      <c r="CG217" s="33">
        <v>0</v>
      </c>
      <c r="CH217" s="34">
        <v>5</v>
      </c>
      <c r="CI217" s="28"/>
      <c r="CJ217" s="16"/>
      <c r="CK217" s="16"/>
    </row>
    <row r="218" spans="1:89" x14ac:dyDescent="0.25">
      <c r="A218" s="9" t="s">
        <v>12</v>
      </c>
      <c r="B218" s="9" t="s">
        <v>20</v>
      </c>
      <c r="C218" s="19">
        <v>0</v>
      </c>
      <c r="D218" s="19" t="s">
        <v>210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1</v>
      </c>
      <c r="N218" s="19">
        <v>0</v>
      </c>
      <c r="O218" s="19">
        <v>0</v>
      </c>
      <c r="P218" s="19">
        <v>0</v>
      </c>
      <c r="Q218" s="19">
        <v>1</v>
      </c>
      <c r="R218" s="19">
        <v>1</v>
      </c>
      <c r="S218" s="19">
        <v>1</v>
      </c>
      <c r="T218" s="19">
        <v>0</v>
      </c>
      <c r="U218" s="29">
        <v>1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29">
        <v>0</v>
      </c>
      <c r="AB218" s="29">
        <v>0</v>
      </c>
      <c r="AC218" s="29">
        <v>0</v>
      </c>
      <c r="AD218" s="29">
        <v>0</v>
      </c>
      <c r="AE218" s="29">
        <v>0</v>
      </c>
      <c r="AF218" s="29">
        <v>0</v>
      </c>
      <c r="AG218" s="29">
        <v>0</v>
      </c>
      <c r="AH218" s="29">
        <v>0</v>
      </c>
      <c r="AI218" s="29">
        <v>0</v>
      </c>
      <c r="AJ218" s="29">
        <v>0</v>
      </c>
      <c r="AK218" s="29">
        <v>0</v>
      </c>
      <c r="AL218" s="29">
        <v>0</v>
      </c>
      <c r="AM218" s="29">
        <v>0</v>
      </c>
      <c r="AN218" s="29">
        <v>0</v>
      </c>
      <c r="AO218" s="29">
        <v>0</v>
      </c>
      <c r="AP218" s="29">
        <v>0</v>
      </c>
      <c r="AQ218" s="29">
        <v>0</v>
      </c>
      <c r="AR218" s="29">
        <v>0</v>
      </c>
      <c r="AS218" s="29">
        <v>0</v>
      </c>
      <c r="AT218" s="29">
        <v>0</v>
      </c>
      <c r="AU218" s="29">
        <v>1</v>
      </c>
      <c r="AV218" s="29">
        <v>0</v>
      </c>
      <c r="AW218" s="29">
        <v>0</v>
      </c>
      <c r="AX218" s="29">
        <v>0</v>
      </c>
      <c r="AY218" s="29">
        <v>1</v>
      </c>
      <c r="AZ218" s="29">
        <v>1</v>
      </c>
      <c r="BA218" s="29">
        <v>0</v>
      </c>
      <c r="BB218" s="29">
        <v>0</v>
      </c>
      <c r="BC218" s="29">
        <v>0</v>
      </c>
      <c r="BD218" s="29">
        <v>7</v>
      </c>
      <c r="BE218" s="29">
        <v>0</v>
      </c>
      <c r="BF218" s="29">
        <v>0</v>
      </c>
      <c r="BG218" s="29">
        <v>0</v>
      </c>
      <c r="BH218" s="29">
        <v>0</v>
      </c>
      <c r="BI218" s="29">
        <v>0</v>
      </c>
      <c r="BJ218" s="29">
        <v>19</v>
      </c>
      <c r="BK218" s="29">
        <v>0</v>
      </c>
      <c r="BL218" s="29">
        <v>0</v>
      </c>
      <c r="BM218" s="29">
        <v>0</v>
      </c>
      <c r="BN218" s="29">
        <v>0</v>
      </c>
      <c r="BO218" s="29">
        <v>0</v>
      </c>
      <c r="BP218" s="29">
        <v>0</v>
      </c>
      <c r="BQ218" s="29">
        <v>0</v>
      </c>
      <c r="BR218" s="29">
        <v>0</v>
      </c>
      <c r="BS218" s="29">
        <v>0</v>
      </c>
      <c r="BT218" s="29">
        <v>0</v>
      </c>
      <c r="BU218" s="29">
        <v>0</v>
      </c>
      <c r="BV218" s="29">
        <v>0</v>
      </c>
      <c r="BW218" s="29">
        <v>0</v>
      </c>
      <c r="BX218" s="29">
        <v>0</v>
      </c>
      <c r="BY218" s="29">
        <v>3</v>
      </c>
      <c r="BZ218" s="29">
        <v>0</v>
      </c>
      <c r="CA218" s="29">
        <v>0</v>
      </c>
      <c r="CB218" s="29">
        <v>0</v>
      </c>
      <c r="CC218" s="29">
        <v>1</v>
      </c>
      <c r="CD218" s="29">
        <v>1</v>
      </c>
      <c r="CE218" s="29">
        <v>0</v>
      </c>
      <c r="CF218" s="29">
        <v>0</v>
      </c>
      <c r="CG218" s="11">
        <v>0</v>
      </c>
      <c r="CH218" s="30">
        <v>39</v>
      </c>
      <c r="CI218" s="28"/>
      <c r="CJ218" s="16"/>
      <c r="CK218" s="16"/>
    </row>
    <row r="219" spans="1:89" x14ac:dyDescent="0.25">
      <c r="A219" s="31"/>
      <c r="B219" s="31" t="s">
        <v>21</v>
      </c>
      <c r="C219" s="31">
        <v>0</v>
      </c>
      <c r="D219" s="31" t="s">
        <v>210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2">
        <v>0</v>
      </c>
      <c r="AA219" s="32">
        <v>0</v>
      </c>
      <c r="AB219" s="32">
        <v>0</v>
      </c>
      <c r="AC219" s="32">
        <v>0</v>
      </c>
      <c r="AD219" s="32">
        <v>0</v>
      </c>
      <c r="AE219" s="32">
        <v>0</v>
      </c>
      <c r="AF219" s="32">
        <v>0</v>
      </c>
      <c r="AG219" s="32">
        <v>0</v>
      </c>
      <c r="AH219" s="32">
        <v>0</v>
      </c>
      <c r="AI219" s="32">
        <v>0</v>
      </c>
      <c r="AJ219" s="32">
        <v>0</v>
      </c>
      <c r="AK219" s="32">
        <v>0</v>
      </c>
      <c r="AL219" s="32">
        <v>0</v>
      </c>
      <c r="AM219" s="32">
        <v>0</v>
      </c>
      <c r="AN219" s="32">
        <v>0</v>
      </c>
      <c r="AO219" s="32">
        <v>1</v>
      </c>
      <c r="AP219" s="32">
        <v>0</v>
      </c>
      <c r="AQ219" s="32">
        <v>0</v>
      </c>
      <c r="AR219" s="32">
        <v>0</v>
      </c>
      <c r="AS219" s="32">
        <v>0</v>
      </c>
      <c r="AT219" s="32">
        <v>0</v>
      </c>
      <c r="AU219" s="32">
        <v>0</v>
      </c>
      <c r="AV219" s="32">
        <v>0</v>
      </c>
      <c r="AW219" s="32">
        <v>0</v>
      </c>
      <c r="AX219" s="32">
        <v>0</v>
      </c>
      <c r="AY219" s="32">
        <v>0</v>
      </c>
      <c r="AZ219" s="32">
        <v>0</v>
      </c>
      <c r="BA219" s="32">
        <v>1</v>
      </c>
      <c r="BB219" s="32">
        <v>0</v>
      </c>
      <c r="BC219" s="32">
        <v>0</v>
      </c>
      <c r="BD219" s="32">
        <v>0</v>
      </c>
      <c r="BE219" s="32">
        <v>0</v>
      </c>
      <c r="BF219" s="32">
        <v>0</v>
      </c>
      <c r="BG219" s="32">
        <v>1</v>
      </c>
      <c r="BH219" s="32">
        <v>0</v>
      </c>
      <c r="BI219" s="32">
        <v>0</v>
      </c>
      <c r="BJ219" s="32">
        <v>13</v>
      </c>
      <c r="BK219" s="32">
        <v>1</v>
      </c>
      <c r="BL219" s="32">
        <v>0</v>
      </c>
      <c r="BM219" s="32">
        <v>0</v>
      </c>
      <c r="BN219" s="32">
        <v>0</v>
      </c>
      <c r="BO219" s="32">
        <v>0</v>
      </c>
      <c r="BP219" s="32">
        <v>0</v>
      </c>
      <c r="BQ219" s="32">
        <v>0</v>
      </c>
      <c r="BR219" s="32">
        <v>0</v>
      </c>
      <c r="BS219" s="32">
        <v>0</v>
      </c>
      <c r="BT219" s="32">
        <v>27</v>
      </c>
      <c r="BU219" s="32">
        <v>0</v>
      </c>
      <c r="BV219" s="32">
        <v>0</v>
      </c>
      <c r="BW219" s="32">
        <v>0</v>
      </c>
      <c r="BX219" s="32">
        <v>0</v>
      </c>
      <c r="BY219" s="32">
        <v>0</v>
      </c>
      <c r="BZ219" s="32">
        <v>0</v>
      </c>
      <c r="CA219" s="32">
        <v>0</v>
      </c>
      <c r="CB219" s="32">
        <v>1</v>
      </c>
      <c r="CC219" s="32">
        <v>1</v>
      </c>
      <c r="CD219" s="32">
        <v>0</v>
      </c>
      <c r="CE219" s="32">
        <v>0</v>
      </c>
      <c r="CF219" s="32">
        <v>0</v>
      </c>
      <c r="CG219" s="33">
        <v>0</v>
      </c>
      <c r="CH219" s="34">
        <v>46</v>
      </c>
      <c r="CI219" s="28"/>
      <c r="CJ219" s="16"/>
      <c r="CK219" s="16"/>
    </row>
    <row r="220" spans="1:89" x14ac:dyDescent="0.25">
      <c r="A220" s="9" t="s">
        <v>15</v>
      </c>
      <c r="B220" s="9" t="s">
        <v>20</v>
      </c>
      <c r="C220" s="19">
        <v>0</v>
      </c>
      <c r="D220" s="19" t="s">
        <v>210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29">
        <v>0</v>
      </c>
      <c r="V220" s="29">
        <v>0</v>
      </c>
      <c r="W220" s="29">
        <v>0</v>
      </c>
      <c r="X220" s="29">
        <v>0</v>
      </c>
      <c r="Y220" s="29">
        <v>0</v>
      </c>
      <c r="Z220" s="29">
        <v>0</v>
      </c>
      <c r="AA220" s="29">
        <v>0</v>
      </c>
      <c r="AB220" s="29">
        <v>0</v>
      </c>
      <c r="AC220" s="29">
        <v>0</v>
      </c>
      <c r="AD220" s="29">
        <v>0</v>
      </c>
      <c r="AE220" s="29">
        <v>0</v>
      </c>
      <c r="AF220" s="29">
        <v>0</v>
      </c>
      <c r="AG220" s="29">
        <v>0</v>
      </c>
      <c r="AH220" s="29">
        <v>0</v>
      </c>
      <c r="AI220" s="29">
        <v>1</v>
      </c>
      <c r="AJ220" s="29">
        <v>0</v>
      </c>
      <c r="AK220" s="29">
        <v>0</v>
      </c>
      <c r="AL220" s="29">
        <v>0</v>
      </c>
      <c r="AM220" s="29">
        <v>0</v>
      </c>
      <c r="AN220" s="29">
        <v>0</v>
      </c>
      <c r="AO220" s="29">
        <v>1</v>
      </c>
      <c r="AP220" s="29">
        <v>0</v>
      </c>
      <c r="AQ220" s="29">
        <v>0</v>
      </c>
      <c r="AR220" s="29">
        <v>0</v>
      </c>
      <c r="AS220" s="29">
        <v>0</v>
      </c>
      <c r="AT220" s="29">
        <v>0</v>
      </c>
      <c r="AU220" s="29">
        <v>0</v>
      </c>
      <c r="AV220" s="29">
        <v>0</v>
      </c>
      <c r="AW220" s="29">
        <v>0</v>
      </c>
      <c r="AX220" s="29">
        <v>0</v>
      </c>
      <c r="AY220" s="29">
        <v>0</v>
      </c>
      <c r="AZ220" s="29">
        <v>0</v>
      </c>
      <c r="BA220" s="29">
        <v>1</v>
      </c>
      <c r="BB220" s="29">
        <v>0</v>
      </c>
      <c r="BC220" s="29">
        <v>0</v>
      </c>
      <c r="BD220" s="29">
        <v>0</v>
      </c>
      <c r="BE220" s="29">
        <v>0</v>
      </c>
      <c r="BF220" s="29">
        <v>0</v>
      </c>
      <c r="BG220" s="29">
        <v>0</v>
      </c>
      <c r="BH220" s="29">
        <v>0</v>
      </c>
      <c r="BI220" s="29">
        <v>0</v>
      </c>
      <c r="BJ220" s="29">
        <v>2</v>
      </c>
      <c r="BK220" s="29">
        <v>0</v>
      </c>
      <c r="BL220" s="29">
        <v>0</v>
      </c>
      <c r="BM220" s="29">
        <v>0</v>
      </c>
      <c r="BN220" s="29">
        <v>0</v>
      </c>
      <c r="BO220" s="29">
        <v>0</v>
      </c>
      <c r="BP220" s="29">
        <v>0</v>
      </c>
      <c r="BQ220" s="29">
        <v>0</v>
      </c>
      <c r="BR220" s="29">
        <v>0</v>
      </c>
      <c r="BS220" s="29">
        <v>0</v>
      </c>
      <c r="BT220" s="29">
        <v>0</v>
      </c>
      <c r="BU220" s="29">
        <v>0</v>
      </c>
      <c r="BV220" s="29">
        <v>0</v>
      </c>
      <c r="BW220" s="29">
        <v>0</v>
      </c>
      <c r="BX220" s="29">
        <v>0</v>
      </c>
      <c r="BY220" s="29">
        <v>0</v>
      </c>
      <c r="BZ220" s="29">
        <v>0</v>
      </c>
      <c r="CA220" s="29">
        <v>1</v>
      </c>
      <c r="CB220" s="29">
        <v>2</v>
      </c>
      <c r="CC220" s="29">
        <v>1</v>
      </c>
      <c r="CD220" s="29">
        <v>0</v>
      </c>
      <c r="CE220" s="29">
        <v>0</v>
      </c>
      <c r="CF220" s="29">
        <v>0</v>
      </c>
      <c r="CG220" s="11">
        <v>0</v>
      </c>
      <c r="CH220" s="30">
        <v>9</v>
      </c>
      <c r="CI220" s="28"/>
      <c r="CJ220" s="16"/>
      <c r="CK220" s="16"/>
    </row>
    <row r="221" spans="1:89" x14ac:dyDescent="0.25">
      <c r="A221" s="31"/>
      <c r="B221" s="31" t="s">
        <v>21</v>
      </c>
      <c r="C221" s="31">
        <v>0</v>
      </c>
      <c r="D221" s="31" t="s">
        <v>210</v>
      </c>
      <c r="E221" s="31">
        <v>0</v>
      </c>
      <c r="F221" s="31">
        <v>0</v>
      </c>
      <c r="G221" s="31">
        <v>0</v>
      </c>
      <c r="H221" s="31">
        <v>2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32">
        <v>0</v>
      </c>
      <c r="Z221" s="32">
        <v>0</v>
      </c>
      <c r="AA221" s="32">
        <v>0</v>
      </c>
      <c r="AB221" s="32">
        <v>0</v>
      </c>
      <c r="AC221" s="32">
        <v>0</v>
      </c>
      <c r="AD221" s="32">
        <v>0</v>
      </c>
      <c r="AE221" s="32">
        <v>0</v>
      </c>
      <c r="AF221" s="32">
        <v>0</v>
      </c>
      <c r="AG221" s="32">
        <v>0</v>
      </c>
      <c r="AH221" s="32">
        <v>0</v>
      </c>
      <c r="AI221" s="32">
        <v>0</v>
      </c>
      <c r="AJ221" s="32">
        <v>0</v>
      </c>
      <c r="AK221" s="32">
        <v>0</v>
      </c>
      <c r="AL221" s="32">
        <v>0</v>
      </c>
      <c r="AM221" s="32">
        <v>0</v>
      </c>
      <c r="AN221" s="32">
        <v>0</v>
      </c>
      <c r="AO221" s="32">
        <v>0</v>
      </c>
      <c r="AP221" s="32">
        <v>0</v>
      </c>
      <c r="AQ221" s="32">
        <v>0</v>
      </c>
      <c r="AR221" s="32">
        <v>0</v>
      </c>
      <c r="AS221" s="32">
        <v>0</v>
      </c>
      <c r="AT221" s="32">
        <v>0</v>
      </c>
      <c r="AU221" s="32">
        <v>0</v>
      </c>
      <c r="AV221" s="32">
        <v>0</v>
      </c>
      <c r="AW221" s="32">
        <v>0</v>
      </c>
      <c r="AX221" s="32">
        <v>0</v>
      </c>
      <c r="AY221" s="32">
        <v>0</v>
      </c>
      <c r="AZ221" s="32">
        <v>0</v>
      </c>
      <c r="BA221" s="32">
        <v>0</v>
      </c>
      <c r="BB221" s="32">
        <v>0</v>
      </c>
      <c r="BC221" s="32">
        <v>0</v>
      </c>
      <c r="BD221" s="32">
        <v>0</v>
      </c>
      <c r="BE221" s="32">
        <v>0</v>
      </c>
      <c r="BF221" s="32">
        <v>0</v>
      </c>
      <c r="BG221" s="32">
        <v>0</v>
      </c>
      <c r="BH221" s="32">
        <v>0</v>
      </c>
      <c r="BI221" s="32">
        <v>0</v>
      </c>
      <c r="BJ221" s="32">
        <v>6</v>
      </c>
      <c r="BK221" s="32">
        <v>0</v>
      </c>
      <c r="BL221" s="32">
        <v>0</v>
      </c>
      <c r="BM221" s="32">
        <v>0</v>
      </c>
      <c r="BN221" s="32">
        <v>0</v>
      </c>
      <c r="BO221" s="32">
        <v>0</v>
      </c>
      <c r="BP221" s="32">
        <v>0</v>
      </c>
      <c r="BQ221" s="32">
        <v>0</v>
      </c>
      <c r="BR221" s="32">
        <v>0</v>
      </c>
      <c r="BS221" s="32">
        <v>0</v>
      </c>
      <c r="BT221" s="32">
        <v>8</v>
      </c>
      <c r="BU221" s="32">
        <v>0</v>
      </c>
      <c r="BV221" s="32">
        <v>0</v>
      </c>
      <c r="BW221" s="32">
        <v>0</v>
      </c>
      <c r="BX221" s="32">
        <v>0</v>
      </c>
      <c r="BY221" s="32">
        <v>0</v>
      </c>
      <c r="BZ221" s="32">
        <v>0</v>
      </c>
      <c r="CA221" s="32">
        <v>0</v>
      </c>
      <c r="CB221" s="32">
        <v>0</v>
      </c>
      <c r="CC221" s="32">
        <v>0</v>
      </c>
      <c r="CD221" s="32">
        <v>0</v>
      </c>
      <c r="CE221" s="32">
        <v>0</v>
      </c>
      <c r="CF221" s="32">
        <v>0</v>
      </c>
      <c r="CG221" s="33">
        <v>0</v>
      </c>
      <c r="CH221" s="34">
        <v>16</v>
      </c>
      <c r="CI221" s="28"/>
      <c r="CJ221" s="16"/>
      <c r="CK221" s="16"/>
    </row>
    <row r="222" spans="1:89" x14ac:dyDescent="0.25">
      <c r="A222" s="9" t="s">
        <v>14</v>
      </c>
      <c r="B222" s="9" t="s">
        <v>20</v>
      </c>
      <c r="C222" s="19">
        <v>0</v>
      </c>
      <c r="D222" s="19" t="s">
        <v>210</v>
      </c>
      <c r="E222" s="19">
        <v>0</v>
      </c>
      <c r="F222" s="19">
        <v>1</v>
      </c>
      <c r="G222" s="19">
        <v>0</v>
      </c>
      <c r="H222" s="19">
        <v>0</v>
      </c>
      <c r="I222" s="19">
        <v>0</v>
      </c>
      <c r="J222" s="19">
        <v>1</v>
      </c>
      <c r="K222" s="19">
        <v>1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29">
        <v>0</v>
      </c>
      <c r="V222" s="29">
        <v>0</v>
      </c>
      <c r="W222" s="29">
        <v>0</v>
      </c>
      <c r="X222" s="29">
        <v>0</v>
      </c>
      <c r="Y222" s="29">
        <v>0</v>
      </c>
      <c r="Z222" s="29">
        <v>0</v>
      </c>
      <c r="AA222" s="29">
        <v>0</v>
      </c>
      <c r="AB222" s="29">
        <v>0</v>
      </c>
      <c r="AC222" s="29">
        <v>0</v>
      </c>
      <c r="AD222" s="29">
        <v>0</v>
      </c>
      <c r="AE222" s="29">
        <v>0</v>
      </c>
      <c r="AF222" s="29">
        <v>0</v>
      </c>
      <c r="AG222" s="29">
        <v>0</v>
      </c>
      <c r="AH222" s="29">
        <v>0</v>
      </c>
      <c r="AI222" s="29">
        <v>0</v>
      </c>
      <c r="AJ222" s="29">
        <v>0</v>
      </c>
      <c r="AK222" s="29">
        <v>0</v>
      </c>
      <c r="AL222" s="29">
        <v>0</v>
      </c>
      <c r="AM222" s="29">
        <v>0</v>
      </c>
      <c r="AN222" s="29">
        <v>0</v>
      </c>
      <c r="AO222" s="29">
        <v>1</v>
      </c>
      <c r="AP222" s="29">
        <v>0</v>
      </c>
      <c r="AQ222" s="29">
        <v>0</v>
      </c>
      <c r="AR222" s="29">
        <v>0</v>
      </c>
      <c r="AS222" s="29">
        <v>0</v>
      </c>
      <c r="AT222" s="29">
        <v>0</v>
      </c>
      <c r="AU222" s="29">
        <v>1</v>
      </c>
      <c r="AV222" s="29">
        <v>0</v>
      </c>
      <c r="AW222" s="29">
        <v>0</v>
      </c>
      <c r="AX222" s="29">
        <v>0</v>
      </c>
      <c r="AY222" s="29">
        <v>0</v>
      </c>
      <c r="AZ222" s="29">
        <v>0</v>
      </c>
      <c r="BA222" s="29">
        <v>0</v>
      </c>
      <c r="BB222" s="29">
        <v>0</v>
      </c>
      <c r="BC222" s="29">
        <v>0</v>
      </c>
      <c r="BD222" s="29">
        <v>0</v>
      </c>
      <c r="BE222" s="29">
        <v>0</v>
      </c>
      <c r="BF222" s="29">
        <v>0</v>
      </c>
      <c r="BG222" s="29">
        <v>0</v>
      </c>
      <c r="BH222" s="29">
        <v>0</v>
      </c>
      <c r="BI222" s="29">
        <v>0</v>
      </c>
      <c r="BJ222" s="29">
        <v>2</v>
      </c>
      <c r="BK222" s="29">
        <v>0</v>
      </c>
      <c r="BL222" s="29">
        <v>0</v>
      </c>
      <c r="BM222" s="29">
        <v>0</v>
      </c>
      <c r="BN222" s="29">
        <v>0</v>
      </c>
      <c r="BO222" s="29">
        <v>0</v>
      </c>
      <c r="BP222" s="29">
        <v>0</v>
      </c>
      <c r="BQ222" s="29">
        <v>0</v>
      </c>
      <c r="BR222" s="29">
        <v>0</v>
      </c>
      <c r="BS222" s="29">
        <v>0</v>
      </c>
      <c r="BT222" s="29">
        <v>0</v>
      </c>
      <c r="BU222" s="29">
        <v>0</v>
      </c>
      <c r="BV222" s="29">
        <v>0</v>
      </c>
      <c r="BW222" s="29">
        <v>0</v>
      </c>
      <c r="BX222" s="29">
        <v>0</v>
      </c>
      <c r="BY222" s="29">
        <v>0</v>
      </c>
      <c r="BZ222" s="29">
        <v>0</v>
      </c>
      <c r="CA222" s="29">
        <v>0</v>
      </c>
      <c r="CB222" s="29">
        <v>0</v>
      </c>
      <c r="CC222" s="29">
        <v>0</v>
      </c>
      <c r="CD222" s="29">
        <v>0</v>
      </c>
      <c r="CE222" s="29">
        <v>0</v>
      </c>
      <c r="CF222" s="29">
        <v>0</v>
      </c>
      <c r="CG222" s="11">
        <v>0</v>
      </c>
      <c r="CH222" s="30">
        <v>7</v>
      </c>
      <c r="CI222" s="28"/>
      <c r="CJ222" s="16"/>
      <c r="CK222" s="16"/>
    </row>
    <row r="223" spans="1:89" x14ac:dyDescent="0.25">
      <c r="A223" s="31"/>
      <c r="B223" s="31" t="s">
        <v>21</v>
      </c>
      <c r="C223" s="31">
        <v>0</v>
      </c>
      <c r="D223" s="31" t="s">
        <v>210</v>
      </c>
      <c r="E223" s="31">
        <v>0</v>
      </c>
      <c r="F223" s="31">
        <v>0</v>
      </c>
      <c r="G223" s="31">
        <v>0</v>
      </c>
      <c r="H223" s="31">
        <v>1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32">
        <v>0</v>
      </c>
      <c r="AC223" s="32">
        <v>0</v>
      </c>
      <c r="AD223" s="32">
        <v>0</v>
      </c>
      <c r="AE223" s="32">
        <v>0</v>
      </c>
      <c r="AF223" s="32">
        <v>0</v>
      </c>
      <c r="AG223" s="32">
        <v>0</v>
      </c>
      <c r="AH223" s="32">
        <v>0</v>
      </c>
      <c r="AI223" s="32">
        <v>0</v>
      </c>
      <c r="AJ223" s="32">
        <v>0</v>
      </c>
      <c r="AK223" s="32">
        <v>0</v>
      </c>
      <c r="AL223" s="32">
        <v>0</v>
      </c>
      <c r="AM223" s="32">
        <v>0</v>
      </c>
      <c r="AN223" s="32">
        <v>0</v>
      </c>
      <c r="AO223" s="32">
        <v>0</v>
      </c>
      <c r="AP223" s="32">
        <v>0</v>
      </c>
      <c r="AQ223" s="32">
        <v>1</v>
      </c>
      <c r="AR223" s="32">
        <v>0</v>
      </c>
      <c r="AS223" s="32">
        <v>0</v>
      </c>
      <c r="AT223" s="32">
        <v>0</v>
      </c>
      <c r="AU223" s="32">
        <v>0</v>
      </c>
      <c r="AV223" s="32">
        <v>0</v>
      </c>
      <c r="AW223" s="32">
        <v>0</v>
      </c>
      <c r="AX223" s="32">
        <v>1</v>
      </c>
      <c r="AY223" s="32">
        <v>0</v>
      </c>
      <c r="AZ223" s="32">
        <v>0</v>
      </c>
      <c r="BA223" s="32">
        <v>0</v>
      </c>
      <c r="BB223" s="32">
        <v>0</v>
      </c>
      <c r="BC223" s="32">
        <v>0</v>
      </c>
      <c r="BD223" s="32">
        <v>0</v>
      </c>
      <c r="BE223" s="32">
        <v>0</v>
      </c>
      <c r="BF223" s="32">
        <v>0</v>
      </c>
      <c r="BG223" s="32">
        <v>0</v>
      </c>
      <c r="BH223" s="32">
        <v>0</v>
      </c>
      <c r="BI223" s="32">
        <v>0</v>
      </c>
      <c r="BJ223" s="32">
        <v>12</v>
      </c>
      <c r="BK223" s="32">
        <v>0</v>
      </c>
      <c r="BL223" s="32">
        <v>0</v>
      </c>
      <c r="BM223" s="32">
        <v>0</v>
      </c>
      <c r="BN223" s="32">
        <v>0</v>
      </c>
      <c r="BO223" s="32">
        <v>0</v>
      </c>
      <c r="BP223" s="32">
        <v>0</v>
      </c>
      <c r="BQ223" s="32">
        <v>0</v>
      </c>
      <c r="BR223" s="32">
        <v>0</v>
      </c>
      <c r="BS223" s="32">
        <v>0</v>
      </c>
      <c r="BT223" s="32">
        <v>11</v>
      </c>
      <c r="BU223" s="32">
        <v>0</v>
      </c>
      <c r="BV223" s="32">
        <v>0</v>
      </c>
      <c r="BW223" s="32">
        <v>0</v>
      </c>
      <c r="BX223" s="32">
        <v>0</v>
      </c>
      <c r="BY223" s="32">
        <v>0</v>
      </c>
      <c r="BZ223" s="32">
        <v>0</v>
      </c>
      <c r="CA223" s="32">
        <v>0</v>
      </c>
      <c r="CB223" s="32">
        <v>0</v>
      </c>
      <c r="CC223" s="32">
        <v>0</v>
      </c>
      <c r="CD223" s="32">
        <v>0</v>
      </c>
      <c r="CE223" s="32">
        <v>0</v>
      </c>
      <c r="CF223" s="32">
        <v>0</v>
      </c>
      <c r="CG223" s="33">
        <v>0</v>
      </c>
      <c r="CH223" s="34">
        <v>26</v>
      </c>
      <c r="CI223" s="28"/>
      <c r="CJ223" s="16"/>
      <c r="CK223" s="16"/>
    </row>
    <row r="224" spans="1:89" x14ac:dyDescent="0.25">
      <c r="A224" s="9" t="s">
        <v>34</v>
      </c>
      <c r="B224" s="9" t="s">
        <v>20</v>
      </c>
      <c r="C224" s="19">
        <v>0</v>
      </c>
      <c r="D224" s="19" t="s">
        <v>210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1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29">
        <v>0</v>
      </c>
      <c r="V224" s="29">
        <v>0</v>
      </c>
      <c r="W224" s="29">
        <v>0</v>
      </c>
      <c r="X224" s="29">
        <v>0</v>
      </c>
      <c r="Y224" s="29">
        <v>0</v>
      </c>
      <c r="Z224" s="29">
        <v>0</v>
      </c>
      <c r="AA224" s="29">
        <v>0</v>
      </c>
      <c r="AB224" s="29">
        <v>0</v>
      </c>
      <c r="AC224" s="29">
        <v>0</v>
      </c>
      <c r="AD224" s="29">
        <v>0</v>
      </c>
      <c r="AE224" s="29">
        <v>0</v>
      </c>
      <c r="AF224" s="29">
        <v>0</v>
      </c>
      <c r="AG224" s="29">
        <v>0</v>
      </c>
      <c r="AH224" s="29">
        <v>0</v>
      </c>
      <c r="AI224" s="29">
        <v>0</v>
      </c>
      <c r="AJ224" s="29">
        <v>0</v>
      </c>
      <c r="AK224" s="29">
        <v>0</v>
      </c>
      <c r="AL224" s="29">
        <v>0</v>
      </c>
      <c r="AM224" s="29">
        <v>0</v>
      </c>
      <c r="AN224" s="29">
        <v>0</v>
      </c>
      <c r="AO224" s="29">
        <v>0</v>
      </c>
      <c r="AP224" s="29">
        <v>0</v>
      </c>
      <c r="AQ224" s="29">
        <v>0</v>
      </c>
      <c r="AR224" s="29">
        <v>0</v>
      </c>
      <c r="AS224" s="29">
        <v>0</v>
      </c>
      <c r="AT224" s="29">
        <v>0</v>
      </c>
      <c r="AU224" s="29">
        <v>0</v>
      </c>
      <c r="AV224" s="29">
        <v>0</v>
      </c>
      <c r="AW224" s="29">
        <v>0</v>
      </c>
      <c r="AX224" s="29">
        <v>0</v>
      </c>
      <c r="AY224" s="29">
        <v>1</v>
      </c>
      <c r="AZ224" s="29">
        <v>0</v>
      </c>
      <c r="BA224" s="29">
        <v>0</v>
      </c>
      <c r="BB224" s="29">
        <v>0</v>
      </c>
      <c r="BC224" s="29">
        <v>0</v>
      </c>
      <c r="BD224" s="29">
        <v>0</v>
      </c>
      <c r="BE224" s="29">
        <v>2</v>
      </c>
      <c r="BF224" s="29">
        <v>0</v>
      </c>
      <c r="BG224" s="29">
        <v>0</v>
      </c>
      <c r="BH224" s="29">
        <v>0</v>
      </c>
      <c r="BI224" s="29">
        <v>0</v>
      </c>
      <c r="BJ224" s="29">
        <v>4</v>
      </c>
      <c r="BK224" s="29">
        <v>0</v>
      </c>
      <c r="BL224" s="29">
        <v>0</v>
      </c>
      <c r="BM224" s="29">
        <v>0</v>
      </c>
      <c r="BN224" s="29">
        <v>1</v>
      </c>
      <c r="BO224" s="29">
        <v>0</v>
      </c>
      <c r="BP224" s="29">
        <v>0</v>
      </c>
      <c r="BQ224" s="29">
        <v>0</v>
      </c>
      <c r="BR224" s="29">
        <v>0</v>
      </c>
      <c r="BS224" s="29">
        <v>1</v>
      </c>
      <c r="BT224" s="29">
        <v>0</v>
      </c>
      <c r="BU224" s="29">
        <v>0</v>
      </c>
      <c r="BV224" s="29">
        <v>0</v>
      </c>
      <c r="BW224" s="29">
        <v>0</v>
      </c>
      <c r="BX224" s="29">
        <v>0</v>
      </c>
      <c r="BY224" s="29">
        <v>0</v>
      </c>
      <c r="BZ224" s="29">
        <v>0</v>
      </c>
      <c r="CA224" s="29">
        <v>0</v>
      </c>
      <c r="CB224" s="29">
        <v>0</v>
      </c>
      <c r="CC224" s="29">
        <v>0</v>
      </c>
      <c r="CD224" s="29">
        <v>0</v>
      </c>
      <c r="CE224" s="29">
        <v>0</v>
      </c>
      <c r="CF224" s="29">
        <v>0</v>
      </c>
      <c r="CG224" s="11">
        <v>0</v>
      </c>
      <c r="CH224" s="30">
        <v>10</v>
      </c>
      <c r="CI224" s="28"/>
      <c r="CJ224" s="16"/>
      <c r="CK224" s="16"/>
    </row>
    <row r="225" spans="1:89" x14ac:dyDescent="0.25">
      <c r="A225" s="31"/>
      <c r="B225" s="31" t="s">
        <v>21</v>
      </c>
      <c r="C225" s="31">
        <v>0</v>
      </c>
      <c r="D225" s="31" t="s">
        <v>210</v>
      </c>
      <c r="E225" s="31">
        <v>0</v>
      </c>
      <c r="F225" s="31">
        <v>0</v>
      </c>
      <c r="G225" s="31">
        <v>0</v>
      </c>
      <c r="H225" s="31">
        <v>1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32">
        <v>0</v>
      </c>
      <c r="Z225" s="32">
        <v>0</v>
      </c>
      <c r="AA225" s="32">
        <v>0</v>
      </c>
      <c r="AB225" s="32">
        <v>0</v>
      </c>
      <c r="AC225" s="32">
        <v>0</v>
      </c>
      <c r="AD225" s="32">
        <v>0</v>
      </c>
      <c r="AE225" s="32">
        <v>0</v>
      </c>
      <c r="AF225" s="32">
        <v>0</v>
      </c>
      <c r="AG225" s="32">
        <v>0</v>
      </c>
      <c r="AH225" s="32">
        <v>0</v>
      </c>
      <c r="AI225" s="32">
        <v>0</v>
      </c>
      <c r="AJ225" s="32">
        <v>0</v>
      </c>
      <c r="AK225" s="32">
        <v>0</v>
      </c>
      <c r="AL225" s="32">
        <v>0</v>
      </c>
      <c r="AM225" s="32">
        <v>0</v>
      </c>
      <c r="AN225" s="32">
        <v>0</v>
      </c>
      <c r="AO225" s="32">
        <v>0</v>
      </c>
      <c r="AP225" s="32">
        <v>0</v>
      </c>
      <c r="AQ225" s="32">
        <v>4</v>
      </c>
      <c r="AR225" s="32">
        <v>0</v>
      </c>
      <c r="AS225" s="32">
        <v>0</v>
      </c>
      <c r="AT225" s="32">
        <v>0</v>
      </c>
      <c r="AU225" s="32">
        <v>0</v>
      </c>
      <c r="AV225" s="32">
        <v>0</v>
      </c>
      <c r="AW225" s="32">
        <v>0</v>
      </c>
      <c r="AX225" s="32">
        <v>0</v>
      </c>
      <c r="AY225" s="32">
        <v>0</v>
      </c>
      <c r="AZ225" s="32">
        <v>0</v>
      </c>
      <c r="BA225" s="32">
        <v>0</v>
      </c>
      <c r="BB225" s="32">
        <v>0</v>
      </c>
      <c r="BC225" s="32">
        <v>0</v>
      </c>
      <c r="BD225" s="32">
        <v>0</v>
      </c>
      <c r="BE225" s="32">
        <v>1</v>
      </c>
      <c r="BF225" s="32">
        <v>0</v>
      </c>
      <c r="BG225" s="32">
        <v>0</v>
      </c>
      <c r="BH225" s="32">
        <v>0</v>
      </c>
      <c r="BI225" s="32">
        <v>0</v>
      </c>
      <c r="BJ225" s="32">
        <v>7</v>
      </c>
      <c r="BK225" s="32">
        <v>0</v>
      </c>
      <c r="BL225" s="32">
        <v>0</v>
      </c>
      <c r="BM225" s="32">
        <v>0</v>
      </c>
      <c r="BN225" s="32">
        <v>0</v>
      </c>
      <c r="BO225" s="32">
        <v>0</v>
      </c>
      <c r="BP225" s="32">
        <v>0</v>
      </c>
      <c r="BQ225" s="32">
        <v>0</v>
      </c>
      <c r="BR225" s="32">
        <v>0</v>
      </c>
      <c r="BS225" s="32">
        <v>0</v>
      </c>
      <c r="BT225" s="32">
        <v>8</v>
      </c>
      <c r="BU225" s="32">
        <v>0</v>
      </c>
      <c r="BV225" s="32">
        <v>0</v>
      </c>
      <c r="BW225" s="32">
        <v>0</v>
      </c>
      <c r="BX225" s="32">
        <v>0</v>
      </c>
      <c r="BY225" s="32">
        <v>0</v>
      </c>
      <c r="BZ225" s="32">
        <v>0</v>
      </c>
      <c r="CA225" s="32">
        <v>0</v>
      </c>
      <c r="CB225" s="32">
        <v>2</v>
      </c>
      <c r="CC225" s="32">
        <v>0</v>
      </c>
      <c r="CD225" s="32">
        <v>0</v>
      </c>
      <c r="CE225" s="32">
        <v>0</v>
      </c>
      <c r="CF225" s="32">
        <v>0</v>
      </c>
      <c r="CG225" s="33">
        <v>0</v>
      </c>
      <c r="CH225" s="34">
        <v>23</v>
      </c>
      <c r="CI225" s="28"/>
      <c r="CJ225" s="16"/>
      <c r="CK225" s="16"/>
    </row>
    <row r="226" spans="1:89" x14ac:dyDescent="0.25">
      <c r="A226" s="9" t="s">
        <v>33</v>
      </c>
      <c r="B226" s="9" t="s">
        <v>20</v>
      </c>
      <c r="C226" s="19">
        <v>0</v>
      </c>
      <c r="D226" s="19" t="s">
        <v>210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0</v>
      </c>
      <c r="AA226" s="29">
        <v>0</v>
      </c>
      <c r="AB226" s="29">
        <v>0</v>
      </c>
      <c r="AC226" s="29">
        <v>0</v>
      </c>
      <c r="AD226" s="29">
        <v>0</v>
      </c>
      <c r="AE226" s="29">
        <v>0</v>
      </c>
      <c r="AF226" s="29">
        <v>0</v>
      </c>
      <c r="AG226" s="29">
        <v>0</v>
      </c>
      <c r="AH226" s="29">
        <v>0</v>
      </c>
      <c r="AI226" s="29">
        <v>0</v>
      </c>
      <c r="AJ226" s="29">
        <v>0</v>
      </c>
      <c r="AK226" s="29">
        <v>0</v>
      </c>
      <c r="AL226" s="29">
        <v>0</v>
      </c>
      <c r="AM226" s="29">
        <v>0</v>
      </c>
      <c r="AN226" s="29">
        <v>0</v>
      </c>
      <c r="AO226" s="29">
        <v>0</v>
      </c>
      <c r="AP226" s="29">
        <v>0</v>
      </c>
      <c r="AQ226" s="29">
        <v>0</v>
      </c>
      <c r="AR226" s="29">
        <v>0</v>
      </c>
      <c r="AS226" s="29">
        <v>0</v>
      </c>
      <c r="AT226" s="29">
        <v>0</v>
      </c>
      <c r="AU226" s="29">
        <v>0</v>
      </c>
      <c r="AV226" s="29">
        <v>0</v>
      </c>
      <c r="AW226" s="29">
        <v>0</v>
      </c>
      <c r="AX226" s="29">
        <v>0</v>
      </c>
      <c r="AY226" s="29">
        <v>0</v>
      </c>
      <c r="AZ226" s="29">
        <v>0</v>
      </c>
      <c r="BA226" s="29">
        <v>0</v>
      </c>
      <c r="BB226" s="29">
        <v>0</v>
      </c>
      <c r="BC226" s="29">
        <v>0</v>
      </c>
      <c r="BD226" s="29">
        <v>0</v>
      </c>
      <c r="BE226" s="29">
        <v>0</v>
      </c>
      <c r="BF226" s="29">
        <v>0</v>
      </c>
      <c r="BG226" s="29">
        <v>0</v>
      </c>
      <c r="BH226" s="29">
        <v>0</v>
      </c>
      <c r="BI226" s="29">
        <v>0</v>
      </c>
      <c r="BJ226" s="29">
        <v>0</v>
      </c>
      <c r="BK226" s="29">
        <v>0</v>
      </c>
      <c r="BL226" s="29">
        <v>0</v>
      </c>
      <c r="BM226" s="29">
        <v>0</v>
      </c>
      <c r="BN226" s="29">
        <v>0</v>
      </c>
      <c r="BO226" s="29">
        <v>0</v>
      </c>
      <c r="BP226" s="29">
        <v>0</v>
      </c>
      <c r="BQ226" s="29">
        <v>0</v>
      </c>
      <c r="BR226" s="29">
        <v>0</v>
      </c>
      <c r="BS226" s="29">
        <v>0</v>
      </c>
      <c r="BT226" s="29">
        <v>0</v>
      </c>
      <c r="BU226" s="29">
        <v>0</v>
      </c>
      <c r="BV226" s="29">
        <v>0</v>
      </c>
      <c r="BW226" s="29">
        <v>0</v>
      </c>
      <c r="BX226" s="29">
        <v>0</v>
      </c>
      <c r="BY226" s="29">
        <v>0</v>
      </c>
      <c r="BZ226" s="29">
        <v>0</v>
      </c>
      <c r="CA226" s="29">
        <v>0</v>
      </c>
      <c r="CB226" s="29">
        <v>0</v>
      </c>
      <c r="CC226" s="29">
        <v>0</v>
      </c>
      <c r="CD226" s="29">
        <v>0</v>
      </c>
      <c r="CE226" s="29">
        <v>0</v>
      </c>
      <c r="CF226" s="29">
        <v>0</v>
      </c>
      <c r="CG226" s="11">
        <v>0</v>
      </c>
      <c r="CH226" s="30">
        <v>0</v>
      </c>
      <c r="CI226" s="28"/>
      <c r="CJ226" s="16"/>
      <c r="CK226" s="16"/>
    </row>
    <row r="227" spans="1:89" x14ac:dyDescent="0.25">
      <c r="A227" s="31"/>
      <c r="B227" s="31" t="s">
        <v>21</v>
      </c>
      <c r="C227" s="31">
        <v>0</v>
      </c>
      <c r="D227" s="31" t="s">
        <v>210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32">
        <v>0</v>
      </c>
      <c r="Z227" s="32">
        <v>0</v>
      </c>
      <c r="AA227" s="32">
        <v>0</v>
      </c>
      <c r="AB227" s="32">
        <v>0</v>
      </c>
      <c r="AC227" s="32">
        <v>0</v>
      </c>
      <c r="AD227" s="32">
        <v>0</v>
      </c>
      <c r="AE227" s="32">
        <v>0</v>
      </c>
      <c r="AF227" s="32">
        <v>0</v>
      </c>
      <c r="AG227" s="32">
        <v>0</v>
      </c>
      <c r="AH227" s="32">
        <v>0</v>
      </c>
      <c r="AI227" s="32">
        <v>0</v>
      </c>
      <c r="AJ227" s="32">
        <v>0</v>
      </c>
      <c r="AK227" s="32">
        <v>0</v>
      </c>
      <c r="AL227" s="32">
        <v>0</v>
      </c>
      <c r="AM227" s="32">
        <v>0</v>
      </c>
      <c r="AN227" s="32">
        <v>0</v>
      </c>
      <c r="AO227" s="32">
        <v>0</v>
      </c>
      <c r="AP227" s="32">
        <v>0</v>
      </c>
      <c r="AQ227" s="32">
        <v>0</v>
      </c>
      <c r="AR227" s="32">
        <v>0</v>
      </c>
      <c r="AS227" s="32">
        <v>0</v>
      </c>
      <c r="AT227" s="32">
        <v>0</v>
      </c>
      <c r="AU227" s="32">
        <v>0</v>
      </c>
      <c r="AV227" s="32">
        <v>0</v>
      </c>
      <c r="AW227" s="32">
        <v>0</v>
      </c>
      <c r="AX227" s="32">
        <v>0</v>
      </c>
      <c r="AY227" s="32">
        <v>0</v>
      </c>
      <c r="AZ227" s="32">
        <v>0</v>
      </c>
      <c r="BA227" s="32">
        <v>0</v>
      </c>
      <c r="BB227" s="32">
        <v>0</v>
      </c>
      <c r="BC227" s="32">
        <v>0</v>
      </c>
      <c r="BD227" s="32">
        <v>0</v>
      </c>
      <c r="BE227" s="32">
        <v>0</v>
      </c>
      <c r="BF227" s="32">
        <v>0</v>
      </c>
      <c r="BG227" s="32">
        <v>0</v>
      </c>
      <c r="BH227" s="32">
        <v>0</v>
      </c>
      <c r="BI227" s="32">
        <v>0</v>
      </c>
      <c r="BJ227" s="32">
        <v>0</v>
      </c>
      <c r="BK227" s="32">
        <v>0</v>
      </c>
      <c r="BL227" s="32">
        <v>0</v>
      </c>
      <c r="BM227" s="32">
        <v>0</v>
      </c>
      <c r="BN227" s="32">
        <v>0</v>
      </c>
      <c r="BO227" s="32">
        <v>0</v>
      </c>
      <c r="BP227" s="32">
        <v>0</v>
      </c>
      <c r="BQ227" s="32">
        <v>0</v>
      </c>
      <c r="BR227" s="32">
        <v>0</v>
      </c>
      <c r="BS227" s="32">
        <v>0</v>
      </c>
      <c r="BT227" s="32">
        <v>0</v>
      </c>
      <c r="BU227" s="32">
        <v>0</v>
      </c>
      <c r="BV227" s="32">
        <v>0</v>
      </c>
      <c r="BW227" s="32">
        <v>0</v>
      </c>
      <c r="BX227" s="32">
        <v>0</v>
      </c>
      <c r="BY227" s="32">
        <v>0</v>
      </c>
      <c r="BZ227" s="32">
        <v>0</v>
      </c>
      <c r="CA227" s="32">
        <v>0</v>
      </c>
      <c r="CB227" s="32">
        <v>0</v>
      </c>
      <c r="CC227" s="32">
        <v>0</v>
      </c>
      <c r="CD227" s="32">
        <v>0</v>
      </c>
      <c r="CE227" s="32">
        <v>0</v>
      </c>
      <c r="CF227" s="32">
        <v>0</v>
      </c>
      <c r="CG227" s="33">
        <v>0</v>
      </c>
      <c r="CH227" s="34">
        <v>0</v>
      </c>
      <c r="CI227" s="28"/>
      <c r="CJ227" s="16"/>
      <c r="CK227" s="16"/>
    </row>
    <row r="228" spans="1:89" x14ac:dyDescent="0.25">
      <c r="A228" s="9" t="s">
        <v>35</v>
      </c>
      <c r="B228" s="9" t="s">
        <v>20</v>
      </c>
      <c r="C228" s="19">
        <v>0</v>
      </c>
      <c r="D228" s="19" t="s">
        <v>210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29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29">
        <v>0</v>
      </c>
      <c r="AB228" s="29">
        <v>0</v>
      </c>
      <c r="AC228" s="29">
        <v>0</v>
      </c>
      <c r="AD228" s="29">
        <v>0</v>
      </c>
      <c r="AE228" s="29">
        <v>0</v>
      </c>
      <c r="AF228" s="29">
        <v>0</v>
      </c>
      <c r="AG228" s="29">
        <v>0</v>
      </c>
      <c r="AH228" s="29">
        <v>0</v>
      </c>
      <c r="AI228" s="29">
        <v>0</v>
      </c>
      <c r="AJ228" s="29">
        <v>0</v>
      </c>
      <c r="AK228" s="29">
        <v>0</v>
      </c>
      <c r="AL228" s="29">
        <v>0</v>
      </c>
      <c r="AM228" s="29">
        <v>0</v>
      </c>
      <c r="AN228" s="29">
        <v>0</v>
      </c>
      <c r="AO228" s="29">
        <v>0</v>
      </c>
      <c r="AP228" s="29">
        <v>0</v>
      </c>
      <c r="AQ228" s="29">
        <v>0</v>
      </c>
      <c r="AR228" s="29">
        <v>0</v>
      </c>
      <c r="AS228" s="29">
        <v>0</v>
      </c>
      <c r="AT228" s="29">
        <v>0</v>
      </c>
      <c r="AU228" s="29">
        <v>0</v>
      </c>
      <c r="AV228" s="29">
        <v>0</v>
      </c>
      <c r="AW228" s="29">
        <v>0</v>
      </c>
      <c r="AX228" s="29">
        <v>0</v>
      </c>
      <c r="AY228" s="29">
        <v>0</v>
      </c>
      <c r="AZ228" s="29">
        <v>0</v>
      </c>
      <c r="BA228" s="29">
        <v>0</v>
      </c>
      <c r="BB228" s="29">
        <v>0</v>
      </c>
      <c r="BC228" s="29">
        <v>0</v>
      </c>
      <c r="BD228" s="29">
        <v>0</v>
      </c>
      <c r="BE228" s="29">
        <v>0</v>
      </c>
      <c r="BF228" s="29">
        <v>0</v>
      </c>
      <c r="BG228" s="29">
        <v>0</v>
      </c>
      <c r="BH228" s="29">
        <v>0</v>
      </c>
      <c r="BI228" s="29">
        <v>0</v>
      </c>
      <c r="BJ228" s="29">
        <v>0</v>
      </c>
      <c r="BK228" s="29">
        <v>0</v>
      </c>
      <c r="BL228" s="29">
        <v>0</v>
      </c>
      <c r="BM228" s="29">
        <v>0</v>
      </c>
      <c r="BN228" s="29">
        <v>0</v>
      </c>
      <c r="BO228" s="29">
        <v>0</v>
      </c>
      <c r="BP228" s="29">
        <v>0</v>
      </c>
      <c r="BQ228" s="29">
        <v>0</v>
      </c>
      <c r="BR228" s="29">
        <v>0</v>
      </c>
      <c r="BS228" s="29">
        <v>0</v>
      </c>
      <c r="BT228" s="29">
        <v>0</v>
      </c>
      <c r="BU228" s="29">
        <v>0</v>
      </c>
      <c r="BV228" s="29">
        <v>0</v>
      </c>
      <c r="BW228" s="29">
        <v>0</v>
      </c>
      <c r="BX228" s="29">
        <v>0</v>
      </c>
      <c r="BY228" s="29">
        <v>0</v>
      </c>
      <c r="BZ228" s="29">
        <v>0</v>
      </c>
      <c r="CA228" s="29">
        <v>0</v>
      </c>
      <c r="CB228" s="29">
        <v>0</v>
      </c>
      <c r="CC228" s="29">
        <v>0</v>
      </c>
      <c r="CD228" s="29">
        <v>4</v>
      </c>
      <c r="CE228" s="29">
        <v>0</v>
      </c>
      <c r="CF228" s="29">
        <v>0</v>
      </c>
      <c r="CG228" s="11">
        <v>0</v>
      </c>
      <c r="CH228" s="30">
        <v>4</v>
      </c>
      <c r="CI228" s="28"/>
      <c r="CJ228" s="16"/>
      <c r="CK228" s="16"/>
    </row>
    <row r="229" spans="1:89" x14ac:dyDescent="0.25">
      <c r="A229" s="31"/>
      <c r="B229" s="31" t="s">
        <v>21</v>
      </c>
      <c r="C229" s="31">
        <v>0</v>
      </c>
      <c r="D229" s="31" t="s">
        <v>210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32">
        <v>0</v>
      </c>
      <c r="Z229" s="32">
        <v>0</v>
      </c>
      <c r="AA229" s="32">
        <v>0</v>
      </c>
      <c r="AB229" s="32">
        <v>0</v>
      </c>
      <c r="AC229" s="32">
        <v>0</v>
      </c>
      <c r="AD229" s="32">
        <v>0</v>
      </c>
      <c r="AE229" s="32">
        <v>0</v>
      </c>
      <c r="AF229" s="32">
        <v>0</v>
      </c>
      <c r="AG229" s="32">
        <v>0</v>
      </c>
      <c r="AH229" s="32">
        <v>0</v>
      </c>
      <c r="AI229" s="32">
        <v>0</v>
      </c>
      <c r="AJ229" s="32">
        <v>0</v>
      </c>
      <c r="AK229" s="32">
        <v>0</v>
      </c>
      <c r="AL229" s="32">
        <v>0</v>
      </c>
      <c r="AM229" s="32">
        <v>0</v>
      </c>
      <c r="AN229" s="32">
        <v>0</v>
      </c>
      <c r="AO229" s="32">
        <v>0</v>
      </c>
      <c r="AP229" s="32">
        <v>0</v>
      </c>
      <c r="AQ229" s="32">
        <v>0</v>
      </c>
      <c r="AR229" s="32">
        <v>0</v>
      </c>
      <c r="AS229" s="32">
        <v>0</v>
      </c>
      <c r="AT229" s="32">
        <v>0</v>
      </c>
      <c r="AU229" s="32">
        <v>0</v>
      </c>
      <c r="AV229" s="32">
        <v>0</v>
      </c>
      <c r="AW229" s="32">
        <v>0</v>
      </c>
      <c r="AX229" s="32">
        <v>0</v>
      </c>
      <c r="AY229" s="32">
        <v>0</v>
      </c>
      <c r="AZ229" s="32">
        <v>0</v>
      </c>
      <c r="BA229" s="32">
        <v>0</v>
      </c>
      <c r="BB229" s="32">
        <v>0</v>
      </c>
      <c r="BC229" s="32">
        <v>0</v>
      </c>
      <c r="BD229" s="32">
        <v>0</v>
      </c>
      <c r="BE229" s="32">
        <v>0</v>
      </c>
      <c r="BF229" s="32">
        <v>0</v>
      </c>
      <c r="BG229" s="32">
        <v>0</v>
      </c>
      <c r="BH229" s="32">
        <v>0</v>
      </c>
      <c r="BI229" s="32">
        <v>0</v>
      </c>
      <c r="BJ229" s="32">
        <v>0</v>
      </c>
      <c r="BK229" s="32">
        <v>0</v>
      </c>
      <c r="BL229" s="32">
        <v>0</v>
      </c>
      <c r="BM229" s="32">
        <v>0</v>
      </c>
      <c r="BN229" s="32">
        <v>0</v>
      </c>
      <c r="BO229" s="32">
        <v>0</v>
      </c>
      <c r="BP229" s="32">
        <v>0</v>
      </c>
      <c r="BQ229" s="32">
        <v>0</v>
      </c>
      <c r="BR229" s="32">
        <v>0</v>
      </c>
      <c r="BS229" s="32">
        <v>0</v>
      </c>
      <c r="BT229" s="32">
        <v>0</v>
      </c>
      <c r="BU229" s="32">
        <v>0</v>
      </c>
      <c r="BV229" s="32">
        <v>0</v>
      </c>
      <c r="BW229" s="32">
        <v>0</v>
      </c>
      <c r="BX229" s="32">
        <v>0</v>
      </c>
      <c r="BY229" s="32">
        <v>0</v>
      </c>
      <c r="BZ229" s="32">
        <v>0</v>
      </c>
      <c r="CA229" s="32">
        <v>0</v>
      </c>
      <c r="CB229" s="32">
        <v>0</v>
      </c>
      <c r="CC229" s="32">
        <v>0</v>
      </c>
      <c r="CD229" s="32">
        <v>0</v>
      </c>
      <c r="CE229" s="32">
        <v>0</v>
      </c>
      <c r="CF229" s="32">
        <v>0</v>
      </c>
      <c r="CG229" s="33">
        <v>0</v>
      </c>
      <c r="CH229" s="34">
        <v>0</v>
      </c>
      <c r="CI229" s="28"/>
      <c r="CJ229" s="16"/>
      <c r="CK229" s="16"/>
    </row>
    <row r="230" spans="1:89" x14ac:dyDescent="0.25">
      <c r="A230" s="9" t="s">
        <v>36</v>
      </c>
      <c r="B230" s="9" t="s">
        <v>20</v>
      </c>
      <c r="C230" s="19">
        <v>0</v>
      </c>
      <c r="D230" s="19" t="s">
        <v>210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29">
        <v>0</v>
      </c>
      <c r="AB230" s="29">
        <v>0</v>
      </c>
      <c r="AC230" s="29">
        <v>0</v>
      </c>
      <c r="AD230" s="29">
        <v>0</v>
      </c>
      <c r="AE230" s="29">
        <v>0</v>
      </c>
      <c r="AF230" s="29">
        <v>0</v>
      </c>
      <c r="AG230" s="29">
        <v>0</v>
      </c>
      <c r="AH230" s="29">
        <v>0</v>
      </c>
      <c r="AI230" s="29">
        <v>0</v>
      </c>
      <c r="AJ230" s="29">
        <v>0</v>
      </c>
      <c r="AK230" s="29">
        <v>0</v>
      </c>
      <c r="AL230" s="29">
        <v>0</v>
      </c>
      <c r="AM230" s="29">
        <v>0</v>
      </c>
      <c r="AN230" s="29">
        <v>0</v>
      </c>
      <c r="AO230" s="29">
        <v>0</v>
      </c>
      <c r="AP230" s="29">
        <v>0</v>
      </c>
      <c r="AQ230" s="29">
        <v>0</v>
      </c>
      <c r="AR230" s="29">
        <v>0</v>
      </c>
      <c r="AS230" s="29">
        <v>0</v>
      </c>
      <c r="AT230" s="29">
        <v>0</v>
      </c>
      <c r="AU230" s="29">
        <v>0</v>
      </c>
      <c r="AV230" s="29">
        <v>0</v>
      </c>
      <c r="AW230" s="29">
        <v>0</v>
      </c>
      <c r="AX230" s="29">
        <v>0</v>
      </c>
      <c r="AY230" s="29">
        <v>0</v>
      </c>
      <c r="AZ230" s="29">
        <v>0</v>
      </c>
      <c r="BA230" s="29">
        <v>0</v>
      </c>
      <c r="BB230" s="29">
        <v>0</v>
      </c>
      <c r="BC230" s="29">
        <v>0</v>
      </c>
      <c r="BD230" s="29">
        <v>0</v>
      </c>
      <c r="BE230" s="29">
        <v>0</v>
      </c>
      <c r="BF230" s="29">
        <v>0</v>
      </c>
      <c r="BG230" s="29">
        <v>0</v>
      </c>
      <c r="BH230" s="29">
        <v>0</v>
      </c>
      <c r="BI230" s="29">
        <v>0</v>
      </c>
      <c r="BJ230" s="29">
        <v>0</v>
      </c>
      <c r="BK230" s="29">
        <v>0</v>
      </c>
      <c r="BL230" s="29">
        <v>0</v>
      </c>
      <c r="BM230" s="29">
        <v>0</v>
      </c>
      <c r="BN230" s="29">
        <v>0</v>
      </c>
      <c r="BO230" s="29">
        <v>0</v>
      </c>
      <c r="BP230" s="29">
        <v>0</v>
      </c>
      <c r="BQ230" s="29">
        <v>0</v>
      </c>
      <c r="BR230" s="29">
        <v>0</v>
      </c>
      <c r="BS230" s="29">
        <v>0</v>
      </c>
      <c r="BT230" s="29">
        <v>0</v>
      </c>
      <c r="BU230" s="29">
        <v>0</v>
      </c>
      <c r="BV230" s="29">
        <v>0</v>
      </c>
      <c r="BW230" s="29">
        <v>0</v>
      </c>
      <c r="BX230" s="29">
        <v>0</v>
      </c>
      <c r="BY230" s="29">
        <v>0</v>
      </c>
      <c r="BZ230" s="29">
        <v>0</v>
      </c>
      <c r="CA230" s="29">
        <v>0</v>
      </c>
      <c r="CB230" s="29">
        <v>0</v>
      </c>
      <c r="CC230" s="29">
        <v>0</v>
      </c>
      <c r="CD230" s="29">
        <v>0</v>
      </c>
      <c r="CE230" s="29">
        <v>0</v>
      </c>
      <c r="CF230" s="29">
        <v>0</v>
      </c>
      <c r="CG230" s="11">
        <v>0</v>
      </c>
      <c r="CH230" s="30">
        <v>0</v>
      </c>
      <c r="CI230" s="28"/>
      <c r="CJ230" s="16"/>
      <c r="CK230" s="16"/>
    </row>
    <row r="231" spans="1:89" x14ac:dyDescent="0.25">
      <c r="A231" s="31"/>
      <c r="B231" s="31" t="s">
        <v>21</v>
      </c>
      <c r="C231" s="31">
        <v>0</v>
      </c>
      <c r="D231" s="31" t="s">
        <v>210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32">
        <v>0</v>
      </c>
      <c r="AC231" s="32">
        <v>0</v>
      </c>
      <c r="AD231" s="32">
        <v>0</v>
      </c>
      <c r="AE231" s="32">
        <v>0</v>
      </c>
      <c r="AF231" s="32">
        <v>0</v>
      </c>
      <c r="AG231" s="32">
        <v>0</v>
      </c>
      <c r="AH231" s="32">
        <v>0</v>
      </c>
      <c r="AI231" s="32">
        <v>0</v>
      </c>
      <c r="AJ231" s="32">
        <v>0</v>
      </c>
      <c r="AK231" s="32">
        <v>0</v>
      </c>
      <c r="AL231" s="32">
        <v>0</v>
      </c>
      <c r="AM231" s="32">
        <v>0</v>
      </c>
      <c r="AN231" s="32">
        <v>0</v>
      </c>
      <c r="AO231" s="32">
        <v>0</v>
      </c>
      <c r="AP231" s="32">
        <v>0</v>
      </c>
      <c r="AQ231" s="32">
        <v>0</v>
      </c>
      <c r="AR231" s="32">
        <v>0</v>
      </c>
      <c r="AS231" s="32">
        <v>0</v>
      </c>
      <c r="AT231" s="32">
        <v>0</v>
      </c>
      <c r="AU231" s="32">
        <v>0</v>
      </c>
      <c r="AV231" s="32">
        <v>0</v>
      </c>
      <c r="AW231" s="32">
        <v>0</v>
      </c>
      <c r="AX231" s="32">
        <v>0</v>
      </c>
      <c r="AY231" s="32">
        <v>0</v>
      </c>
      <c r="AZ231" s="32">
        <v>0</v>
      </c>
      <c r="BA231" s="32">
        <v>0</v>
      </c>
      <c r="BB231" s="32">
        <v>0</v>
      </c>
      <c r="BC231" s="32">
        <v>0</v>
      </c>
      <c r="BD231" s="32">
        <v>0</v>
      </c>
      <c r="BE231" s="32">
        <v>0</v>
      </c>
      <c r="BF231" s="32">
        <v>0</v>
      </c>
      <c r="BG231" s="32">
        <v>0</v>
      </c>
      <c r="BH231" s="32">
        <v>0</v>
      </c>
      <c r="BI231" s="32">
        <v>0</v>
      </c>
      <c r="BJ231" s="32">
        <v>0</v>
      </c>
      <c r="BK231" s="32">
        <v>0</v>
      </c>
      <c r="BL231" s="32">
        <v>0</v>
      </c>
      <c r="BM231" s="32">
        <v>0</v>
      </c>
      <c r="BN231" s="32">
        <v>0</v>
      </c>
      <c r="BO231" s="32">
        <v>0</v>
      </c>
      <c r="BP231" s="32">
        <v>0</v>
      </c>
      <c r="BQ231" s="32">
        <v>0</v>
      </c>
      <c r="BR231" s="32">
        <v>0</v>
      </c>
      <c r="BS231" s="32">
        <v>0</v>
      </c>
      <c r="BT231" s="32">
        <v>0</v>
      </c>
      <c r="BU231" s="32">
        <v>0</v>
      </c>
      <c r="BV231" s="32">
        <v>0</v>
      </c>
      <c r="BW231" s="32">
        <v>0</v>
      </c>
      <c r="BX231" s="32">
        <v>0</v>
      </c>
      <c r="BY231" s="32">
        <v>0</v>
      </c>
      <c r="BZ231" s="32">
        <v>0</v>
      </c>
      <c r="CA231" s="32">
        <v>0</v>
      </c>
      <c r="CB231" s="32">
        <v>0</v>
      </c>
      <c r="CC231" s="32">
        <v>0</v>
      </c>
      <c r="CD231" s="32">
        <v>0</v>
      </c>
      <c r="CE231" s="32">
        <v>0</v>
      </c>
      <c r="CF231" s="32">
        <v>0</v>
      </c>
      <c r="CG231" s="33">
        <v>0</v>
      </c>
      <c r="CH231" s="34">
        <v>0</v>
      </c>
      <c r="CI231" s="28"/>
      <c r="CJ231" s="16"/>
      <c r="CK231" s="16"/>
    </row>
    <row r="232" spans="1:89" x14ac:dyDescent="0.25">
      <c r="A232" s="9" t="s">
        <v>37</v>
      </c>
      <c r="B232" s="9" t="s">
        <v>20</v>
      </c>
      <c r="C232" s="19">
        <v>0</v>
      </c>
      <c r="D232" s="19" t="s">
        <v>210</v>
      </c>
      <c r="E232" s="19">
        <v>0</v>
      </c>
      <c r="F232" s="19">
        <v>0</v>
      </c>
      <c r="G232" s="19">
        <v>0</v>
      </c>
      <c r="H232" s="19">
        <v>4</v>
      </c>
      <c r="I232" s="19">
        <v>0</v>
      </c>
      <c r="J232" s="19">
        <v>2</v>
      </c>
      <c r="K232" s="19">
        <v>0</v>
      </c>
      <c r="L232" s="19">
        <v>1</v>
      </c>
      <c r="M232" s="19">
        <v>1</v>
      </c>
      <c r="N232" s="19">
        <v>0</v>
      </c>
      <c r="O232" s="19">
        <v>0</v>
      </c>
      <c r="P232" s="19">
        <v>1</v>
      </c>
      <c r="Q232" s="19">
        <v>0</v>
      </c>
      <c r="R232" s="19">
        <v>1</v>
      </c>
      <c r="S232" s="19">
        <v>0</v>
      </c>
      <c r="T232" s="19">
        <v>0</v>
      </c>
      <c r="U232" s="29">
        <v>0</v>
      </c>
      <c r="V232" s="29">
        <v>1</v>
      </c>
      <c r="W232" s="29">
        <v>0</v>
      </c>
      <c r="X232" s="29">
        <v>0</v>
      </c>
      <c r="Y232" s="29">
        <v>0</v>
      </c>
      <c r="Z232" s="29">
        <v>0</v>
      </c>
      <c r="AA232" s="29">
        <v>0</v>
      </c>
      <c r="AB232" s="29">
        <v>0</v>
      </c>
      <c r="AC232" s="29">
        <v>0</v>
      </c>
      <c r="AD232" s="29">
        <v>0</v>
      </c>
      <c r="AE232" s="29">
        <v>1</v>
      </c>
      <c r="AF232" s="29">
        <v>0</v>
      </c>
      <c r="AG232" s="29">
        <v>0</v>
      </c>
      <c r="AH232" s="29">
        <v>0</v>
      </c>
      <c r="AI232" s="29">
        <v>1</v>
      </c>
      <c r="AJ232" s="29">
        <v>0</v>
      </c>
      <c r="AK232" s="29">
        <v>0</v>
      </c>
      <c r="AL232" s="29">
        <v>1</v>
      </c>
      <c r="AM232" s="29">
        <v>0</v>
      </c>
      <c r="AN232" s="29">
        <v>0</v>
      </c>
      <c r="AO232" s="29">
        <v>5</v>
      </c>
      <c r="AP232" s="29">
        <v>0</v>
      </c>
      <c r="AQ232" s="29">
        <v>0</v>
      </c>
      <c r="AR232" s="29">
        <v>0</v>
      </c>
      <c r="AS232" s="29">
        <v>0</v>
      </c>
      <c r="AT232" s="29">
        <v>0</v>
      </c>
      <c r="AU232" s="29">
        <v>0</v>
      </c>
      <c r="AV232" s="29">
        <v>0</v>
      </c>
      <c r="AW232" s="29">
        <v>0</v>
      </c>
      <c r="AX232" s="29">
        <v>0</v>
      </c>
      <c r="AY232" s="29">
        <v>0</v>
      </c>
      <c r="AZ232" s="29">
        <v>0</v>
      </c>
      <c r="BA232" s="29">
        <v>0</v>
      </c>
      <c r="BB232" s="29">
        <v>0</v>
      </c>
      <c r="BC232" s="29">
        <v>0</v>
      </c>
      <c r="BD232" s="29">
        <v>0</v>
      </c>
      <c r="BE232" s="29">
        <v>3</v>
      </c>
      <c r="BF232" s="29">
        <v>0</v>
      </c>
      <c r="BG232" s="29">
        <v>0</v>
      </c>
      <c r="BH232" s="29">
        <v>0</v>
      </c>
      <c r="BI232" s="29">
        <v>0</v>
      </c>
      <c r="BJ232" s="29">
        <v>24</v>
      </c>
      <c r="BK232" s="29">
        <v>0</v>
      </c>
      <c r="BL232" s="29">
        <v>2</v>
      </c>
      <c r="BM232" s="29">
        <v>0</v>
      </c>
      <c r="BN232" s="29">
        <v>1</v>
      </c>
      <c r="BO232" s="29">
        <v>0</v>
      </c>
      <c r="BP232" s="29">
        <v>0</v>
      </c>
      <c r="BQ232" s="29">
        <v>1</v>
      </c>
      <c r="BR232" s="29">
        <v>0</v>
      </c>
      <c r="BS232" s="29">
        <v>5</v>
      </c>
      <c r="BT232" s="29">
        <v>9</v>
      </c>
      <c r="BU232" s="29">
        <v>0</v>
      </c>
      <c r="BV232" s="29">
        <v>2</v>
      </c>
      <c r="BW232" s="29">
        <v>0</v>
      </c>
      <c r="BX232" s="29">
        <v>0</v>
      </c>
      <c r="BY232" s="29">
        <v>1</v>
      </c>
      <c r="BZ232" s="29">
        <v>1</v>
      </c>
      <c r="CA232" s="29">
        <v>1</v>
      </c>
      <c r="CB232" s="29">
        <v>3</v>
      </c>
      <c r="CC232" s="29">
        <v>0</v>
      </c>
      <c r="CD232" s="29">
        <v>0</v>
      </c>
      <c r="CE232" s="29">
        <v>0</v>
      </c>
      <c r="CF232" s="29">
        <v>0</v>
      </c>
      <c r="CG232" s="11">
        <v>1</v>
      </c>
      <c r="CH232" s="30">
        <v>73</v>
      </c>
      <c r="CI232" s="28"/>
      <c r="CJ232" s="16"/>
      <c r="CK232" s="16"/>
    </row>
    <row r="233" spans="1:89" x14ac:dyDescent="0.25">
      <c r="A233" s="31"/>
      <c r="B233" s="31" t="s">
        <v>21</v>
      </c>
      <c r="C233" s="31">
        <v>0</v>
      </c>
      <c r="D233" s="31" t="s">
        <v>210</v>
      </c>
      <c r="E233" s="31">
        <v>0</v>
      </c>
      <c r="F233" s="31">
        <v>0</v>
      </c>
      <c r="G233" s="31">
        <v>0</v>
      </c>
      <c r="H233" s="31">
        <v>4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1</v>
      </c>
      <c r="R233" s="31">
        <v>0</v>
      </c>
      <c r="S233" s="31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32">
        <v>0</v>
      </c>
      <c r="Z233" s="32">
        <v>0</v>
      </c>
      <c r="AA233" s="32">
        <v>0</v>
      </c>
      <c r="AB233" s="32">
        <v>0</v>
      </c>
      <c r="AC233" s="32">
        <v>0</v>
      </c>
      <c r="AD233" s="32">
        <v>0</v>
      </c>
      <c r="AE233" s="32">
        <v>0</v>
      </c>
      <c r="AF233" s="32">
        <v>0</v>
      </c>
      <c r="AG233" s="32">
        <v>0</v>
      </c>
      <c r="AH233" s="32">
        <v>1</v>
      </c>
      <c r="AI233" s="32">
        <v>0</v>
      </c>
      <c r="AJ233" s="32">
        <v>0</v>
      </c>
      <c r="AK233" s="32">
        <v>0</v>
      </c>
      <c r="AL233" s="32">
        <v>0</v>
      </c>
      <c r="AM233" s="32">
        <v>0</v>
      </c>
      <c r="AN233" s="32">
        <v>0</v>
      </c>
      <c r="AO233" s="32">
        <v>0</v>
      </c>
      <c r="AP233" s="32">
        <v>0</v>
      </c>
      <c r="AQ233" s="32">
        <v>0</v>
      </c>
      <c r="AR233" s="32">
        <v>0</v>
      </c>
      <c r="AS233" s="32">
        <v>0</v>
      </c>
      <c r="AT233" s="32">
        <v>0</v>
      </c>
      <c r="AU233" s="32">
        <v>0</v>
      </c>
      <c r="AV233" s="32">
        <v>0</v>
      </c>
      <c r="AW233" s="32">
        <v>0</v>
      </c>
      <c r="AX233" s="32">
        <v>0</v>
      </c>
      <c r="AY233" s="32">
        <v>0</v>
      </c>
      <c r="AZ233" s="32">
        <v>0</v>
      </c>
      <c r="BA233" s="32">
        <v>0</v>
      </c>
      <c r="BB233" s="32">
        <v>0</v>
      </c>
      <c r="BC233" s="32">
        <v>0</v>
      </c>
      <c r="BD233" s="32">
        <v>0</v>
      </c>
      <c r="BE233" s="32">
        <v>0</v>
      </c>
      <c r="BF233" s="32">
        <v>0</v>
      </c>
      <c r="BG233" s="32">
        <v>0</v>
      </c>
      <c r="BH233" s="32">
        <v>0</v>
      </c>
      <c r="BI233" s="32">
        <v>0</v>
      </c>
      <c r="BJ233" s="32">
        <v>13</v>
      </c>
      <c r="BK233" s="32">
        <v>0</v>
      </c>
      <c r="BL233" s="32">
        <v>0</v>
      </c>
      <c r="BM233" s="32">
        <v>0</v>
      </c>
      <c r="BN233" s="32">
        <v>0</v>
      </c>
      <c r="BO233" s="32">
        <v>0</v>
      </c>
      <c r="BP233" s="32">
        <v>0</v>
      </c>
      <c r="BQ233" s="32">
        <v>0</v>
      </c>
      <c r="BR233" s="32">
        <v>0</v>
      </c>
      <c r="BS233" s="32">
        <v>0</v>
      </c>
      <c r="BT233" s="32">
        <v>21</v>
      </c>
      <c r="BU233" s="32">
        <v>0</v>
      </c>
      <c r="BV233" s="32">
        <v>0</v>
      </c>
      <c r="BW233" s="32">
        <v>0</v>
      </c>
      <c r="BX233" s="32">
        <v>0</v>
      </c>
      <c r="BY233" s="32">
        <v>0</v>
      </c>
      <c r="BZ233" s="32">
        <v>0</v>
      </c>
      <c r="CA233" s="32">
        <v>0</v>
      </c>
      <c r="CB233" s="32">
        <v>0</v>
      </c>
      <c r="CC233" s="32">
        <v>0</v>
      </c>
      <c r="CD233" s="32">
        <v>0</v>
      </c>
      <c r="CE233" s="32">
        <v>0</v>
      </c>
      <c r="CF233" s="32">
        <v>0</v>
      </c>
      <c r="CG233" s="33">
        <v>0</v>
      </c>
      <c r="CH233" s="34">
        <v>40</v>
      </c>
      <c r="CI233" s="28"/>
      <c r="CJ233" s="16"/>
      <c r="CK233" s="16"/>
    </row>
    <row r="234" spans="1:89" x14ac:dyDescent="0.25">
      <c r="A234" s="9" t="s">
        <v>16</v>
      </c>
      <c r="B234" s="9" t="s">
        <v>20</v>
      </c>
      <c r="C234" s="19">
        <v>0</v>
      </c>
      <c r="D234" s="19" t="s">
        <v>210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1</v>
      </c>
      <c r="S234" s="19">
        <v>0</v>
      </c>
      <c r="T234" s="1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29">
        <v>0</v>
      </c>
      <c r="AE234" s="29">
        <v>0</v>
      </c>
      <c r="AF234" s="29">
        <v>0</v>
      </c>
      <c r="AG234" s="29">
        <v>0</v>
      </c>
      <c r="AH234" s="29">
        <v>0</v>
      </c>
      <c r="AI234" s="29">
        <v>0</v>
      </c>
      <c r="AJ234" s="29">
        <v>0</v>
      </c>
      <c r="AK234" s="29">
        <v>0</v>
      </c>
      <c r="AL234" s="29">
        <v>0</v>
      </c>
      <c r="AM234" s="29">
        <v>0</v>
      </c>
      <c r="AN234" s="29">
        <v>0</v>
      </c>
      <c r="AO234" s="29">
        <v>0</v>
      </c>
      <c r="AP234" s="29">
        <v>0</v>
      </c>
      <c r="AQ234" s="29">
        <v>0</v>
      </c>
      <c r="AR234" s="29">
        <v>0</v>
      </c>
      <c r="AS234" s="29">
        <v>0</v>
      </c>
      <c r="AT234" s="29">
        <v>0</v>
      </c>
      <c r="AU234" s="29">
        <v>0</v>
      </c>
      <c r="AV234" s="29">
        <v>0</v>
      </c>
      <c r="AW234" s="29">
        <v>0</v>
      </c>
      <c r="AX234" s="29">
        <v>0</v>
      </c>
      <c r="AY234" s="29">
        <v>0</v>
      </c>
      <c r="AZ234" s="29">
        <v>0</v>
      </c>
      <c r="BA234" s="29">
        <v>0</v>
      </c>
      <c r="BB234" s="29">
        <v>0</v>
      </c>
      <c r="BC234" s="29">
        <v>0</v>
      </c>
      <c r="BD234" s="29">
        <v>0</v>
      </c>
      <c r="BE234" s="29">
        <v>0</v>
      </c>
      <c r="BF234" s="29">
        <v>0</v>
      </c>
      <c r="BG234" s="29">
        <v>0</v>
      </c>
      <c r="BH234" s="29">
        <v>0</v>
      </c>
      <c r="BI234" s="29">
        <v>0</v>
      </c>
      <c r="BJ234" s="29">
        <v>0</v>
      </c>
      <c r="BK234" s="29">
        <v>0</v>
      </c>
      <c r="BL234" s="29">
        <v>0</v>
      </c>
      <c r="BM234" s="29">
        <v>0</v>
      </c>
      <c r="BN234" s="29">
        <v>0</v>
      </c>
      <c r="BO234" s="29">
        <v>0</v>
      </c>
      <c r="BP234" s="29">
        <v>0</v>
      </c>
      <c r="BQ234" s="29">
        <v>0</v>
      </c>
      <c r="BR234" s="29">
        <v>0</v>
      </c>
      <c r="BS234" s="29">
        <v>0</v>
      </c>
      <c r="BT234" s="29">
        <v>0</v>
      </c>
      <c r="BU234" s="29">
        <v>0</v>
      </c>
      <c r="BV234" s="29">
        <v>0</v>
      </c>
      <c r="BW234" s="29">
        <v>0</v>
      </c>
      <c r="BX234" s="29">
        <v>0</v>
      </c>
      <c r="BY234" s="29">
        <v>0</v>
      </c>
      <c r="BZ234" s="29">
        <v>0</v>
      </c>
      <c r="CA234" s="29">
        <v>0</v>
      </c>
      <c r="CB234" s="29">
        <v>0</v>
      </c>
      <c r="CC234" s="29">
        <v>0</v>
      </c>
      <c r="CD234" s="29">
        <v>0</v>
      </c>
      <c r="CE234" s="29">
        <v>0</v>
      </c>
      <c r="CF234" s="29">
        <v>0</v>
      </c>
      <c r="CG234" s="11">
        <v>0</v>
      </c>
      <c r="CH234" s="30">
        <v>1</v>
      </c>
      <c r="CI234" s="28"/>
      <c r="CJ234" s="16"/>
      <c r="CK234" s="16"/>
    </row>
    <row r="235" spans="1:89" x14ac:dyDescent="0.25">
      <c r="A235" s="31"/>
      <c r="B235" s="31" t="s">
        <v>21</v>
      </c>
      <c r="C235" s="31">
        <v>0</v>
      </c>
      <c r="D235" s="31" t="s">
        <v>210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1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32">
        <v>0</v>
      </c>
      <c r="Z235" s="32">
        <v>0</v>
      </c>
      <c r="AA235" s="32">
        <v>0</v>
      </c>
      <c r="AB235" s="32">
        <v>0</v>
      </c>
      <c r="AC235" s="32">
        <v>0</v>
      </c>
      <c r="AD235" s="32">
        <v>0</v>
      </c>
      <c r="AE235" s="32">
        <v>0</v>
      </c>
      <c r="AF235" s="32">
        <v>0</v>
      </c>
      <c r="AG235" s="32">
        <v>0</v>
      </c>
      <c r="AH235" s="32">
        <v>1</v>
      </c>
      <c r="AI235" s="32">
        <v>1</v>
      </c>
      <c r="AJ235" s="32">
        <v>0</v>
      </c>
      <c r="AK235" s="32">
        <v>0</v>
      </c>
      <c r="AL235" s="32">
        <v>0</v>
      </c>
      <c r="AM235" s="32">
        <v>0</v>
      </c>
      <c r="AN235" s="32">
        <v>0</v>
      </c>
      <c r="AO235" s="32">
        <v>0</v>
      </c>
      <c r="AP235" s="32">
        <v>0</v>
      </c>
      <c r="AQ235" s="32">
        <v>0</v>
      </c>
      <c r="AR235" s="32">
        <v>0</v>
      </c>
      <c r="AS235" s="32">
        <v>0</v>
      </c>
      <c r="AT235" s="32">
        <v>0</v>
      </c>
      <c r="AU235" s="32">
        <v>0</v>
      </c>
      <c r="AV235" s="32">
        <v>0</v>
      </c>
      <c r="AW235" s="32">
        <v>0</v>
      </c>
      <c r="AX235" s="32">
        <v>0</v>
      </c>
      <c r="AY235" s="32">
        <v>0</v>
      </c>
      <c r="AZ235" s="32">
        <v>0</v>
      </c>
      <c r="BA235" s="32">
        <v>0</v>
      </c>
      <c r="BB235" s="32">
        <v>0</v>
      </c>
      <c r="BC235" s="32">
        <v>0</v>
      </c>
      <c r="BD235" s="32">
        <v>0</v>
      </c>
      <c r="BE235" s="32">
        <v>0</v>
      </c>
      <c r="BF235" s="32">
        <v>0</v>
      </c>
      <c r="BG235" s="32">
        <v>0</v>
      </c>
      <c r="BH235" s="32">
        <v>0</v>
      </c>
      <c r="BI235" s="32">
        <v>0</v>
      </c>
      <c r="BJ235" s="32">
        <v>1</v>
      </c>
      <c r="BK235" s="32">
        <v>0</v>
      </c>
      <c r="BL235" s="32">
        <v>0</v>
      </c>
      <c r="BM235" s="32">
        <v>0</v>
      </c>
      <c r="BN235" s="32">
        <v>0</v>
      </c>
      <c r="BO235" s="32">
        <v>0</v>
      </c>
      <c r="BP235" s="32">
        <v>0</v>
      </c>
      <c r="BQ235" s="32">
        <v>0</v>
      </c>
      <c r="BR235" s="32">
        <v>0</v>
      </c>
      <c r="BS235" s="32">
        <v>0</v>
      </c>
      <c r="BT235" s="32">
        <v>1</v>
      </c>
      <c r="BU235" s="32">
        <v>0</v>
      </c>
      <c r="BV235" s="32">
        <v>0</v>
      </c>
      <c r="BW235" s="32">
        <v>0</v>
      </c>
      <c r="BX235" s="32">
        <v>0</v>
      </c>
      <c r="BY235" s="32">
        <v>1</v>
      </c>
      <c r="BZ235" s="32">
        <v>0</v>
      </c>
      <c r="CA235" s="32">
        <v>0</v>
      </c>
      <c r="CB235" s="32">
        <v>1</v>
      </c>
      <c r="CC235" s="32">
        <v>0</v>
      </c>
      <c r="CD235" s="32">
        <v>0</v>
      </c>
      <c r="CE235" s="32">
        <v>0</v>
      </c>
      <c r="CF235" s="32">
        <v>0</v>
      </c>
      <c r="CG235" s="33">
        <v>0</v>
      </c>
      <c r="CH235" s="34">
        <v>7</v>
      </c>
      <c r="CI235" s="28"/>
      <c r="CJ235" s="16"/>
      <c r="CK235" s="16"/>
    </row>
    <row r="236" spans="1:89" x14ac:dyDescent="0.25">
      <c r="A236" s="9" t="s">
        <v>38</v>
      </c>
      <c r="B236" s="9" t="s">
        <v>20</v>
      </c>
      <c r="C236" s="19">
        <v>0</v>
      </c>
      <c r="D236" s="19" t="s">
        <v>210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29">
        <v>0</v>
      </c>
      <c r="AA236" s="29">
        <v>0</v>
      </c>
      <c r="AB236" s="29">
        <v>0</v>
      </c>
      <c r="AC236" s="29">
        <v>0</v>
      </c>
      <c r="AD236" s="29">
        <v>0</v>
      </c>
      <c r="AE236" s="29">
        <v>0</v>
      </c>
      <c r="AF236" s="29">
        <v>0</v>
      </c>
      <c r="AG236" s="29">
        <v>0</v>
      </c>
      <c r="AH236" s="29">
        <v>0</v>
      </c>
      <c r="AI236" s="29">
        <v>0</v>
      </c>
      <c r="AJ236" s="29">
        <v>0</v>
      </c>
      <c r="AK236" s="29">
        <v>0</v>
      </c>
      <c r="AL236" s="29">
        <v>0</v>
      </c>
      <c r="AM236" s="29">
        <v>0</v>
      </c>
      <c r="AN236" s="29">
        <v>0</v>
      </c>
      <c r="AO236" s="29">
        <v>0</v>
      </c>
      <c r="AP236" s="29">
        <v>0</v>
      </c>
      <c r="AQ236" s="29">
        <v>0</v>
      </c>
      <c r="AR236" s="29">
        <v>0</v>
      </c>
      <c r="AS236" s="29">
        <v>0</v>
      </c>
      <c r="AT236" s="29">
        <v>0</v>
      </c>
      <c r="AU236" s="29">
        <v>0</v>
      </c>
      <c r="AV236" s="29">
        <v>0</v>
      </c>
      <c r="AW236" s="29">
        <v>0</v>
      </c>
      <c r="AX236" s="29">
        <v>0</v>
      </c>
      <c r="AY236" s="29">
        <v>0</v>
      </c>
      <c r="AZ236" s="29">
        <v>0</v>
      </c>
      <c r="BA236" s="29">
        <v>0</v>
      </c>
      <c r="BB236" s="29">
        <v>0</v>
      </c>
      <c r="BC236" s="29">
        <v>0</v>
      </c>
      <c r="BD236" s="29">
        <v>0</v>
      </c>
      <c r="BE236" s="29">
        <v>0</v>
      </c>
      <c r="BF236" s="29">
        <v>0</v>
      </c>
      <c r="BG236" s="29">
        <v>0</v>
      </c>
      <c r="BH236" s="29">
        <v>0</v>
      </c>
      <c r="BI236" s="29">
        <v>0</v>
      </c>
      <c r="BJ236" s="29">
        <v>0</v>
      </c>
      <c r="BK236" s="29">
        <v>0</v>
      </c>
      <c r="BL236" s="29">
        <v>0</v>
      </c>
      <c r="BM236" s="29">
        <v>0</v>
      </c>
      <c r="BN236" s="29">
        <v>0</v>
      </c>
      <c r="BO236" s="29">
        <v>0</v>
      </c>
      <c r="BP236" s="29">
        <v>0</v>
      </c>
      <c r="BQ236" s="29">
        <v>0</v>
      </c>
      <c r="BR236" s="29">
        <v>0</v>
      </c>
      <c r="BS236" s="29">
        <v>0</v>
      </c>
      <c r="BT236" s="29">
        <v>0</v>
      </c>
      <c r="BU236" s="29">
        <v>0</v>
      </c>
      <c r="BV236" s="29">
        <v>0</v>
      </c>
      <c r="BW236" s="29">
        <v>0</v>
      </c>
      <c r="BX236" s="29">
        <v>0</v>
      </c>
      <c r="BY236" s="29">
        <v>0</v>
      </c>
      <c r="BZ236" s="29">
        <v>0</v>
      </c>
      <c r="CA236" s="29">
        <v>0</v>
      </c>
      <c r="CB236" s="29">
        <v>0</v>
      </c>
      <c r="CC236" s="29">
        <v>0</v>
      </c>
      <c r="CD236" s="29">
        <v>0</v>
      </c>
      <c r="CE236" s="29">
        <v>0</v>
      </c>
      <c r="CF236" s="29">
        <v>0</v>
      </c>
      <c r="CG236" s="11">
        <v>0</v>
      </c>
      <c r="CH236" s="30">
        <v>0</v>
      </c>
      <c r="CI236" s="28"/>
      <c r="CJ236" s="16"/>
      <c r="CK236" s="16"/>
    </row>
    <row r="237" spans="1:89" x14ac:dyDescent="0.25">
      <c r="A237" s="31"/>
      <c r="B237" s="31" t="s">
        <v>21</v>
      </c>
      <c r="C237" s="31">
        <v>0</v>
      </c>
      <c r="D237" s="31" t="s">
        <v>210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32">
        <v>0</v>
      </c>
      <c r="Z237" s="32">
        <v>0</v>
      </c>
      <c r="AA237" s="32">
        <v>0</v>
      </c>
      <c r="AB237" s="32">
        <v>0</v>
      </c>
      <c r="AC237" s="32">
        <v>0</v>
      </c>
      <c r="AD237" s="32">
        <v>0</v>
      </c>
      <c r="AE237" s="32">
        <v>0</v>
      </c>
      <c r="AF237" s="32">
        <v>0</v>
      </c>
      <c r="AG237" s="32">
        <v>0</v>
      </c>
      <c r="AH237" s="32">
        <v>0</v>
      </c>
      <c r="AI237" s="32">
        <v>0</v>
      </c>
      <c r="AJ237" s="32">
        <v>0</v>
      </c>
      <c r="AK237" s="32">
        <v>0</v>
      </c>
      <c r="AL237" s="32">
        <v>0</v>
      </c>
      <c r="AM237" s="32">
        <v>0</v>
      </c>
      <c r="AN237" s="32">
        <v>0</v>
      </c>
      <c r="AO237" s="32">
        <v>0</v>
      </c>
      <c r="AP237" s="32">
        <v>0</v>
      </c>
      <c r="AQ237" s="32">
        <v>0</v>
      </c>
      <c r="AR237" s="32">
        <v>0</v>
      </c>
      <c r="AS237" s="32">
        <v>0</v>
      </c>
      <c r="AT237" s="32">
        <v>0</v>
      </c>
      <c r="AU237" s="32">
        <v>0</v>
      </c>
      <c r="AV237" s="32">
        <v>0</v>
      </c>
      <c r="AW237" s="32">
        <v>0</v>
      </c>
      <c r="AX237" s="32">
        <v>0</v>
      </c>
      <c r="AY237" s="32">
        <v>0</v>
      </c>
      <c r="AZ237" s="32">
        <v>0</v>
      </c>
      <c r="BA237" s="32">
        <v>0</v>
      </c>
      <c r="BB237" s="32">
        <v>0</v>
      </c>
      <c r="BC237" s="32">
        <v>0</v>
      </c>
      <c r="BD237" s="32">
        <v>0</v>
      </c>
      <c r="BE237" s="32">
        <v>0</v>
      </c>
      <c r="BF237" s="32">
        <v>0</v>
      </c>
      <c r="BG237" s="32">
        <v>0</v>
      </c>
      <c r="BH237" s="32">
        <v>0</v>
      </c>
      <c r="BI237" s="32">
        <v>0</v>
      </c>
      <c r="BJ237" s="32">
        <v>0</v>
      </c>
      <c r="BK237" s="32">
        <v>0</v>
      </c>
      <c r="BL237" s="32">
        <v>0</v>
      </c>
      <c r="BM237" s="32">
        <v>0</v>
      </c>
      <c r="BN237" s="32">
        <v>0</v>
      </c>
      <c r="BO237" s="32">
        <v>0</v>
      </c>
      <c r="BP237" s="32">
        <v>0</v>
      </c>
      <c r="BQ237" s="32">
        <v>0</v>
      </c>
      <c r="BR237" s="32">
        <v>0</v>
      </c>
      <c r="BS237" s="32">
        <v>0</v>
      </c>
      <c r="BT237" s="32">
        <v>0</v>
      </c>
      <c r="BU237" s="32">
        <v>0</v>
      </c>
      <c r="BV237" s="32">
        <v>0</v>
      </c>
      <c r="BW237" s="32">
        <v>0</v>
      </c>
      <c r="BX237" s="32">
        <v>0</v>
      </c>
      <c r="BY237" s="32">
        <v>0</v>
      </c>
      <c r="BZ237" s="32">
        <v>0</v>
      </c>
      <c r="CA237" s="32">
        <v>0</v>
      </c>
      <c r="CB237" s="32">
        <v>0</v>
      </c>
      <c r="CC237" s="32">
        <v>0</v>
      </c>
      <c r="CD237" s="32">
        <v>0</v>
      </c>
      <c r="CE237" s="32">
        <v>0</v>
      </c>
      <c r="CF237" s="32">
        <v>0</v>
      </c>
      <c r="CG237" s="33">
        <v>0</v>
      </c>
      <c r="CH237" s="34">
        <v>0</v>
      </c>
      <c r="CI237" s="28"/>
      <c r="CJ237" s="16"/>
      <c r="CK237" s="16"/>
    </row>
    <row r="238" spans="1:89" x14ac:dyDescent="0.25">
      <c r="A238" s="9" t="s">
        <v>39</v>
      </c>
      <c r="B238" s="9" t="s">
        <v>20</v>
      </c>
      <c r="C238" s="19">
        <v>0</v>
      </c>
      <c r="D238" s="19" t="s">
        <v>210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29">
        <v>0</v>
      </c>
      <c r="V238" s="29">
        <v>0</v>
      </c>
      <c r="W238" s="29">
        <v>0</v>
      </c>
      <c r="X238" s="29">
        <v>0</v>
      </c>
      <c r="Y238" s="29">
        <v>0</v>
      </c>
      <c r="Z238" s="29">
        <v>0</v>
      </c>
      <c r="AA238" s="29">
        <v>0</v>
      </c>
      <c r="AB238" s="29">
        <v>0</v>
      </c>
      <c r="AC238" s="29">
        <v>0</v>
      </c>
      <c r="AD238" s="29">
        <v>0</v>
      </c>
      <c r="AE238" s="29">
        <v>0</v>
      </c>
      <c r="AF238" s="29">
        <v>0</v>
      </c>
      <c r="AG238" s="29">
        <v>0</v>
      </c>
      <c r="AH238" s="29">
        <v>0</v>
      </c>
      <c r="AI238" s="29">
        <v>0</v>
      </c>
      <c r="AJ238" s="29">
        <v>0</v>
      </c>
      <c r="AK238" s="29">
        <v>0</v>
      </c>
      <c r="AL238" s="29">
        <v>0</v>
      </c>
      <c r="AM238" s="29">
        <v>0</v>
      </c>
      <c r="AN238" s="29">
        <v>0</v>
      </c>
      <c r="AO238" s="29">
        <v>0</v>
      </c>
      <c r="AP238" s="29">
        <v>0</v>
      </c>
      <c r="AQ238" s="29">
        <v>0</v>
      </c>
      <c r="AR238" s="29">
        <v>0</v>
      </c>
      <c r="AS238" s="29">
        <v>0</v>
      </c>
      <c r="AT238" s="29">
        <v>0</v>
      </c>
      <c r="AU238" s="29">
        <v>0</v>
      </c>
      <c r="AV238" s="29">
        <v>0</v>
      </c>
      <c r="AW238" s="29">
        <v>0</v>
      </c>
      <c r="AX238" s="29">
        <v>0</v>
      </c>
      <c r="AY238" s="29">
        <v>0</v>
      </c>
      <c r="AZ238" s="29">
        <v>0</v>
      </c>
      <c r="BA238" s="29">
        <v>0</v>
      </c>
      <c r="BB238" s="29">
        <v>0</v>
      </c>
      <c r="BC238" s="29">
        <v>0</v>
      </c>
      <c r="BD238" s="29">
        <v>0</v>
      </c>
      <c r="BE238" s="29">
        <v>0</v>
      </c>
      <c r="BF238" s="29">
        <v>0</v>
      </c>
      <c r="BG238" s="29">
        <v>0</v>
      </c>
      <c r="BH238" s="29">
        <v>0</v>
      </c>
      <c r="BI238" s="29">
        <v>0</v>
      </c>
      <c r="BJ238" s="29">
        <v>0</v>
      </c>
      <c r="BK238" s="29">
        <v>0</v>
      </c>
      <c r="BL238" s="29">
        <v>0</v>
      </c>
      <c r="BM238" s="29">
        <v>0</v>
      </c>
      <c r="BN238" s="29">
        <v>0</v>
      </c>
      <c r="BO238" s="29">
        <v>0</v>
      </c>
      <c r="BP238" s="29">
        <v>0</v>
      </c>
      <c r="BQ238" s="29">
        <v>0</v>
      </c>
      <c r="BR238" s="29">
        <v>0</v>
      </c>
      <c r="BS238" s="29">
        <v>0</v>
      </c>
      <c r="BT238" s="29">
        <v>0</v>
      </c>
      <c r="BU238" s="29">
        <v>0</v>
      </c>
      <c r="BV238" s="29">
        <v>0</v>
      </c>
      <c r="BW238" s="29">
        <v>0</v>
      </c>
      <c r="BX238" s="29">
        <v>0</v>
      </c>
      <c r="BY238" s="29">
        <v>0</v>
      </c>
      <c r="BZ238" s="29">
        <v>0</v>
      </c>
      <c r="CA238" s="29">
        <v>0</v>
      </c>
      <c r="CB238" s="29">
        <v>0</v>
      </c>
      <c r="CC238" s="29">
        <v>0</v>
      </c>
      <c r="CD238" s="29">
        <v>0</v>
      </c>
      <c r="CE238" s="29">
        <v>0</v>
      </c>
      <c r="CF238" s="29">
        <v>0</v>
      </c>
      <c r="CG238" s="11">
        <v>0</v>
      </c>
      <c r="CH238" s="30">
        <v>0</v>
      </c>
      <c r="CI238" s="28"/>
      <c r="CJ238" s="16"/>
      <c r="CK238" s="16"/>
    </row>
    <row r="239" spans="1:89" x14ac:dyDescent="0.25">
      <c r="A239" s="31"/>
      <c r="B239" s="31" t="s">
        <v>21</v>
      </c>
      <c r="C239" s="31">
        <v>0</v>
      </c>
      <c r="D239" s="31" t="s">
        <v>210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32">
        <v>0</v>
      </c>
      <c r="Z239" s="32">
        <v>0</v>
      </c>
      <c r="AA239" s="32">
        <v>0</v>
      </c>
      <c r="AB239" s="32">
        <v>0</v>
      </c>
      <c r="AC239" s="32">
        <v>0</v>
      </c>
      <c r="AD239" s="32">
        <v>0</v>
      </c>
      <c r="AE239" s="32">
        <v>0</v>
      </c>
      <c r="AF239" s="32">
        <v>0</v>
      </c>
      <c r="AG239" s="32">
        <v>0</v>
      </c>
      <c r="AH239" s="32">
        <v>0</v>
      </c>
      <c r="AI239" s="32">
        <v>0</v>
      </c>
      <c r="AJ239" s="32">
        <v>0</v>
      </c>
      <c r="AK239" s="32">
        <v>0</v>
      </c>
      <c r="AL239" s="32">
        <v>0</v>
      </c>
      <c r="AM239" s="32">
        <v>0</v>
      </c>
      <c r="AN239" s="32">
        <v>0</v>
      </c>
      <c r="AO239" s="32">
        <v>0</v>
      </c>
      <c r="AP239" s="32">
        <v>0</v>
      </c>
      <c r="AQ239" s="32">
        <v>0</v>
      </c>
      <c r="AR239" s="32">
        <v>0</v>
      </c>
      <c r="AS239" s="32">
        <v>0</v>
      </c>
      <c r="AT239" s="32">
        <v>0</v>
      </c>
      <c r="AU239" s="32">
        <v>0</v>
      </c>
      <c r="AV239" s="32">
        <v>0</v>
      </c>
      <c r="AW239" s="32">
        <v>0</v>
      </c>
      <c r="AX239" s="32">
        <v>0</v>
      </c>
      <c r="AY239" s="32">
        <v>0</v>
      </c>
      <c r="AZ239" s="32">
        <v>0</v>
      </c>
      <c r="BA239" s="32">
        <v>0</v>
      </c>
      <c r="BB239" s="32">
        <v>0</v>
      </c>
      <c r="BC239" s="32">
        <v>0</v>
      </c>
      <c r="BD239" s="32">
        <v>0</v>
      </c>
      <c r="BE239" s="32">
        <v>0</v>
      </c>
      <c r="BF239" s="32">
        <v>0</v>
      </c>
      <c r="BG239" s="32">
        <v>0</v>
      </c>
      <c r="BH239" s="32">
        <v>0</v>
      </c>
      <c r="BI239" s="32">
        <v>0</v>
      </c>
      <c r="BJ239" s="32">
        <v>0</v>
      </c>
      <c r="BK239" s="32">
        <v>0</v>
      </c>
      <c r="BL239" s="32">
        <v>0</v>
      </c>
      <c r="BM239" s="32">
        <v>0</v>
      </c>
      <c r="BN239" s="32">
        <v>0</v>
      </c>
      <c r="BO239" s="32">
        <v>0</v>
      </c>
      <c r="BP239" s="32">
        <v>0</v>
      </c>
      <c r="BQ239" s="32">
        <v>0</v>
      </c>
      <c r="BR239" s="32">
        <v>0</v>
      </c>
      <c r="BS239" s="32">
        <v>0</v>
      </c>
      <c r="BT239" s="32">
        <v>0</v>
      </c>
      <c r="BU239" s="32">
        <v>0</v>
      </c>
      <c r="BV239" s="32">
        <v>0</v>
      </c>
      <c r="BW239" s="32">
        <v>0</v>
      </c>
      <c r="BX239" s="32">
        <v>0</v>
      </c>
      <c r="BY239" s="32">
        <v>0</v>
      </c>
      <c r="BZ239" s="32">
        <v>0</v>
      </c>
      <c r="CA239" s="32">
        <v>0</v>
      </c>
      <c r="CB239" s="32">
        <v>0</v>
      </c>
      <c r="CC239" s="32">
        <v>0</v>
      </c>
      <c r="CD239" s="32">
        <v>0</v>
      </c>
      <c r="CE239" s="32">
        <v>0</v>
      </c>
      <c r="CF239" s="32">
        <v>0</v>
      </c>
      <c r="CG239" s="33">
        <v>0</v>
      </c>
      <c r="CH239" s="34">
        <v>0</v>
      </c>
      <c r="CI239" s="28"/>
      <c r="CJ239" s="16"/>
      <c r="CK239" s="16"/>
    </row>
    <row r="240" spans="1:89" x14ac:dyDescent="0.25">
      <c r="A240" s="9" t="s">
        <v>178</v>
      </c>
      <c r="B240" s="9" t="s">
        <v>20</v>
      </c>
      <c r="C240" s="19">
        <v>0</v>
      </c>
      <c r="D240" s="19" t="s">
        <v>210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0</v>
      </c>
      <c r="AA240" s="29">
        <v>0</v>
      </c>
      <c r="AB240" s="29">
        <v>0</v>
      </c>
      <c r="AC240" s="29">
        <v>0</v>
      </c>
      <c r="AD240" s="29">
        <v>0</v>
      </c>
      <c r="AE240" s="29">
        <v>0</v>
      </c>
      <c r="AF240" s="29">
        <v>0</v>
      </c>
      <c r="AG240" s="29">
        <v>0</v>
      </c>
      <c r="AH240" s="29">
        <v>0</v>
      </c>
      <c r="AI240" s="29">
        <v>0</v>
      </c>
      <c r="AJ240" s="29">
        <v>0</v>
      </c>
      <c r="AK240" s="29">
        <v>0</v>
      </c>
      <c r="AL240" s="29">
        <v>0</v>
      </c>
      <c r="AM240" s="29">
        <v>0</v>
      </c>
      <c r="AN240" s="29">
        <v>0</v>
      </c>
      <c r="AO240" s="29">
        <v>0</v>
      </c>
      <c r="AP240" s="29">
        <v>0</v>
      </c>
      <c r="AQ240" s="29">
        <v>0</v>
      </c>
      <c r="AR240" s="29">
        <v>1</v>
      </c>
      <c r="AS240" s="29">
        <v>0</v>
      </c>
      <c r="AT240" s="29">
        <v>0</v>
      </c>
      <c r="AU240" s="29">
        <v>0</v>
      </c>
      <c r="AV240" s="29">
        <v>0</v>
      </c>
      <c r="AW240" s="29">
        <v>0</v>
      </c>
      <c r="AX240" s="29">
        <v>0</v>
      </c>
      <c r="AY240" s="29">
        <v>0</v>
      </c>
      <c r="AZ240" s="29">
        <v>0</v>
      </c>
      <c r="BA240" s="29">
        <v>0</v>
      </c>
      <c r="BB240" s="29">
        <v>0</v>
      </c>
      <c r="BC240" s="29">
        <v>0</v>
      </c>
      <c r="BD240" s="29">
        <v>0</v>
      </c>
      <c r="BE240" s="29">
        <v>1</v>
      </c>
      <c r="BF240" s="29">
        <v>0</v>
      </c>
      <c r="BG240" s="29">
        <v>0</v>
      </c>
      <c r="BH240" s="29">
        <v>0</v>
      </c>
      <c r="BI240" s="29">
        <v>0</v>
      </c>
      <c r="BJ240" s="29">
        <v>0</v>
      </c>
      <c r="BK240" s="29">
        <v>0</v>
      </c>
      <c r="BL240" s="29">
        <v>0</v>
      </c>
      <c r="BM240" s="29">
        <v>0</v>
      </c>
      <c r="BN240" s="29">
        <v>0</v>
      </c>
      <c r="BO240" s="29">
        <v>0</v>
      </c>
      <c r="BP240" s="29">
        <v>0</v>
      </c>
      <c r="BQ240" s="29">
        <v>0</v>
      </c>
      <c r="BR240" s="29">
        <v>0</v>
      </c>
      <c r="BS240" s="29">
        <v>2</v>
      </c>
      <c r="BT240" s="29">
        <v>1</v>
      </c>
      <c r="BU240" s="29">
        <v>0</v>
      </c>
      <c r="BV240" s="29">
        <v>4</v>
      </c>
      <c r="BW240" s="29">
        <v>0</v>
      </c>
      <c r="BX240" s="29">
        <v>0</v>
      </c>
      <c r="BY240" s="29">
        <v>1</v>
      </c>
      <c r="BZ240" s="29">
        <v>0</v>
      </c>
      <c r="CA240" s="29">
        <v>1</v>
      </c>
      <c r="CB240" s="29">
        <v>2</v>
      </c>
      <c r="CC240" s="29">
        <v>0</v>
      </c>
      <c r="CD240" s="29">
        <v>0</v>
      </c>
      <c r="CE240" s="29">
        <v>0</v>
      </c>
      <c r="CF240" s="29">
        <v>0</v>
      </c>
      <c r="CG240" s="11">
        <v>0</v>
      </c>
      <c r="CH240" s="30">
        <v>13</v>
      </c>
      <c r="CI240" s="28"/>
      <c r="CJ240" s="16"/>
      <c r="CK240" s="16"/>
    </row>
    <row r="241" spans="1:89" x14ac:dyDescent="0.25">
      <c r="A241" s="31"/>
      <c r="B241" s="31" t="s">
        <v>21</v>
      </c>
      <c r="C241" s="31">
        <v>0</v>
      </c>
      <c r="D241" s="31" t="s">
        <v>210</v>
      </c>
      <c r="E241" s="31">
        <v>0</v>
      </c>
      <c r="F241" s="31">
        <v>0</v>
      </c>
      <c r="G241" s="31">
        <v>0</v>
      </c>
      <c r="H241" s="31">
        <v>1</v>
      </c>
      <c r="I241" s="31">
        <v>0</v>
      </c>
      <c r="J241" s="31">
        <v>0</v>
      </c>
      <c r="K241" s="31">
        <v>1</v>
      </c>
      <c r="L241" s="31">
        <v>0</v>
      </c>
      <c r="M241" s="31">
        <v>1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1</v>
      </c>
      <c r="Y241" s="32">
        <v>0</v>
      </c>
      <c r="Z241" s="32">
        <v>0</v>
      </c>
      <c r="AA241" s="32">
        <v>0</v>
      </c>
      <c r="AB241" s="32">
        <v>0</v>
      </c>
      <c r="AC241" s="32">
        <v>0</v>
      </c>
      <c r="AD241" s="32">
        <v>0</v>
      </c>
      <c r="AE241" s="32">
        <v>0</v>
      </c>
      <c r="AF241" s="32">
        <v>0</v>
      </c>
      <c r="AG241" s="32">
        <v>0</v>
      </c>
      <c r="AH241" s="32">
        <v>0</v>
      </c>
      <c r="AI241" s="32">
        <v>0</v>
      </c>
      <c r="AJ241" s="32">
        <v>0</v>
      </c>
      <c r="AK241" s="32">
        <v>0</v>
      </c>
      <c r="AL241" s="32">
        <v>0</v>
      </c>
      <c r="AM241" s="32">
        <v>0</v>
      </c>
      <c r="AN241" s="32">
        <v>0</v>
      </c>
      <c r="AO241" s="32">
        <v>0</v>
      </c>
      <c r="AP241" s="32">
        <v>0</v>
      </c>
      <c r="AQ241" s="32">
        <v>0</v>
      </c>
      <c r="AR241" s="32">
        <v>1</v>
      </c>
      <c r="AS241" s="32">
        <v>1</v>
      </c>
      <c r="AT241" s="32">
        <v>0</v>
      </c>
      <c r="AU241" s="32">
        <v>0</v>
      </c>
      <c r="AV241" s="32">
        <v>0</v>
      </c>
      <c r="AW241" s="32">
        <v>0</v>
      </c>
      <c r="AX241" s="32">
        <v>0</v>
      </c>
      <c r="AY241" s="32">
        <v>5</v>
      </c>
      <c r="AZ241" s="32">
        <v>0</v>
      </c>
      <c r="BA241" s="32">
        <v>1</v>
      </c>
      <c r="BB241" s="32">
        <v>0</v>
      </c>
      <c r="BC241" s="32">
        <v>0</v>
      </c>
      <c r="BD241" s="32">
        <v>0</v>
      </c>
      <c r="BE241" s="32">
        <v>4</v>
      </c>
      <c r="BF241" s="32">
        <v>0</v>
      </c>
      <c r="BG241" s="32">
        <v>0</v>
      </c>
      <c r="BH241" s="32">
        <v>0</v>
      </c>
      <c r="BI241" s="32">
        <v>0</v>
      </c>
      <c r="BJ241" s="32">
        <v>8</v>
      </c>
      <c r="BK241" s="32">
        <v>0</v>
      </c>
      <c r="BL241" s="32">
        <v>0</v>
      </c>
      <c r="BM241" s="32">
        <v>0</v>
      </c>
      <c r="BN241" s="32">
        <v>0</v>
      </c>
      <c r="BO241" s="32">
        <v>0</v>
      </c>
      <c r="BP241" s="32">
        <v>0</v>
      </c>
      <c r="BQ241" s="32">
        <v>0</v>
      </c>
      <c r="BR241" s="32">
        <v>0</v>
      </c>
      <c r="BS241" s="32">
        <v>2</v>
      </c>
      <c r="BT241" s="32">
        <v>7</v>
      </c>
      <c r="BU241" s="32">
        <v>0</v>
      </c>
      <c r="BV241" s="32">
        <v>7</v>
      </c>
      <c r="BW241" s="32">
        <v>1</v>
      </c>
      <c r="BX241" s="32">
        <v>0</v>
      </c>
      <c r="BY241" s="32">
        <v>6</v>
      </c>
      <c r="BZ241" s="32">
        <v>0</v>
      </c>
      <c r="CA241" s="32">
        <v>0</v>
      </c>
      <c r="CB241" s="32">
        <v>3</v>
      </c>
      <c r="CC241" s="32">
        <v>0</v>
      </c>
      <c r="CD241" s="32">
        <v>0</v>
      </c>
      <c r="CE241" s="32">
        <v>0</v>
      </c>
      <c r="CF241" s="32">
        <v>0</v>
      </c>
      <c r="CG241" s="33">
        <v>0</v>
      </c>
      <c r="CH241" s="34">
        <v>50</v>
      </c>
      <c r="CI241" s="28"/>
      <c r="CJ241" s="16"/>
      <c r="CK241" s="16"/>
    </row>
    <row r="242" spans="1:89" x14ac:dyDescent="0.25">
      <c r="A242" s="9" t="s">
        <v>179</v>
      </c>
      <c r="B242" s="9" t="s">
        <v>20</v>
      </c>
      <c r="C242" s="19">
        <v>0</v>
      </c>
      <c r="D242" s="19" t="s">
        <v>210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1</v>
      </c>
      <c r="N242" s="19">
        <v>0</v>
      </c>
      <c r="O242" s="19">
        <v>0</v>
      </c>
      <c r="P242" s="19">
        <v>0</v>
      </c>
      <c r="Q242" s="19">
        <v>0</v>
      </c>
      <c r="R242" s="19">
        <v>0</v>
      </c>
      <c r="S242" s="19">
        <v>0</v>
      </c>
      <c r="T242" s="19">
        <v>0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29">
        <v>0</v>
      </c>
      <c r="AA242" s="29">
        <v>0</v>
      </c>
      <c r="AB242" s="29">
        <v>0</v>
      </c>
      <c r="AC242" s="29">
        <v>0</v>
      </c>
      <c r="AD242" s="29">
        <v>0</v>
      </c>
      <c r="AE242" s="29">
        <v>0</v>
      </c>
      <c r="AF242" s="29">
        <v>0</v>
      </c>
      <c r="AG242" s="29">
        <v>0</v>
      </c>
      <c r="AH242" s="29">
        <v>0</v>
      </c>
      <c r="AI242" s="29">
        <v>0</v>
      </c>
      <c r="AJ242" s="29">
        <v>0</v>
      </c>
      <c r="AK242" s="29">
        <v>0</v>
      </c>
      <c r="AL242" s="29">
        <v>0</v>
      </c>
      <c r="AM242" s="29">
        <v>0</v>
      </c>
      <c r="AN242" s="29">
        <v>0</v>
      </c>
      <c r="AO242" s="29">
        <v>0</v>
      </c>
      <c r="AP242" s="29">
        <v>0</v>
      </c>
      <c r="AQ242" s="29">
        <v>0</v>
      </c>
      <c r="AR242" s="29">
        <v>0</v>
      </c>
      <c r="AS242" s="29">
        <v>0</v>
      </c>
      <c r="AT242" s="29">
        <v>0</v>
      </c>
      <c r="AU242" s="29">
        <v>0</v>
      </c>
      <c r="AV242" s="29">
        <v>0</v>
      </c>
      <c r="AW242" s="29">
        <v>0</v>
      </c>
      <c r="AX242" s="29">
        <v>0</v>
      </c>
      <c r="AY242" s="29">
        <v>0</v>
      </c>
      <c r="AZ242" s="29">
        <v>0</v>
      </c>
      <c r="BA242" s="29">
        <v>0</v>
      </c>
      <c r="BB242" s="29">
        <v>0</v>
      </c>
      <c r="BC242" s="29">
        <v>0</v>
      </c>
      <c r="BD242" s="29">
        <v>0</v>
      </c>
      <c r="BE242" s="29">
        <v>1</v>
      </c>
      <c r="BF242" s="29">
        <v>0</v>
      </c>
      <c r="BG242" s="29">
        <v>0</v>
      </c>
      <c r="BH242" s="29">
        <v>0</v>
      </c>
      <c r="BI242" s="29">
        <v>0</v>
      </c>
      <c r="BJ242" s="29">
        <v>1</v>
      </c>
      <c r="BK242" s="29">
        <v>0</v>
      </c>
      <c r="BL242" s="29">
        <v>0</v>
      </c>
      <c r="BM242" s="29">
        <v>0</v>
      </c>
      <c r="BN242" s="29">
        <v>0</v>
      </c>
      <c r="BO242" s="29">
        <v>1</v>
      </c>
      <c r="BP242" s="29">
        <v>0</v>
      </c>
      <c r="BQ242" s="29">
        <v>0</v>
      </c>
      <c r="BR242" s="29">
        <v>0</v>
      </c>
      <c r="BS242" s="29">
        <v>0</v>
      </c>
      <c r="BT242" s="29">
        <v>0</v>
      </c>
      <c r="BU242" s="29">
        <v>0</v>
      </c>
      <c r="BV242" s="29">
        <v>0</v>
      </c>
      <c r="BW242" s="29">
        <v>0</v>
      </c>
      <c r="BX242" s="29">
        <v>0</v>
      </c>
      <c r="BY242" s="29">
        <v>1</v>
      </c>
      <c r="BZ242" s="29">
        <v>0</v>
      </c>
      <c r="CA242" s="29">
        <v>0</v>
      </c>
      <c r="CB242" s="29">
        <v>0</v>
      </c>
      <c r="CC242" s="29">
        <v>0</v>
      </c>
      <c r="CD242" s="29">
        <v>0</v>
      </c>
      <c r="CE242" s="29">
        <v>0</v>
      </c>
      <c r="CF242" s="29">
        <v>0</v>
      </c>
      <c r="CG242" s="11">
        <v>0</v>
      </c>
      <c r="CH242" s="30">
        <v>5</v>
      </c>
      <c r="CI242" s="28"/>
      <c r="CJ242" s="16"/>
      <c r="CK242" s="16"/>
    </row>
    <row r="243" spans="1:89" x14ac:dyDescent="0.25">
      <c r="A243" s="31"/>
      <c r="B243" s="31" t="s">
        <v>21</v>
      </c>
      <c r="C243" s="31">
        <v>0</v>
      </c>
      <c r="D243" s="31" t="s">
        <v>210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1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32">
        <v>0</v>
      </c>
      <c r="Z243" s="32">
        <v>0</v>
      </c>
      <c r="AA243" s="32">
        <v>0</v>
      </c>
      <c r="AB243" s="32">
        <v>0</v>
      </c>
      <c r="AC243" s="32">
        <v>0</v>
      </c>
      <c r="AD243" s="32">
        <v>0</v>
      </c>
      <c r="AE243" s="32">
        <v>0</v>
      </c>
      <c r="AF243" s="32">
        <v>0</v>
      </c>
      <c r="AG243" s="32">
        <v>0</v>
      </c>
      <c r="AH243" s="32">
        <v>0</v>
      </c>
      <c r="AI243" s="32">
        <v>0</v>
      </c>
      <c r="AJ243" s="32">
        <v>0</v>
      </c>
      <c r="AK243" s="32">
        <v>0</v>
      </c>
      <c r="AL243" s="32">
        <v>0</v>
      </c>
      <c r="AM243" s="32">
        <v>0</v>
      </c>
      <c r="AN243" s="32">
        <v>0</v>
      </c>
      <c r="AO243" s="32">
        <v>0</v>
      </c>
      <c r="AP243" s="32">
        <v>0</v>
      </c>
      <c r="AQ243" s="32">
        <v>1</v>
      </c>
      <c r="AR243" s="32">
        <v>0</v>
      </c>
      <c r="AS243" s="32">
        <v>0</v>
      </c>
      <c r="AT243" s="32">
        <v>0</v>
      </c>
      <c r="AU243" s="32">
        <v>0</v>
      </c>
      <c r="AV243" s="32">
        <v>0</v>
      </c>
      <c r="AW243" s="32">
        <v>0</v>
      </c>
      <c r="AX243" s="32">
        <v>0</v>
      </c>
      <c r="AY243" s="32">
        <v>0</v>
      </c>
      <c r="AZ243" s="32">
        <v>0</v>
      </c>
      <c r="BA243" s="32">
        <v>1</v>
      </c>
      <c r="BB243" s="32">
        <v>0</v>
      </c>
      <c r="BC243" s="32">
        <v>0</v>
      </c>
      <c r="BD243" s="32">
        <v>0</v>
      </c>
      <c r="BE243" s="32">
        <v>1</v>
      </c>
      <c r="BF243" s="32">
        <v>0</v>
      </c>
      <c r="BG243" s="32">
        <v>0</v>
      </c>
      <c r="BH243" s="32">
        <v>0</v>
      </c>
      <c r="BI243" s="32">
        <v>0</v>
      </c>
      <c r="BJ243" s="32">
        <v>5</v>
      </c>
      <c r="BK243" s="32">
        <v>0</v>
      </c>
      <c r="BL243" s="32">
        <v>0</v>
      </c>
      <c r="BM243" s="32">
        <v>0</v>
      </c>
      <c r="BN243" s="32">
        <v>1</v>
      </c>
      <c r="BO243" s="32">
        <v>0</v>
      </c>
      <c r="BP243" s="32">
        <v>0</v>
      </c>
      <c r="BQ243" s="32">
        <v>1</v>
      </c>
      <c r="BR243" s="32">
        <v>0</v>
      </c>
      <c r="BS243" s="32">
        <v>0</v>
      </c>
      <c r="BT243" s="32">
        <v>0</v>
      </c>
      <c r="BU243" s="32">
        <v>0</v>
      </c>
      <c r="BV243" s="32">
        <v>2</v>
      </c>
      <c r="BW243" s="32">
        <v>0</v>
      </c>
      <c r="BX243" s="32">
        <v>0</v>
      </c>
      <c r="BY243" s="32">
        <v>1</v>
      </c>
      <c r="BZ243" s="32">
        <v>0</v>
      </c>
      <c r="CA243" s="32">
        <v>0</v>
      </c>
      <c r="CB243" s="32">
        <v>0</v>
      </c>
      <c r="CC243" s="32">
        <v>2</v>
      </c>
      <c r="CD243" s="32">
        <v>0</v>
      </c>
      <c r="CE243" s="32">
        <v>0</v>
      </c>
      <c r="CF243" s="32">
        <v>0</v>
      </c>
      <c r="CG243" s="33">
        <v>0</v>
      </c>
      <c r="CH243" s="34">
        <v>16</v>
      </c>
      <c r="CI243" s="28"/>
      <c r="CJ243" s="16"/>
      <c r="CK243" s="16"/>
    </row>
    <row r="244" spans="1:89" x14ac:dyDescent="0.25">
      <c r="A244" s="9" t="s">
        <v>180</v>
      </c>
      <c r="B244" s="9" t="s">
        <v>20</v>
      </c>
      <c r="C244" s="19">
        <v>0</v>
      </c>
      <c r="D244" s="19" t="s">
        <v>210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29">
        <v>0</v>
      </c>
      <c r="V244" s="29">
        <v>0</v>
      </c>
      <c r="W244" s="29">
        <v>0</v>
      </c>
      <c r="X244" s="29">
        <v>0</v>
      </c>
      <c r="Y244" s="29">
        <v>0</v>
      </c>
      <c r="Z244" s="29">
        <v>0</v>
      </c>
      <c r="AA244" s="29">
        <v>0</v>
      </c>
      <c r="AB244" s="29">
        <v>0</v>
      </c>
      <c r="AC244" s="29">
        <v>0</v>
      </c>
      <c r="AD244" s="29">
        <v>0</v>
      </c>
      <c r="AE244" s="29">
        <v>0</v>
      </c>
      <c r="AF244" s="29">
        <v>0</v>
      </c>
      <c r="AG244" s="29">
        <v>0</v>
      </c>
      <c r="AH244" s="29">
        <v>0</v>
      </c>
      <c r="AI244" s="29">
        <v>0</v>
      </c>
      <c r="AJ244" s="29">
        <v>0</v>
      </c>
      <c r="AK244" s="29">
        <v>0</v>
      </c>
      <c r="AL244" s="29">
        <v>0</v>
      </c>
      <c r="AM244" s="29">
        <v>0</v>
      </c>
      <c r="AN244" s="29">
        <v>0</v>
      </c>
      <c r="AO244" s="29">
        <v>0</v>
      </c>
      <c r="AP244" s="29">
        <v>0</v>
      </c>
      <c r="AQ244" s="29">
        <v>0</v>
      </c>
      <c r="AR244" s="29">
        <v>0</v>
      </c>
      <c r="AS244" s="29">
        <v>0</v>
      </c>
      <c r="AT244" s="29">
        <v>0</v>
      </c>
      <c r="AU244" s="29">
        <v>0</v>
      </c>
      <c r="AV244" s="29">
        <v>0</v>
      </c>
      <c r="AW244" s="29">
        <v>0</v>
      </c>
      <c r="AX244" s="29">
        <v>0</v>
      </c>
      <c r="AY244" s="29">
        <v>0</v>
      </c>
      <c r="AZ244" s="29">
        <v>0</v>
      </c>
      <c r="BA244" s="29">
        <v>0</v>
      </c>
      <c r="BB244" s="29">
        <v>0</v>
      </c>
      <c r="BC244" s="29">
        <v>0</v>
      </c>
      <c r="BD244" s="29">
        <v>0</v>
      </c>
      <c r="BE244" s="29">
        <v>0</v>
      </c>
      <c r="BF244" s="29">
        <v>0</v>
      </c>
      <c r="BG244" s="29">
        <v>0</v>
      </c>
      <c r="BH244" s="29">
        <v>0</v>
      </c>
      <c r="BI244" s="29">
        <v>0</v>
      </c>
      <c r="BJ244" s="29">
        <v>0</v>
      </c>
      <c r="BK244" s="29">
        <v>0</v>
      </c>
      <c r="BL244" s="29">
        <v>0</v>
      </c>
      <c r="BM244" s="29">
        <v>0</v>
      </c>
      <c r="BN244" s="29">
        <v>0</v>
      </c>
      <c r="BO244" s="29">
        <v>7</v>
      </c>
      <c r="BP244" s="29">
        <v>0</v>
      </c>
      <c r="BQ244" s="29">
        <v>0</v>
      </c>
      <c r="BR244" s="29">
        <v>0</v>
      </c>
      <c r="BS244" s="29">
        <v>0</v>
      </c>
      <c r="BT244" s="29">
        <v>0</v>
      </c>
      <c r="BU244" s="29">
        <v>3</v>
      </c>
      <c r="BV244" s="29">
        <v>0</v>
      </c>
      <c r="BW244" s="29">
        <v>0</v>
      </c>
      <c r="BX244" s="29">
        <v>0</v>
      </c>
      <c r="BY244" s="29">
        <v>0</v>
      </c>
      <c r="BZ244" s="29">
        <v>0</v>
      </c>
      <c r="CA244" s="29">
        <v>0</v>
      </c>
      <c r="CB244" s="29">
        <v>0</v>
      </c>
      <c r="CC244" s="29">
        <v>0</v>
      </c>
      <c r="CD244" s="29">
        <v>1</v>
      </c>
      <c r="CE244" s="29">
        <v>0</v>
      </c>
      <c r="CF244" s="29">
        <v>0</v>
      </c>
      <c r="CG244" s="11">
        <v>0</v>
      </c>
      <c r="CH244" s="30">
        <v>11</v>
      </c>
      <c r="CI244" s="28"/>
      <c r="CJ244" s="16"/>
      <c r="CK244" s="16"/>
    </row>
    <row r="245" spans="1:89" x14ac:dyDescent="0.25">
      <c r="A245" s="31"/>
      <c r="B245" s="31" t="s">
        <v>21</v>
      </c>
      <c r="C245" s="31">
        <v>0</v>
      </c>
      <c r="D245" s="31" t="s">
        <v>210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0</v>
      </c>
      <c r="AC245" s="32">
        <v>0</v>
      </c>
      <c r="AD245" s="32">
        <v>0</v>
      </c>
      <c r="AE245" s="32">
        <v>0</v>
      </c>
      <c r="AF245" s="32">
        <v>0</v>
      </c>
      <c r="AG245" s="32">
        <v>0</v>
      </c>
      <c r="AH245" s="32">
        <v>0</v>
      </c>
      <c r="AI245" s="32">
        <v>0</v>
      </c>
      <c r="AJ245" s="32">
        <v>0</v>
      </c>
      <c r="AK245" s="32">
        <v>0</v>
      </c>
      <c r="AL245" s="32">
        <v>0</v>
      </c>
      <c r="AM245" s="32">
        <v>0</v>
      </c>
      <c r="AN245" s="32">
        <v>0</v>
      </c>
      <c r="AO245" s="32">
        <v>0</v>
      </c>
      <c r="AP245" s="32">
        <v>0</v>
      </c>
      <c r="AQ245" s="32">
        <v>0</v>
      </c>
      <c r="AR245" s="32">
        <v>0</v>
      </c>
      <c r="AS245" s="32">
        <v>0</v>
      </c>
      <c r="AT245" s="32">
        <v>0</v>
      </c>
      <c r="AU245" s="32">
        <v>0</v>
      </c>
      <c r="AV245" s="32">
        <v>0</v>
      </c>
      <c r="AW245" s="32">
        <v>0</v>
      </c>
      <c r="AX245" s="32">
        <v>0</v>
      </c>
      <c r="AY245" s="32">
        <v>0</v>
      </c>
      <c r="AZ245" s="32">
        <v>0</v>
      </c>
      <c r="BA245" s="32">
        <v>0</v>
      </c>
      <c r="BB245" s="32">
        <v>0</v>
      </c>
      <c r="BC245" s="32">
        <v>0</v>
      </c>
      <c r="BD245" s="32">
        <v>0</v>
      </c>
      <c r="BE245" s="32">
        <v>0</v>
      </c>
      <c r="BF245" s="32">
        <v>0</v>
      </c>
      <c r="BG245" s="32">
        <v>0</v>
      </c>
      <c r="BH245" s="32">
        <v>0</v>
      </c>
      <c r="BI245" s="32">
        <v>0</v>
      </c>
      <c r="BJ245" s="32">
        <v>0</v>
      </c>
      <c r="BK245" s="32">
        <v>0</v>
      </c>
      <c r="BL245" s="32">
        <v>0</v>
      </c>
      <c r="BM245" s="32">
        <v>0</v>
      </c>
      <c r="BN245" s="32">
        <v>0</v>
      </c>
      <c r="BO245" s="32">
        <v>0</v>
      </c>
      <c r="BP245" s="32">
        <v>0</v>
      </c>
      <c r="BQ245" s="32">
        <v>0</v>
      </c>
      <c r="BR245" s="32">
        <v>0</v>
      </c>
      <c r="BS245" s="32">
        <v>0</v>
      </c>
      <c r="BT245" s="32">
        <v>0</v>
      </c>
      <c r="BU245" s="32">
        <v>0</v>
      </c>
      <c r="BV245" s="32">
        <v>0</v>
      </c>
      <c r="BW245" s="32">
        <v>0</v>
      </c>
      <c r="BX245" s="32">
        <v>0</v>
      </c>
      <c r="BY245" s="32">
        <v>0</v>
      </c>
      <c r="BZ245" s="32">
        <v>0</v>
      </c>
      <c r="CA245" s="32">
        <v>0</v>
      </c>
      <c r="CB245" s="32">
        <v>0</v>
      </c>
      <c r="CC245" s="32">
        <v>0</v>
      </c>
      <c r="CD245" s="32">
        <v>0</v>
      </c>
      <c r="CE245" s="32">
        <v>0</v>
      </c>
      <c r="CF245" s="32">
        <v>0</v>
      </c>
      <c r="CG245" s="33">
        <v>0</v>
      </c>
      <c r="CH245" s="34">
        <v>0</v>
      </c>
      <c r="CI245" s="28"/>
      <c r="CJ245" s="16"/>
      <c r="CK245" s="16"/>
    </row>
    <row r="246" spans="1:89" x14ac:dyDescent="0.25">
      <c r="A246" s="9" t="s">
        <v>181</v>
      </c>
      <c r="B246" s="9" t="s">
        <v>20</v>
      </c>
      <c r="C246" s="19">
        <v>0</v>
      </c>
      <c r="D246" s="19" t="s">
        <v>210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29">
        <v>0</v>
      </c>
      <c r="V246" s="29">
        <v>0</v>
      </c>
      <c r="W246" s="29">
        <v>0</v>
      </c>
      <c r="X246" s="29">
        <v>0</v>
      </c>
      <c r="Y246" s="29">
        <v>0</v>
      </c>
      <c r="Z246" s="29">
        <v>0</v>
      </c>
      <c r="AA246" s="29">
        <v>0</v>
      </c>
      <c r="AB246" s="29">
        <v>0</v>
      </c>
      <c r="AC246" s="29">
        <v>0</v>
      </c>
      <c r="AD246" s="29">
        <v>0</v>
      </c>
      <c r="AE246" s="29">
        <v>0</v>
      </c>
      <c r="AF246" s="29">
        <v>0</v>
      </c>
      <c r="AG246" s="29">
        <v>0</v>
      </c>
      <c r="AH246" s="29">
        <v>0</v>
      </c>
      <c r="AI246" s="29">
        <v>0</v>
      </c>
      <c r="AJ246" s="29">
        <v>0</v>
      </c>
      <c r="AK246" s="29">
        <v>0</v>
      </c>
      <c r="AL246" s="29">
        <v>0</v>
      </c>
      <c r="AM246" s="29">
        <v>0</v>
      </c>
      <c r="AN246" s="29">
        <v>0</v>
      </c>
      <c r="AO246" s="29">
        <v>0</v>
      </c>
      <c r="AP246" s="29">
        <v>0</v>
      </c>
      <c r="AQ246" s="29">
        <v>0</v>
      </c>
      <c r="AR246" s="29">
        <v>0</v>
      </c>
      <c r="AS246" s="29">
        <v>0</v>
      </c>
      <c r="AT246" s="29">
        <v>0</v>
      </c>
      <c r="AU246" s="29">
        <v>0</v>
      </c>
      <c r="AV246" s="29">
        <v>0</v>
      </c>
      <c r="AW246" s="29">
        <v>0</v>
      </c>
      <c r="AX246" s="29">
        <v>0</v>
      </c>
      <c r="AY246" s="29">
        <v>0</v>
      </c>
      <c r="AZ246" s="29">
        <v>0</v>
      </c>
      <c r="BA246" s="29">
        <v>0</v>
      </c>
      <c r="BB246" s="29">
        <v>0</v>
      </c>
      <c r="BC246" s="29">
        <v>0</v>
      </c>
      <c r="BD246" s="29">
        <v>0</v>
      </c>
      <c r="BE246" s="29">
        <v>0</v>
      </c>
      <c r="BF246" s="29">
        <v>0</v>
      </c>
      <c r="BG246" s="29">
        <v>0</v>
      </c>
      <c r="BH246" s="29">
        <v>0</v>
      </c>
      <c r="BI246" s="29">
        <v>0</v>
      </c>
      <c r="BJ246" s="29">
        <v>0</v>
      </c>
      <c r="BK246" s="29">
        <v>0</v>
      </c>
      <c r="BL246" s="29">
        <v>0</v>
      </c>
      <c r="BM246" s="29">
        <v>0</v>
      </c>
      <c r="BN246" s="29">
        <v>0</v>
      </c>
      <c r="BO246" s="29">
        <v>0</v>
      </c>
      <c r="BP246" s="29">
        <v>0</v>
      </c>
      <c r="BQ246" s="29">
        <v>0</v>
      </c>
      <c r="BR246" s="29">
        <v>0</v>
      </c>
      <c r="BS246" s="29">
        <v>0</v>
      </c>
      <c r="BT246" s="29">
        <v>0</v>
      </c>
      <c r="BU246" s="29">
        <v>0</v>
      </c>
      <c r="BV246" s="29">
        <v>0</v>
      </c>
      <c r="BW246" s="29">
        <v>0</v>
      </c>
      <c r="BX246" s="29">
        <v>0</v>
      </c>
      <c r="BY246" s="29">
        <v>0</v>
      </c>
      <c r="BZ246" s="29">
        <v>0</v>
      </c>
      <c r="CA246" s="29">
        <v>0</v>
      </c>
      <c r="CB246" s="29">
        <v>0</v>
      </c>
      <c r="CC246" s="29">
        <v>0</v>
      </c>
      <c r="CD246" s="29">
        <v>0</v>
      </c>
      <c r="CE246" s="29">
        <v>0</v>
      </c>
      <c r="CF246" s="29">
        <v>0</v>
      </c>
      <c r="CG246" s="11">
        <v>0</v>
      </c>
      <c r="CH246" s="30">
        <v>0</v>
      </c>
      <c r="CI246" s="28"/>
      <c r="CJ246" s="16"/>
      <c r="CK246" s="16"/>
    </row>
    <row r="247" spans="1:89" x14ac:dyDescent="0.25">
      <c r="A247" s="31"/>
      <c r="B247" s="31" t="s">
        <v>21</v>
      </c>
      <c r="C247" s="31">
        <v>0</v>
      </c>
      <c r="D247" s="31" t="s">
        <v>210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32">
        <v>0</v>
      </c>
      <c r="Z247" s="32">
        <v>0</v>
      </c>
      <c r="AA247" s="32">
        <v>0</v>
      </c>
      <c r="AB247" s="32">
        <v>0</v>
      </c>
      <c r="AC247" s="32">
        <v>0</v>
      </c>
      <c r="AD247" s="32">
        <v>0</v>
      </c>
      <c r="AE247" s="32">
        <v>0</v>
      </c>
      <c r="AF247" s="32">
        <v>0</v>
      </c>
      <c r="AG247" s="32">
        <v>0</v>
      </c>
      <c r="AH247" s="32">
        <v>0</v>
      </c>
      <c r="AI247" s="32">
        <v>0</v>
      </c>
      <c r="AJ247" s="32">
        <v>0</v>
      </c>
      <c r="AK247" s="32">
        <v>0</v>
      </c>
      <c r="AL247" s="32">
        <v>0</v>
      </c>
      <c r="AM247" s="32">
        <v>0</v>
      </c>
      <c r="AN247" s="32">
        <v>0</v>
      </c>
      <c r="AO247" s="32">
        <v>0</v>
      </c>
      <c r="AP247" s="32">
        <v>0</v>
      </c>
      <c r="AQ247" s="32">
        <v>0</v>
      </c>
      <c r="AR247" s="32">
        <v>0</v>
      </c>
      <c r="AS247" s="32">
        <v>0</v>
      </c>
      <c r="AT247" s="32">
        <v>0</v>
      </c>
      <c r="AU247" s="32">
        <v>0</v>
      </c>
      <c r="AV247" s="32">
        <v>0</v>
      </c>
      <c r="AW247" s="32">
        <v>0</v>
      </c>
      <c r="AX247" s="32">
        <v>0</v>
      </c>
      <c r="AY247" s="32">
        <v>0</v>
      </c>
      <c r="AZ247" s="32">
        <v>0</v>
      </c>
      <c r="BA247" s="32">
        <v>0</v>
      </c>
      <c r="BB247" s="32">
        <v>0</v>
      </c>
      <c r="BC247" s="32">
        <v>0</v>
      </c>
      <c r="BD247" s="32">
        <v>0</v>
      </c>
      <c r="BE247" s="32">
        <v>0</v>
      </c>
      <c r="BF247" s="32">
        <v>0</v>
      </c>
      <c r="BG247" s="32">
        <v>0</v>
      </c>
      <c r="BH247" s="32">
        <v>0</v>
      </c>
      <c r="BI247" s="32">
        <v>0</v>
      </c>
      <c r="BJ247" s="32">
        <v>0</v>
      </c>
      <c r="BK247" s="32">
        <v>0</v>
      </c>
      <c r="BL247" s="32">
        <v>0</v>
      </c>
      <c r="BM247" s="32">
        <v>0</v>
      </c>
      <c r="BN247" s="32">
        <v>0</v>
      </c>
      <c r="BO247" s="32">
        <v>0</v>
      </c>
      <c r="BP247" s="32">
        <v>0</v>
      </c>
      <c r="BQ247" s="32">
        <v>0</v>
      </c>
      <c r="BR247" s="32">
        <v>0</v>
      </c>
      <c r="BS247" s="32">
        <v>0</v>
      </c>
      <c r="BT247" s="32">
        <v>0</v>
      </c>
      <c r="BU247" s="32">
        <v>0</v>
      </c>
      <c r="BV247" s="32">
        <v>0</v>
      </c>
      <c r="BW247" s="32">
        <v>0</v>
      </c>
      <c r="BX247" s="32">
        <v>0</v>
      </c>
      <c r="BY247" s="32">
        <v>0</v>
      </c>
      <c r="BZ247" s="32">
        <v>0</v>
      </c>
      <c r="CA247" s="32">
        <v>0</v>
      </c>
      <c r="CB247" s="32">
        <v>0</v>
      </c>
      <c r="CC247" s="32">
        <v>0</v>
      </c>
      <c r="CD247" s="32">
        <v>0</v>
      </c>
      <c r="CE247" s="32">
        <v>0</v>
      </c>
      <c r="CF247" s="32">
        <v>0</v>
      </c>
      <c r="CG247" s="33">
        <v>0</v>
      </c>
      <c r="CH247" s="34">
        <v>0</v>
      </c>
      <c r="CI247" s="28"/>
      <c r="CJ247" s="16"/>
      <c r="CK247" s="16"/>
    </row>
    <row r="248" spans="1:89" x14ac:dyDescent="0.25">
      <c r="A248" s="9" t="s">
        <v>182</v>
      </c>
      <c r="B248" s="9" t="s">
        <v>20</v>
      </c>
      <c r="C248" s="19">
        <v>0</v>
      </c>
      <c r="D248" s="19" t="s">
        <v>210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29">
        <v>0</v>
      </c>
      <c r="V248" s="29">
        <v>0</v>
      </c>
      <c r="W248" s="29">
        <v>0</v>
      </c>
      <c r="X248" s="29">
        <v>0</v>
      </c>
      <c r="Y248" s="29">
        <v>0</v>
      </c>
      <c r="Z248" s="29">
        <v>0</v>
      </c>
      <c r="AA248" s="29">
        <v>0</v>
      </c>
      <c r="AB248" s="29">
        <v>0</v>
      </c>
      <c r="AC248" s="29">
        <v>0</v>
      </c>
      <c r="AD248" s="29">
        <v>0</v>
      </c>
      <c r="AE248" s="29">
        <v>0</v>
      </c>
      <c r="AF248" s="29">
        <v>0</v>
      </c>
      <c r="AG248" s="29">
        <v>0</v>
      </c>
      <c r="AH248" s="29">
        <v>0</v>
      </c>
      <c r="AI248" s="29">
        <v>0</v>
      </c>
      <c r="AJ248" s="29">
        <v>0</v>
      </c>
      <c r="AK248" s="29">
        <v>0</v>
      </c>
      <c r="AL248" s="29">
        <v>0</v>
      </c>
      <c r="AM248" s="29">
        <v>0</v>
      </c>
      <c r="AN248" s="29">
        <v>0</v>
      </c>
      <c r="AO248" s="29">
        <v>0</v>
      </c>
      <c r="AP248" s="29">
        <v>0</v>
      </c>
      <c r="AQ248" s="29">
        <v>0</v>
      </c>
      <c r="AR248" s="29">
        <v>0</v>
      </c>
      <c r="AS248" s="29">
        <v>0</v>
      </c>
      <c r="AT248" s="29">
        <v>0</v>
      </c>
      <c r="AU248" s="29">
        <v>0</v>
      </c>
      <c r="AV248" s="29">
        <v>0</v>
      </c>
      <c r="AW248" s="29">
        <v>0</v>
      </c>
      <c r="AX248" s="29">
        <v>0</v>
      </c>
      <c r="AY248" s="29">
        <v>0</v>
      </c>
      <c r="AZ248" s="29">
        <v>0</v>
      </c>
      <c r="BA248" s="29">
        <v>0</v>
      </c>
      <c r="BB248" s="29">
        <v>0</v>
      </c>
      <c r="BC248" s="29">
        <v>0</v>
      </c>
      <c r="BD248" s="29">
        <v>0</v>
      </c>
      <c r="BE248" s="29">
        <v>0</v>
      </c>
      <c r="BF248" s="29">
        <v>0</v>
      </c>
      <c r="BG248" s="29">
        <v>0</v>
      </c>
      <c r="BH248" s="29">
        <v>0</v>
      </c>
      <c r="BI248" s="29">
        <v>0</v>
      </c>
      <c r="BJ248" s="29">
        <v>0</v>
      </c>
      <c r="BK248" s="29">
        <v>0</v>
      </c>
      <c r="BL248" s="29">
        <v>0</v>
      </c>
      <c r="BM248" s="29">
        <v>0</v>
      </c>
      <c r="BN248" s="29">
        <v>0</v>
      </c>
      <c r="BO248" s="29">
        <v>5</v>
      </c>
      <c r="BP248" s="29">
        <v>0</v>
      </c>
      <c r="BQ248" s="29">
        <v>0</v>
      </c>
      <c r="BR248" s="29">
        <v>0</v>
      </c>
      <c r="BS248" s="29">
        <v>0</v>
      </c>
      <c r="BT248" s="29">
        <v>0</v>
      </c>
      <c r="BU248" s="29">
        <v>1</v>
      </c>
      <c r="BV248" s="29">
        <v>0</v>
      </c>
      <c r="BW248" s="29">
        <v>0</v>
      </c>
      <c r="BX248" s="29">
        <v>0</v>
      </c>
      <c r="BY248" s="29">
        <v>0</v>
      </c>
      <c r="BZ248" s="29">
        <v>0</v>
      </c>
      <c r="CA248" s="29">
        <v>0</v>
      </c>
      <c r="CB248" s="29">
        <v>0</v>
      </c>
      <c r="CC248" s="29">
        <v>0</v>
      </c>
      <c r="CD248" s="29">
        <v>0</v>
      </c>
      <c r="CE248" s="29">
        <v>0</v>
      </c>
      <c r="CF248" s="29">
        <v>0</v>
      </c>
      <c r="CG248" s="11">
        <v>0</v>
      </c>
      <c r="CH248" s="30">
        <v>6</v>
      </c>
      <c r="CI248" s="28"/>
      <c r="CJ248" s="16"/>
      <c r="CK248" s="16"/>
    </row>
    <row r="249" spans="1:89" x14ac:dyDescent="0.25">
      <c r="A249" s="31"/>
      <c r="B249" s="31" t="s">
        <v>21</v>
      </c>
      <c r="C249" s="31">
        <v>0</v>
      </c>
      <c r="D249" s="31" t="s">
        <v>210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32">
        <v>0</v>
      </c>
      <c r="Z249" s="32">
        <v>0</v>
      </c>
      <c r="AA249" s="32">
        <v>0</v>
      </c>
      <c r="AB249" s="32">
        <v>0</v>
      </c>
      <c r="AC249" s="32">
        <v>0</v>
      </c>
      <c r="AD249" s="32">
        <v>0</v>
      </c>
      <c r="AE249" s="32">
        <v>0</v>
      </c>
      <c r="AF249" s="32">
        <v>0</v>
      </c>
      <c r="AG249" s="32">
        <v>0</v>
      </c>
      <c r="AH249" s="32">
        <v>0</v>
      </c>
      <c r="AI249" s="32">
        <v>0</v>
      </c>
      <c r="AJ249" s="32">
        <v>0</v>
      </c>
      <c r="AK249" s="32">
        <v>0</v>
      </c>
      <c r="AL249" s="32">
        <v>0</v>
      </c>
      <c r="AM249" s="32">
        <v>0</v>
      </c>
      <c r="AN249" s="32">
        <v>0</v>
      </c>
      <c r="AO249" s="32">
        <v>0</v>
      </c>
      <c r="AP249" s="32">
        <v>0</v>
      </c>
      <c r="AQ249" s="32">
        <v>0</v>
      </c>
      <c r="AR249" s="32">
        <v>0</v>
      </c>
      <c r="AS249" s="32">
        <v>0</v>
      </c>
      <c r="AT249" s="32">
        <v>0</v>
      </c>
      <c r="AU249" s="32">
        <v>0</v>
      </c>
      <c r="AV249" s="32">
        <v>0</v>
      </c>
      <c r="AW249" s="32">
        <v>0</v>
      </c>
      <c r="AX249" s="32">
        <v>0</v>
      </c>
      <c r="AY249" s="32">
        <v>0</v>
      </c>
      <c r="AZ249" s="32">
        <v>0</v>
      </c>
      <c r="BA249" s="32">
        <v>0</v>
      </c>
      <c r="BB249" s="32">
        <v>0</v>
      </c>
      <c r="BC249" s="32">
        <v>0</v>
      </c>
      <c r="BD249" s="32">
        <v>0</v>
      </c>
      <c r="BE249" s="32">
        <v>0</v>
      </c>
      <c r="BF249" s="32">
        <v>0</v>
      </c>
      <c r="BG249" s="32">
        <v>0</v>
      </c>
      <c r="BH249" s="32">
        <v>0</v>
      </c>
      <c r="BI249" s="32">
        <v>0</v>
      </c>
      <c r="BJ249" s="32">
        <v>0</v>
      </c>
      <c r="BK249" s="32">
        <v>0</v>
      </c>
      <c r="BL249" s="32">
        <v>0</v>
      </c>
      <c r="BM249" s="32">
        <v>0</v>
      </c>
      <c r="BN249" s="32">
        <v>0</v>
      </c>
      <c r="BO249" s="32">
        <v>0</v>
      </c>
      <c r="BP249" s="32">
        <v>0</v>
      </c>
      <c r="BQ249" s="32">
        <v>0</v>
      </c>
      <c r="BR249" s="32">
        <v>0</v>
      </c>
      <c r="BS249" s="32">
        <v>0</v>
      </c>
      <c r="BT249" s="32">
        <v>0</v>
      </c>
      <c r="BU249" s="32">
        <v>0</v>
      </c>
      <c r="BV249" s="32">
        <v>0</v>
      </c>
      <c r="BW249" s="32">
        <v>0</v>
      </c>
      <c r="BX249" s="32">
        <v>0</v>
      </c>
      <c r="BY249" s="32">
        <v>0</v>
      </c>
      <c r="BZ249" s="32">
        <v>0</v>
      </c>
      <c r="CA249" s="32">
        <v>0</v>
      </c>
      <c r="CB249" s="32">
        <v>0</v>
      </c>
      <c r="CC249" s="32">
        <v>0</v>
      </c>
      <c r="CD249" s="32">
        <v>0</v>
      </c>
      <c r="CE249" s="32">
        <v>0</v>
      </c>
      <c r="CF249" s="32">
        <v>0</v>
      </c>
      <c r="CG249" s="33">
        <v>0</v>
      </c>
      <c r="CH249" s="34">
        <v>0</v>
      </c>
      <c r="CI249" s="28"/>
      <c r="CJ249" s="16"/>
      <c r="CK249" s="16"/>
    </row>
    <row r="250" spans="1:89" x14ac:dyDescent="0.25">
      <c r="A250" s="9" t="s">
        <v>183</v>
      </c>
      <c r="B250" s="9" t="s">
        <v>20</v>
      </c>
      <c r="C250" s="19">
        <v>0</v>
      </c>
      <c r="D250" s="19" t="s">
        <v>210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29">
        <v>0</v>
      </c>
      <c r="V250" s="29">
        <v>0</v>
      </c>
      <c r="W250" s="29">
        <v>0</v>
      </c>
      <c r="X250" s="29">
        <v>0</v>
      </c>
      <c r="Y250" s="29">
        <v>0</v>
      </c>
      <c r="Z250" s="29">
        <v>0</v>
      </c>
      <c r="AA250" s="29">
        <v>0</v>
      </c>
      <c r="AB250" s="29">
        <v>0</v>
      </c>
      <c r="AC250" s="29">
        <v>0</v>
      </c>
      <c r="AD250" s="29">
        <v>0</v>
      </c>
      <c r="AE250" s="29">
        <v>0</v>
      </c>
      <c r="AF250" s="29">
        <v>0</v>
      </c>
      <c r="AG250" s="29">
        <v>0</v>
      </c>
      <c r="AH250" s="29">
        <v>0</v>
      </c>
      <c r="AI250" s="29">
        <v>0</v>
      </c>
      <c r="AJ250" s="29">
        <v>0</v>
      </c>
      <c r="AK250" s="29">
        <v>0</v>
      </c>
      <c r="AL250" s="29">
        <v>0</v>
      </c>
      <c r="AM250" s="29">
        <v>0</v>
      </c>
      <c r="AN250" s="29">
        <v>0</v>
      </c>
      <c r="AO250" s="29">
        <v>0</v>
      </c>
      <c r="AP250" s="29">
        <v>0</v>
      </c>
      <c r="AQ250" s="29">
        <v>0</v>
      </c>
      <c r="AR250" s="29">
        <v>0</v>
      </c>
      <c r="AS250" s="29">
        <v>0</v>
      </c>
      <c r="AT250" s="29">
        <v>0</v>
      </c>
      <c r="AU250" s="29">
        <v>0</v>
      </c>
      <c r="AV250" s="29">
        <v>0</v>
      </c>
      <c r="AW250" s="29">
        <v>0</v>
      </c>
      <c r="AX250" s="29">
        <v>0</v>
      </c>
      <c r="AY250" s="29">
        <v>0</v>
      </c>
      <c r="AZ250" s="29">
        <v>0</v>
      </c>
      <c r="BA250" s="29">
        <v>0</v>
      </c>
      <c r="BB250" s="29">
        <v>0</v>
      </c>
      <c r="BC250" s="29">
        <v>0</v>
      </c>
      <c r="BD250" s="29">
        <v>0</v>
      </c>
      <c r="BE250" s="29">
        <v>0</v>
      </c>
      <c r="BF250" s="29">
        <v>0</v>
      </c>
      <c r="BG250" s="29">
        <v>0</v>
      </c>
      <c r="BH250" s="29">
        <v>0</v>
      </c>
      <c r="BI250" s="29">
        <v>0</v>
      </c>
      <c r="BJ250" s="29">
        <v>0</v>
      </c>
      <c r="BK250" s="29">
        <v>0</v>
      </c>
      <c r="BL250" s="29">
        <v>0</v>
      </c>
      <c r="BM250" s="29">
        <v>0</v>
      </c>
      <c r="BN250" s="29">
        <v>0</v>
      </c>
      <c r="BO250" s="29">
        <v>0</v>
      </c>
      <c r="BP250" s="29">
        <v>0</v>
      </c>
      <c r="BQ250" s="29">
        <v>0</v>
      </c>
      <c r="BR250" s="29">
        <v>0</v>
      </c>
      <c r="BS250" s="29">
        <v>0</v>
      </c>
      <c r="BT250" s="29">
        <v>0</v>
      </c>
      <c r="BU250" s="29">
        <v>0</v>
      </c>
      <c r="BV250" s="29">
        <v>0</v>
      </c>
      <c r="BW250" s="29">
        <v>0</v>
      </c>
      <c r="BX250" s="29">
        <v>0</v>
      </c>
      <c r="BY250" s="29">
        <v>0</v>
      </c>
      <c r="BZ250" s="29">
        <v>0</v>
      </c>
      <c r="CA250" s="29">
        <v>0</v>
      </c>
      <c r="CB250" s="29">
        <v>0</v>
      </c>
      <c r="CC250" s="29">
        <v>0</v>
      </c>
      <c r="CD250" s="29">
        <v>0</v>
      </c>
      <c r="CE250" s="29">
        <v>0</v>
      </c>
      <c r="CF250" s="29">
        <v>0</v>
      </c>
      <c r="CG250" s="11">
        <v>0</v>
      </c>
      <c r="CH250" s="30">
        <v>0</v>
      </c>
      <c r="CI250" s="28"/>
      <c r="CJ250" s="16"/>
      <c r="CK250" s="16"/>
    </row>
    <row r="251" spans="1:89" x14ac:dyDescent="0.25">
      <c r="A251" s="31"/>
      <c r="B251" s="31" t="s">
        <v>21</v>
      </c>
      <c r="C251" s="31">
        <v>0</v>
      </c>
      <c r="D251" s="31" t="s">
        <v>210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32">
        <v>0</v>
      </c>
      <c r="AB251" s="32">
        <v>0</v>
      </c>
      <c r="AC251" s="32">
        <v>0</v>
      </c>
      <c r="AD251" s="32">
        <v>0</v>
      </c>
      <c r="AE251" s="32">
        <v>0</v>
      </c>
      <c r="AF251" s="32">
        <v>0</v>
      </c>
      <c r="AG251" s="32">
        <v>0</v>
      </c>
      <c r="AH251" s="32">
        <v>0</v>
      </c>
      <c r="AI251" s="32">
        <v>0</v>
      </c>
      <c r="AJ251" s="32">
        <v>0</v>
      </c>
      <c r="AK251" s="32">
        <v>0</v>
      </c>
      <c r="AL251" s="32">
        <v>0</v>
      </c>
      <c r="AM251" s="32">
        <v>0</v>
      </c>
      <c r="AN251" s="32">
        <v>0</v>
      </c>
      <c r="AO251" s="32">
        <v>0</v>
      </c>
      <c r="AP251" s="32">
        <v>0</v>
      </c>
      <c r="AQ251" s="32">
        <v>0</v>
      </c>
      <c r="AR251" s="32">
        <v>0</v>
      </c>
      <c r="AS251" s="32">
        <v>0</v>
      </c>
      <c r="AT251" s="32">
        <v>0</v>
      </c>
      <c r="AU251" s="32">
        <v>0</v>
      </c>
      <c r="AV251" s="32">
        <v>0</v>
      </c>
      <c r="AW251" s="32">
        <v>0</v>
      </c>
      <c r="AX251" s="32">
        <v>0</v>
      </c>
      <c r="AY251" s="32">
        <v>0</v>
      </c>
      <c r="AZ251" s="32">
        <v>0</v>
      </c>
      <c r="BA251" s="32">
        <v>0</v>
      </c>
      <c r="BB251" s="32">
        <v>0</v>
      </c>
      <c r="BC251" s="32">
        <v>0</v>
      </c>
      <c r="BD251" s="32">
        <v>0</v>
      </c>
      <c r="BE251" s="32">
        <v>0</v>
      </c>
      <c r="BF251" s="32">
        <v>0</v>
      </c>
      <c r="BG251" s="32">
        <v>0</v>
      </c>
      <c r="BH251" s="32">
        <v>0</v>
      </c>
      <c r="BI251" s="32">
        <v>0</v>
      </c>
      <c r="BJ251" s="32">
        <v>0</v>
      </c>
      <c r="BK251" s="32">
        <v>0</v>
      </c>
      <c r="BL251" s="32">
        <v>0</v>
      </c>
      <c r="BM251" s="32">
        <v>0</v>
      </c>
      <c r="BN251" s="32">
        <v>0</v>
      </c>
      <c r="BO251" s="32">
        <v>0</v>
      </c>
      <c r="BP251" s="32">
        <v>0</v>
      </c>
      <c r="BQ251" s="32">
        <v>0</v>
      </c>
      <c r="BR251" s="32">
        <v>0</v>
      </c>
      <c r="BS251" s="32">
        <v>0</v>
      </c>
      <c r="BT251" s="32">
        <v>0</v>
      </c>
      <c r="BU251" s="32">
        <v>0</v>
      </c>
      <c r="BV251" s="32">
        <v>0</v>
      </c>
      <c r="BW251" s="32">
        <v>0</v>
      </c>
      <c r="BX251" s="32">
        <v>0</v>
      </c>
      <c r="BY251" s="32">
        <v>0</v>
      </c>
      <c r="BZ251" s="32">
        <v>0</v>
      </c>
      <c r="CA251" s="32">
        <v>0</v>
      </c>
      <c r="CB251" s="32">
        <v>0</v>
      </c>
      <c r="CC251" s="32">
        <v>0</v>
      </c>
      <c r="CD251" s="32">
        <v>0</v>
      </c>
      <c r="CE251" s="32">
        <v>0</v>
      </c>
      <c r="CF251" s="32">
        <v>0</v>
      </c>
      <c r="CG251" s="33">
        <v>0</v>
      </c>
      <c r="CH251" s="34">
        <v>0</v>
      </c>
      <c r="CI251" s="28"/>
      <c r="CJ251" s="16"/>
      <c r="CK251" s="16"/>
    </row>
    <row r="252" spans="1:89" x14ac:dyDescent="0.25">
      <c r="A252" s="9" t="s">
        <v>184</v>
      </c>
      <c r="B252" s="9" t="s">
        <v>20</v>
      </c>
      <c r="C252" s="19">
        <v>0</v>
      </c>
      <c r="D252" s="19" t="s">
        <v>210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  <c r="S252" s="19">
        <v>0</v>
      </c>
      <c r="T252" s="19">
        <v>0</v>
      </c>
      <c r="U252" s="29">
        <v>0</v>
      </c>
      <c r="V252" s="29">
        <v>0</v>
      </c>
      <c r="W252" s="29">
        <v>0</v>
      </c>
      <c r="X252" s="29">
        <v>0</v>
      </c>
      <c r="Y252" s="29">
        <v>0</v>
      </c>
      <c r="Z252" s="29">
        <v>0</v>
      </c>
      <c r="AA252" s="29">
        <v>0</v>
      </c>
      <c r="AB252" s="29">
        <v>1</v>
      </c>
      <c r="AC252" s="29">
        <v>0</v>
      </c>
      <c r="AD252" s="29">
        <v>0</v>
      </c>
      <c r="AE252" s="29">
        <v>0</v>
      </c>
      <c r="AF252" s="29">
        <v>0</v>
      </c>
      <c r="AG252" s="29">
        <v>0</v>
      </c>
      <c r="AH252" s="29">
        <v>0</v>
      </c>
      <c r="AI252" s="29">
        <v>0</v>
      </c>
      <c r="AJ252" s="29">
        <v>0</v>
      </c>
      <c r="AK252" s="29">
        <v>0</v>
      </c>
      <c r="AL252" s="29">
        <v>0</v>
      </c>
      <c r="AM252" s="29">
        <v>0</v>
      </c>
      <c r="AN252" s="29">
        <v>0</v>
      </c>
      <c r="AO252" s="29">
        <v>0</v>
      </c>
      <c r="AP252" s="29">
        <v>0</v>
      </c>
      <c r="AQ252" s="29">
        <v>0</v>
      </c>
      <c r="AR252" s="29">
        <v>1</v>
      </c>
      <c r="AS252" s="29">
        <v>0</v>
      </c>
      <c r="AT252" s="29">
        <v>0</v>
      </c>
      <c r="AU252" s="29">
        <v>0</v>
      </c>
      <c r="AV252" s="29">
        <v>0</v>
      </c>
      <c r="AW252" s="29">
        <v>0</v>
      </c>
      <c r="AX252" s="29">
        <v>0</v>
      </c>
      <c r="AY252" s="29">
        <v>0</v>
      </c>
      <c r="AZ252" s="29">
        <v>0</v>
      </c>
      <c r="BA252" s="29">
        <v>0</v>
      </c>
      <c r="BB252" s="29">
        <v>0</v>
      </c>
      <c r="BC252" s="29">
        <v>0</v>
      </c>
      <c r="BD252" s="29">
        <v>0</v>
      </c>
      <c r="BE252" s="29">
        <v>0</v>
      </c>
      <c r="BF252" s="29">
        <v>0</v>
      </c>
      <c r="BG252" s="29">
        <v>0</v>
      </c>
      <c r="BH252" s="29">
        <v>0</v>
      </c>
      <c r="BI252" s="29">
        <v>0</v>
      </c>
      <c r="BJ252" s="29">
        <v>0</v>
      </c>
      <c r="BK252" s="29">
        <v>0</v>
      </c>
      <c r="BL252" s="29">
        <v>0</v>
      </c>
      <c r="BM252" s="29">
        <v>0</v>
      </c>
      <c r="BN252" s="29">
        <v>0</v>
      </c>
      <c r="BO252" s="29">
        <v>0</v>
      </c>
      <c r="BP252" s="29">
        <v>0</v>
      </c>
      <c r="BQ252" s="29">
        <v>0</v>
      </c>
      <c r="BR252" s="29">
        <v>0</v>
      </c>
      <c r="BS252" s="29">
        <v>1</v>
      </c>
      <c r="BT252" s="29">
        <v>0</v>
      </c>
      <c r="BU252" s="29">
        <v>0</v>
      </c>
      <c r="BV252" s="29">
        <v>0</v>
      </c>
      <c r="BW252" s="29">
        <v>0</v>
      </c>
      <c r="BX252" s="29">
        <v>0</v>
      </c>
      <c r="BY252" s="29">
        <v>0</v>
      </c>
      <c r="BZ252" s="29">
        <v>0</v>
      </c>
      <c r="CA252" s="29">
        <v>0</v>
      </c>
      <c r="CB252" s="29">
        <v>0</v>
      </c>
      <c r="CC252" s="29">
        <v>1</v>
      </c>
      <c r="CD252" s="29">
        <v>0</v>
      </c>
      <c r="CE252" s="29">
        <v>0</v>
      </c>
      <c r="CF252" s="29">
        <v>0</v>
      </c>
      <c r="CG252" s="11">
        <v>0</v>
      </c>
      <c r="CH252" s="30">
        <v>4</v>
      </c>
      <c r="CI252" s="28"/>
      <c r="CJ252" s="16"/>
      <c r="CK252" s="16"/>
    </row>
    <row r="253" spans="1:89" x14ac:dyDescent="0.25">
      <c r="A253" s="31"/>
      <c r="B253" s="31" t="s">
        <v>21</v>
      </c>
      <c r="C253" s="31">
        <v>0</v>
      </c>
      <c r="D253" s="31" t="s">
        <v>210</v>
      </c>
      <c r="E253" s="31">
        <v>0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1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32">
        <v>0</v>
      </c>
      <c r="Z253" s="32">
        <v>0</v>
      </c>
      <c r="AA253" s="32">
        <v>0</v>
      </c>
      <c r="AB253" s="32">
        <v>0</v>
      </c>
      <c r="AC253" s="32">
        <v>0</v>
      </c>
      <c r="AD253" s="32">
        <v>0</v>
      </c>
      <c r="AE253" s="32">
        <v>0</v>
      </c>
      <c r="AF253" s="32">
        <v>0</v>
      </c>
      <c r="AG253" s="32">
        <v>0</v>
      </c>
      <c r="AH253" s="32">
        <v>0</v>
      </c>
      <c r="AI253" s="32">
        <v>0</v>
      </c>
      <c r="AJ253" s="32">
        <v>0</v>
      </c>
      <c r="AK253" s="32">
        <v>0</v>
      </c>
      <c r="AL253" s="32">
        <v>0</v>
      </c>
      <c r="AM253" s="32">
        <v>0</v>
      </c>
      <c r="AN253" s="32">
        <v>0</v>
      </c>
      <c r="AO253" s="32">
        <v>0</v>
      </c>
      <c r="AP253" s="32">
        <v>0</v>
      </c>
      <c r="AQ253" s="32">
        <v>0</v>
      </c>
      <c r="AR253" s="32">
        <v>0</v>
      </c>
      <c r="AS253" s="32">
        <v>0</v>
      </c>
      <c r="AT253" s="32">
        <v>0</v>
      </c>
      <c r="AU253" s="32">
        <v>0</v>
      </c>
      <c r="AV253" s="32">
        <v>0</v>
      </c>
      <c r="AW253" s="32">
        <v>0</v>
      </c>
      <c r="AX253" s="32">
        <v>0</v>
      </c>
      <c r="AY253" s="32">
        <v>0</v>
      </c>
      <c r="AZ253" s="32">
        <v>0</v>
      </c>
      <c r="BA253" s="32">
        <v>1</v>
      </c>
      <c r="BB253" s="32">
        <v>0</v>
      </c>
      <c r="BC253" s="32">
        <v>0</v>
      </c>
      <c r="BD253" s="32">
        <v>0</v>
      </c>
      <c r="BE253" s="32">
        <v>0</v>
      </c>
      <c r="BF253" s="32">
        <v>0</v>
      </c>
      <c r="BG253" s="32">
        <v>0</v>
      </c>
      <c r="BH253" s="32">
        <v>0</v>
      </c>
      <c r="BI253" s="32">
        <v>1</v>
      </c>
      <c r="BJ253" s="32">
        <v>2</v>
      </c>
      <c r="BK253" s="32">
        <v>0</v>
      </c>
      <c r="BL253" s="32">
        <v>0</v>
      </c>
      <c r="BM253" s="32">
        <v>0</v>
      </c>
      <c r="BN253" s="32">
        <v>0</v>
      </c>
      <c r="BO253" s="32">
        <v>0</v>
      </c>
      <c r="BP253" s="32">
        <v>0</v>
      </c>
      <c r="BQ253" s="32">
        <v>0</v>
      </c>
      <c r="BR253" s="32">
        <v>0</v>
      </c>
      <c r="BS253" s="32">
        <v>0</v>
      </c>
      <c r="BT253" s="32">
        <v>0</v>
      </c>
      <c r="BU253" s="32">
        <v>0</v>
      </c>
      <c r="BV253" s="32">
        <v>0</v>
      </c>
      <c r="BW253" s="32">
        <v>0</v>
      </c>
      <c r="BX253" s="32">
        <v>0</v>
      </c>
      <c r="BY253" s="32">
        <v>5</v>
      </c>
      <c r="BZ253" s="32">
        <v>0</v>
      </c>
      <c r="CA253" s="32">
        <v>1</v>
      </c>
      <c r="CB253" s="32">
        <v>0</v>
      </c>
      <c r="CC253" s="32">
        <v>0</v>
      </c>
      <c r="CD253" s="32">
        <v>0</v>
      </c>
      <c r="CE253" s="32">
        <v>1</v>
      </c>
      <c r="CF253" s="32">
        <v>0</v>
      </c>
      <c r="CG253" s="33">
        <v>1</v>
      </c>
      <c r="CH253" s="34">
        <v>13</v>
      </c>
      <c r="CI253" s="28"/>
      <c r="CJ253" s="16"/>
      <c r="CK253" s="16"/>
    </row>
    <row r="254" spans="1:89" x14ac:dyDescent="0.25">
      <c r="A254" s="9" t="s">
        <v>185</v>
      </c>
      <c r="B254" s="9" t="s">
        <v>20</v>
      </c>
      <c r="C254" s="19">
        <v>0</v>
      </c>
      <c r="D254" s="19" t="s">
        <v>210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29">
        <v>0</v>
      </c>
      <c r="V254" s="29">
        <v>0</v>
      </c>
      <c r="W254" s="29">
        <v>0</v>
      </c>
      <c r="X254" s="29">
        <v>0</v>
      </c>
      <c r="Y254" s="29">
        <v>0</v>
      </c>
      <c r="Z254" s="29">
        <v>0</v>
      </c>
      <c r="AA254" s="29">
        <v>0</v>
      </c>
      <c r="AB254" s="29">
        <v>0</v>
      </c>
      <c r="AC254" s="29">
        <v>0</v>
      </c>
      <c r="AD254" s="29">
        <v>0</v>
      </c>
      <c r="AE254" s="29">
        <v>0</v>
      </c>
      <c r="AF254" s="29">
        <v>0</v>
      </c>
      <c r="AG254" s="29">
        <v>0</v>
      </c>
      <c r="AH254" s="29">
        <v>0</v>
      </c>
      <c r="AI254" s="29">
        <v>0</v>
      </c>
      <c r="AJ254" s="29">
        <v>0</v>
      </c>
      <c r="AK254" s="29">
        <v>0</v>
      </c>
      <c r="AL254" s="29">
        <v>0</v>
      </c>
      <c r="AM254" s="29">
        <v>0</v>
      </c>
      <c r="AN254" s="29">
        <v>0</v>
      </c>
      <c r="AO254" s="29">
        <v>0</v>
      </c>
      <c r="AP254" s="29">
        <v>0</v>
      </c>
      <c r="AQ254" s="29">
        <v>0</v>
      </c>
      <c r="AR254" s="29">
        <v>0</v>
      </c>
      <c r="AS254" s="29">
        <v>0</v>
      </c>
      <c r="AT254" s="29">
        <v>0</v>
      </c>
      <c r="AU254" s="29">
        <v>0</v>
      </c>
      <c r="AV254" s="29">
        <v>0</v>
      </c>
      <c r="AW254" s="29">
        <v>0</v>
      </c>
      <c r="AX254" s="29">
        <v>0</v>
      </c>
      <c r="AY254" s="29">
        <v>0</v>
      </c>
      <c r="AZ254" s="29">
        <v>0</v>
      </c>
      <c r="BA254" s="29">
        <v>0</v>
      </c>
      <c r="BB254" s="29">
        <v>0</v>
      </c>
      <c r="BC254" s="29">
        <v>0</v>
      </c>
      <c r="BD254" s="29">
        <v>0</v>
      </c>
      <c r="BE254" s="29">
        <v>0</v>
      </c>
      <c r="BF254" s="29">
        <v>0</v>
      </c>
      <c r="BG254" s="29">
        <v>0</v>
      </c>
      <c r="BH254" s="29">
        <v>0</v>
      </c>
      <c r="BI254" s="29">
        <v>0</v>
      </c>
      <c r="BJ254" s="29">
        <v>2</v>
      </c>
      <c r="BK254" s="29">
        <v>0</v>
      </c>
      <c r="BL254" s="29">
        <v>0</v>
      </c>
      <c r="BM254" s="29">
        <v>0</v>
      </c>
      <c r="BN254" s="29">
        <v>0</v>
      </c>
      <c r="BO254" s="29">
        <v>0</v>
      </c>
      <c r="BP254" s="29">
        <v>0</v>
      </c>
      <c r="BQ254" s="29">
        <v>0</v>
      </c>
      <c r="BR254" s="29">
        <v>0</v>
      </c>
      <c r="BS254" s="29">
        <v>0</v>
      </c>
      <c r="BT254" s="29">
        <v>0</v>
      </c>
      <c r="BU254" s="29">
        <v>0</v>
      </c>
      <c r="BV254" s="29">
        <v>0</v>
      </c>
      <c r="BW254" s="29">
        <v>0</v>
      </c>
      <c r="BX254" s="29">
        <v>0</v>
      </c>
      <c r="BY254" s="29">
        <v>0</v>
      </c>
      <c r="BZ254" s="29">
        <v>0</v>
      </c>
      <c r="CA254" s="29">
        <v>0</v>
      </c>
      <c r="CB254" s="29">
        <v>0</v>
      </c>
      <c r="CC254" s="29">
        <v>0</v>
      </c>
      <c r="CD254" s="29">
        <v>0</v>
      </c>
      <c r="CE254" s="29">
        <v>0</v>
      </c>
      <c r="CF254" s="29">
        <v>0</v>
      </c>
      <c r="CG254" s="11">
        <v>0</v>
      </c>
      <c r="CH254" s="30">
        <v>2</v>
      </c>
      <c r="CI254" s="28"/>
      <c r="CJ254" s="16"/>
      <c r="CK254" s="16"/>
    </row>
    <row r="255" spans="1:89" x14ac:dyDescent="0.25">
      <c r="A255" s="31"/>
      <c r="B255" s="31" t="s">
        <v>21</v>
      </c>
      <c r="C255" s="31">
        <v>0</v>
      </c>
      <c r="D255" s="31" t="s">
        <v>210</v>
      </c>
      <c r="E255" s="31">
        <v>0</v>
      </c>
      <c r="F255" s="31">
        <v>0</v>
      </c>
      <c r="G255" s="31">
        <v>0</v>
      </c>
      <c r="H255" s="31">
        <v>2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1</v>
      </c>
      <c r="O255" s="31">
        <v>1</v>
      </c>
      <c r="P255" s="31">
        <v>0</v>
      </c>
      <c r="Q255" s="31">
        <v>0</v>
      </c>
      <c r="R255" s="31">
        <v>0</v>
      </c>
      <c r="S255" s="31">
        <v>1</v>
      </c>
      <c r="T255" s="32">
        <v>1</v>
      </c>
      <c r="U255" s="32">
        <v>0</v>
      </c>
      <c r="V255" s="32">
        <v>0</v>
      </c>
      <c r="W255" s="32">
        <v>0</v>
      </c>
      <c r="X255" s="32">
        <v>2</v>
      </c>
      <c r="Y255" s="32">
        <v>0</v>
      </c>
      <c r="Z255" s="32">
        <v>0</v>
      </c>
      <c r="AA255" s="32">
        <v>0</v>
      </c>
      <c r="AB255" s="32">
        <v>0</v>
      </c>
      <c r="AC255" s="32">
        <v>0</v>
      </c>
      <c r="AD255" s="32">
        <v>0</v>
      </c>
      <c r="AE255" s="32">
        <v>0</v>
      </c>
      <c r="AF255" s="32">
        <v>0</v>
      </c>
      <c r="AG255" s="32">
        <v>0</v>
      </c>
      <c r="AH255" s="32">
        <v>0</v>
      </c>
      <c r="AI255" s="32">
        <v>0</v>
      </c>
      <c r="AJ255" s="32">
        <v>0</v>
      </c>
      <c r="AK255" s="32">
        <v>0</v>
      </c>
      <c r="AL255" s="32">
        <v>0</v>
      </c>
      <c r="AM255" s="32">
        <v>0</v>
      </c>
      <c r="AN255" s="32">
        <v>0</v>
      </c>
      <c r="AO255" s="32">
        <v>0</v>
      </c>
      <c r="AP255" s="32">
        <v>3</v>
      </c>
      <c r="AQ255" s="32">
        <v>2</v>
      </c>
      <c r="AR255" s="32">
        <v>2</v>
      </c>
      <c r="AS255" s="32">
        <v>0</v>
      </c>
      <c r="AT255" s="32">
        <v>0</v>
      </c>
      <c r="AU255" s="32">
        <v>1</v>
      </c>
      <c r="AV255" s="32">
        <v>0</v>
      </c>
      <c r="AW255" s="32">
        <v>0</v>
      </c>
      <c r="AX255" s="32">
        <v>8</v>
      </c>
      <c r="AY255" s="32">
        <v>1</v>
      </c>
      <c r="AZ255" s="32">
        <v>0</v>
      </c>
      <c r="BA255" s="32">
        <v>2</v>
      </c>
      <c r="BB255" s="32">
        <v>0</v>
      </c>
      <c r="BC255" s="32">
        <v>0</v>
      </c>
      <c r="BD255" s="32">
        <v>0</v>
      </c>
      <c r="BE255" s="32">
        <v>5</v>
      </c>
      <c r="BF255" s="32">
        <v>0</v>
      </c>
      <c r="BG255" s="32">
        <v>0</v>
      </c>
      <c r="BH255" s="32">
        <v>0</v>
      </c>
      <c r="BI255" s="32">
        <v>0</v>
      </c>
      <c r="BJ255" s="32">
        <v>17</v>
      </c>
      <c r="BK255" s="32">
        <v>0</v>
      </c>
      <c r="BL255" s="32">
        <v>0</v>
      </c>
      <c r="BM255" s="32">
        <v>0</v>
      </c>
      <c r="BN255" s="32">
        <v>1</v>
      </c>
      <c r="BO255" s="32">
        <v>0</v>
      </c>
      <c r="BP255" s="32">
        <v>0</v>
      </c>
      <c r="BQ255" s="32">
        <v>1</v>
      </c>
      <c r="BR255" s="32">
        <v>0</v>
      </c>
      <c r="BS255" s="32">
        <v>0</v>
      </c>
      <c r="BT255" s="32">
        <v>15</v>
      </c>
      <c r="BU255" s="32">
        <v>0</v>
      </c>
      <c r="BV255" s="32">
        <v>3</v>
      </c>
      <c r="BW255" s="32">
        <v>0</v>
      </c>
      <c r="BX255" s="32">
        <v>1</v>
      </c>
      <c r="BY255" s="32">
        <v>3</v>
      </c>
      <c r="BZ255" s="32">
        <v>0</v>
      </c>
      <c r="CA255" s="32">
        <v>3</v>
      </c>
      <c r="CB255" s="32">
        <v>1</v>
      </c>
      <c r="CC255" s="32">
        <v>2</v>
      </c>
      <c r="CD255" s="32">
        <v>0</v>
      </c>
      <c r="CE255" s="32">
        <v>0</v>
      </c>
      <c r="CF255" s="32">
        <v>0</v>
      </c>
      <c r="CG255" s="33">
        <v>1</v>
      </c>
      <c r="CH255" s="34">
        <v>80</v>
      </c>
      <c r="CI255" s="28"/>
      <c r="CJ255" s="16"/>
      <c r="CK255" s="16"/>
    </row>
    <row r="256" spans="1:89" x14ac:dyDescent="0.25">
      <c r="A256" s="9" t="s">
        <v>40</v>
      </c>
      <c r="B256" s="9" t="s">
        <v>20</v>
      </c>
      <c r="C256" s="19">
        <v>0</v>
      </c>
      <c r="D256" s="19" t="s">
        <v>210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29">
        <v>0</v>
      </c>
      <c r="V256" s="29">
        <v>0</v>
      </c>
      <c r="W256" s="29">
        <v>0</v>
      </c>
      <c r="X256" s="29">
        <v>0</v>
      </c>
      <c r="Y256" s="29">
        <v>0</v>
      </c>
      <c r="Z256" s="29">
        <v>0</v>
      </c>
      <c r="AA256" s="29">
        <v>0</v>
      </c>
      <c r="AB256" s="29">
        <v>0</v>
      </c>
      <c r="AC256" s="29">
        <v>0</v>
      </c>
      <c r="AD256" s="29">
        <v>0</v>
      </c>
      <c r="AE256" s="29">
        <v>0</v>
      </c>
      <c r="AF256" s="29">
        <v>0</v>
      </c>
      <c r="AG256" s="29">
        <v>0</v>
      </c>
      <c r="AH256" s="29">
        <v>0</v>
      </c>
      <c r="AI256" s="29">
        <v>0</v>
      </c>
      <c r="AJ256" s="29">
        <v>0</v>
      </c>
      <c r="AK256" s="29">
        <v>0</v>
      </c>
      <c r="AL256" s="29">
        <v>0</v>
      </c>
      <c r="AM256" s="29">
        <v>0</v>
      </c>
      <c r="AN256" s="29">
        <v>0</v>
      </c>
      <c r="AO256" s="29">
        <v>0</v>
      </c>
      <c r="AP256" s="29">
        <v>0</v>
      </c>
      <c r="AQ256" s="29">
        <v>0</v>
      </c>
      <c r="AR256" s="29">
        <v>0</v>
      </c>
      <c r="AS256" s="29">
        <v>0</v>
      </c>
      <c r="AT256" s="29">
        <v>0</v>
      </c>
      <c r="AU256" s="29">
        <v>0</v>
      </c>
      <c r="AV256" s="29">
        <v>0</v>
      </c>
      <c r="AW256" s="29">
        <v>0</v>
      </c>
      <c r="AX256" s="29">
        <v>0</v>
      </c>
      <c r="AY256" s="29">
        <v>0</v>
      </c>
      <c r="AZ256" s="29">
        <v>0</v>
      </c>
      <c r="BA256" s="29">
        <v>0</v>
      </c>
      <c r="BB256" s="29">
        <v>0</v>
      </c>
      <c r="BC256" s="29">
        <v>0</v>
      </c>
      <c r="BD256" s="29">
        <v>0</v>
      </c>
      <c r="BE256" s="29">
        <v>0</v>
      </c>
      <c r="BF256" s="29">
        <v>0</v>
      </c>
      <c r="BG256" s="29">
        <v>0</v>
      </c>
      <c r="BH256" s="29">
        <v>0</v>
      </c>
      <c r="BI256" s="29">
        <v>0</v>
      </c>
      <c r="BJ256" s="29">
        <v>0</v>
      </c>
      <c r="BK256" s="29">
        <v>0</v>
      </c>
      <c r="BL256" s="29">
        <v>0</v>
      </c>
      <c r="BM256" s="29">
        <v>0</v>
      </c>
      <c r="BN256" s="29">
        <v>0</v>
      </c>
      <c r="BO256" s="29">
        <v>0</v>
      </c>
      <c r="BP256" s="29">
        <v>0</v>
      </c>
      <c r="BQ256" s="29">
        <v>0</v>
      </c>
      <c r="BR256" s="29">
        <v>0</v>
      </c>
      <c r="BS256" s="29">
        <v>0</v>
      </c>
      <c r="BT256" s="29">
        <v>0</v>
      </c>
      <c r="BU256" s="29">
        <v>0</v>
      </c>
      <c r="BV256" s="29">
        <v>0</v>
      </c>
      <c r="BW256" s="29">
        <v>0</v>
      </c>
      <c r="BX256" s="29">
        <v>0</v>
      </c>
      <c r="BY256" s="29">
        <v>0</v>
      </c>
      <c r="BZ256" s="29">
        <v>0</v>
      </c>
      <c r="CA256" s="29">
        <v>0</v>
      </c>
      <c r="CB256" s="29">
        <v>0</v>
      </c>
      <c r="CC256" s="29">
        <v>0</v>
      </c>
      <c r="CD256" s="29">
        <v>0</v>
      </c>
      <c r="CE256" s="29">
        <v>0</v>
      </c>
      <c r="CF256" s="29">
        <v>0</v>
      </c>
      <c r="CG256" s="11">
        <v>0</v>
      </c>
      <c r="CH256" s="30">
        <v>0</v>
      </c>
    </row>
    <row r="257" spans="1:86" x14ac:dyDescent="0.25">
      <c r="A257" s="31"/>
      <c r="B257" s="31" t="s">
        <v>21</v>
      </c>
      <c r="C257" s="31">
        <v>0</v>
      </c>
      <c r="D257" s="31" t="s">
        <v>210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32">
        <v>0</v>
      </c>
      <c r="Z257" s="32">
        <v>0</v>
      </c>
      <c r="AA257" s="32">
        <v>0</v>
      </c>
      <c r="AB257" s="32">
        <v>0</v>
      </c>
      <c r="AC257" s="32">
        <v>0</v>
      </c>
      <c r="AD257" s="32">
        <v>0</v>
      </c>
      <c r="AE257" s="32">
        <v>0</v>
      </c>
      <c r="AF257" s="32">
        <v>0</v>
      </c>
      <c r="AG257" s="32">
        <v>0</v>
      </c>
      <c r="AH257" s="32">
        <v>0</v>
      </c>
      <c r="AI257" s="32">
        <v>0</v>
      </c>
      <c r="AJ257" s="32">
        <v>0</v>
      </c>
      <c r="AK257" s="32">
        <v>0</v>
      </c>
      <c r="AL257" s="32">
        <v>0</v>
      </c>
      <c r="AM257" s="32">
        <v>0</v>
      </c>
      <c r="AN257" s="32">
        <v>0</v>
      </c>
      <c r="AO257" s="32">
        <v>0</v>
      </c>
      <c r="AP257" s="32">
        <v>0</v>
      </c>
      <c r="AQ257" s="32">
        <v>0</v>
      </c>
      <c r="AR257" s="32">
        <v>0</v>
      </c>
      <c r="AS257" s="32">
        <v>0</v>
      </c>
      <c r="AT257" s="32">
        <v>0</v>
      </c>
      <c r="AU257" s="32">
        <v>0</v>
      </c>
      <c r="AV257" s="32">
        <v>0</v>
      </c>
      <c r="AW257" s="32">
        <v>0</v>
      </c>
      <c r="AX257" s="32">
        <v>0</v>
      </c>
      <c r="AY257" s="32">
        <v>0</v>
      </c>
      <c r="AZ257" s="32">
        <v>0</v>
      </c>
      <c r="BA257" s="32">
        <v>0</v>
      </c>
      <c r="BB257" s="32">
        <v>0</v>
      </c>
      <c r="BC257" s="32">
        <v>0</v>
      </c>
      <c r="BD257" s="32">
        <v>0</v>
      </c>
      <c r="BE257" s="32">
        <v>0</v>
      </c>
      <c r="BF257" s="32">
        <v>0</v>
      </c>
      <c r="BG257" s="32">
        <v>0</v>
      </c>
      <c r="BH257" s="32">
        <v>0</v>
      </c>
      <c r="BI257" s="32">
        <v>0</v>
      </c>
      <c r="BJ257" s="32">
        <v>0</v>
      </c>
      <c r="BK257" s="32">
        <v>0</v>
      </c>
      <c r="BL257" s="32">
        <v>0</v>
      </c>
      <c r="BM257" s="32">
        <v>0</v>
      </c>
      <c r="BN257" s="32">
        <v>0</v>
      </c>
      <c r="BO257" s="32">
        <v>0</v>
      </c>
      <c r="BP257" s="32">
        <v>0</v>
      </c>
      <c r="BQ257" s="32">
        <v>0</v>
      </c>
      <c r="BR257" s="32">
        <v>0</v>
      </c>
      <c r="BS257" s="32">
        <v>0</v>
      </c>
      <c r="BT257" s="32">
        <v>0</v>
      </c>
      <c r="BU257" s="32">
        <v>0</v>
      </c>
      <c r="BV257" s="32">
        <v>0</v>
      </c>
      <c r="BW257" s="32">
        <v>0</v>
      </c>
      <c r="BX257" s="32">
        <v>0</v>
      </c>
      <c r="BY257" s="32">
        <v>0</v>
      </c>
      <c r="BZ257" s="32">
        <v>0</v>
      </c>
      <c r="CA257" s="32">
        <v>0</v>
      </c>
      <c r="CB257" s="32">
        <v>0</v>
      </c>
      <c r="CC257" s="32">
        <v>0</v>
      </c>
      <c r="CD257" s="32">
        <v>0</v>
      </c>
      <c r="CE257" s="32">
        <v>0</v>
      </c>
      <c r="CF257" s="32">
        <v>0</v>
      </c>
      <c r="CG257" s="33">
        <v>0</v>
      </c>
      <c r="CH257" s="34">
        <v>0</v>
      </c>
    </row>
    <row r="258" spans="1:86" x14ac:dyDescent="0.25">
      <c r="A258" s="9" t="s">
        <v>139</v>
      </c>
      <c r="B258" s="9" t="s">
        <v>20</v>
      </c>
      <c r="C258" s="19">
        <v>0</v>
      </c>
      <c r="D258" s="19" t="s">
        <v>210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29">
        <v>0</v>
      </c>
      <c r="V258" s="29">
        <v>0</v>
      </c>
      <c r="W258" s="29">
        <v>0</v>
      </c>
      <c r="X258" s="29">
        <v>0</v>
      </c>
      <c r="Y258" s="29">
        <v>0</v>
      </c>
      <c r="Z258" s="29">
        <v>0</v>
      </c>
      <c r="AA258" s="29">
        <v>0</v>
      </c>
      <c r="AB258" s="29">
        <v>0</v>
      </c>
      <c r="AC258" s="29">
        <v>0</v>
      </c>
      <c r="AD258" s="29">
        <v>0</v>
      </c>
      <c r="AE258" s="29">
        <v>0</v>
      </c>
      <c r="AF258" s="29">
        <v>0</v>
      </c>
      <c r="AG258" s="29">
        <v>0</v>
      </c>
      <c r="AH258" s="29">
        <v>0</v>
      </c>
      <c r="AI258" s="29">
        <v>0</v>
      </c>
      <c r="AJ258" s="29">
        <v>0</v>
      </c>
      <c r="AK258" s="29">
        <v>0</v>
      </c>
      <c r="AL258" s="29">
        <v>0</v>
      </c>
      <c r="AM258" s="29">
        <v>0</v>
      </c>
      <c r="AN258" s="29">
        <v>0</v>
      </c>
      <c r="AO258" s="29">
        <v>0</v>
      </c>
      <c r="AP258" s="29">
        <v>0</v>
      </c>
      <c r="AQ258" s="29">
        <v>0</v>
      </c>
      <c r="AR258" s="29">
        <v>0</v>
      </c>
      <c r="AS258" s="29">
        <v>0</v>
      </c>
      <c r="AT258" s="29">
        <v>0</v>
      </c>
      <c r="AU258" s="29">
        <v>0</v>
      </c>
      <c r="AV258" s="29">
        <v>0</v>
      </c>
      <c r="AW258" s="29">
        <v>0</v>
      </c>
      <c r="AX258" s="29">
        <v>0</v>
      </c>
      <c r="AY258" s="29">
        <v>0</v>
      </c>
      <c r="AZ258" s="29">
        <v>0</v>
      </c>
      <c r="BA258" s="29">
        <v>0</v>
      </c>
      <c r="BB258" s="29">
        <v>0</v>
      </c>
      <c r="BC258" s="29">
        <v>0</v>
      </c>
      <c r="BD258" s="29">
        <v>0</v>
      </c>
      <c r="BE258" s="29">
        <v>0</v>
      </c>
      <c r="BF258" s="29">
        <v>0</v>
      </c>
      <c r="BG258" s="29">
        <v>0</v>
      </c>
      <c r="BH258" s="29">
        <v>0</v>
      </c>
      <c r="BI258" s="29">
        <v>0</v>
      </c>
      <c r="BJ258" s="29">
        <v>0</v>
      </c>
      <c r="BK258" s="29">
        <v>0</v>
      </c>
      <c r="BL258" s="29">
        <v>0</v>
      </c>
      <c r="BM258" s="29">
        <v>0</v>
      </c>
      <c r="BN258" s="29">
        <v>0</v>
      </c>
      <c r="BO258" s="29">
        <v>0</v>
      </c>
      <c r="BP258" s="29">
        <v>0</v>
      </c>
      <c r="BQ258" s="29">
        <v>0</v>
      </c>
      <c r="BR258" s="29">
        <v>0</v>
      </c>
      <c r="BS258" s="29">
        <v>0</v>
      </c>
      <c r="BT258" s="29">
        <v>0</v>
      </c>
      <c r="BU258" s="29">
        <v>0</v>
      </c>
      <c r="BV258" s="29">
        <v>0</v>
      </c>
      <c r="BW258" s="29">
        <v>0</v>
      </c>
      <c r="BX258" s="29">
        <v>0</v>
      </c>
      <c r="BY258" s="29">
        <v>0</v>
      </c>
      <c r="BZ258" s="29">
        <v>0</v>
      </c>
      <c r="CA258" s="29">
        <v>0</v>
      </c>
      <c r="CB258" s="29">
        <v>0</v>
      </c>
      <c r="CC258" s="29">
        <v>0</v>
      </c>
      <c r="CD258" s="29">
        <v>0</v>
      </c>
      <c r="CE258" s="29">
        <v>0</v>
      </c>
      <c r="CF258" s="29">
        <v>0</v>
      </c>
      <c r="CG258" s="11">
        <v>0</v>
      </c>
      <c r="CH258" s="30">
        <v>0</v>
      </c>
    </row>
    <row r="259" spans="1:86" x14ac:dyDescent="0.25">
      <c r="A259" s="31"/>
      <c r="B259" s="31" t="s">
        <v>21</v>
      </c>
      <c r="C259" s="31">
        <v>0</v>
      </c>
      <c r="D259" s="31" t="s">
        <v>210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32">
        <v>0</v>
      </c>
      <c r="Z259" s="32">
        <v>0</v>
      </c>
      <c r="AA259" s="32">
        <v>0</v>
      </c>
      <c r="AB259" s="32">
        <v>0</v>
      </c>
      <c r="AC259" s="32">
        <v>0</v>
      </c>
      <c r="AD259" s="32">
        <v>0</v>
      </c>
      <c r="AE259" s="32">
        <v>0</v>
      </c>
      <c r="AF259" s="32">
        <v>0</v>
      </c>
      <c r="AG259" s="32">
        <v>0</v>
      </c>
      <c r="AH259" s="32">
        <v>0</v>
      </c>
      <c r="AI259" s="32">
        <v>0</v>
      </c>
      <c r="AJ259" s="32">
        <v>0</v>
      </c>
      <c r="AK259" s="32">
        <v>0</v>
      </c>
      <c r="AL259" s="32">
        <v>0</v>
      </c>
      <c r="AM259" s="32">
        <v>0</v>
      </c>
      <c r="AN259" s="32">
        <v>0</v>
      </c>
      <c r="AO259" s="32">
        <v>0</v>
      </c>
      <c r="AP259" s="32">
        <v>0</v>
      </c>
      <c r="AQ259" s="32">
        <v>0</v>
      </c>
      <c r="AR259" s="32">
        <v>0</v>
      </c>
      <c r="AS259" s="32">
        <v>0</v>
      </c>
      <c r="AT259" s="32">
        <v>0</v>
      </c>
      <c r="AU259" s="32">
        <v>0</v>
      </c>
      <c r="AV259" s="32">
        <v>0</v>
      </c>
      <c r="AW259" s="32">
        <v>0</v>
      </c>
      <c r="AX259" s="32">
        <v>0</v>
      </c>
      <c r="AY259" s="32">
        <v>0</v>
      </c>
      <c r="AZ259" s="32">
        <v>0</v>
      </c>
      <c r="BA259" s="32">
        <v>0</v>
      </c>
      <c r="BB259" s="32">
        <v>0</v>
      </c>
      <c r="BC259" s="32">
        <v>0</v>
      </c>
      <c r="BD259" s="32">
        <v>0</v>
      </c>
      <c r="BE259" s="32">
        <v>0</v>
      </c>
      <c r="BF259" s="32">
        <v>0</v>
      </c>
      <c r="BG259" s="32">
        <v>0</v>
      </c>
      <c r="BH259" s="32">
        <v>0</v>
      </c>
      <c r="BI259" s="32">
        <v>0</v>
      </c>
      <c r="BJ259" s="32">
        <v>0</v>
      </c>
      <c r="BK259" s="32">
        <v>0</v>
      </c>
      <c r="BL259" s="32">
        <v>0</v>
      </c>
      <c r="BM259" s="32">
        <v>0</v>
      </c>
      <c r="BN259" s="32">
        <v>0</v>
      </c>
      <c r="BO259" s="32">
        <v>0</v>
      </c>
      <c r="BP259" s="32">
        <v>0</v>
      </c>
      <c r="BQ259" s="32">
        <v>0</v>
      </c>
      <c r="BR259" s="32">
        <v>0</v>
      </c>
      <c r="BS259" s="32">
        <v>0</v>
      </c>
      <c r="BT259" s="32">
        <v>1</v>
      </c>
      <c r="BU259" s="32">
        <v>0</v>
      </c>
      <c r="BV259" s="32">
        <v>0</v>
      </c>
      <c r="BW259" s="32">
        <v>0</v>
      </c>
      <c r="BX259" s="32">
        <v>0</v>
      </c>
      <c r="BY259" s="32">
        <v>0</v>
      </c>
      <c r="BZ259" s="32">
        <v>0</v>
      </c>
      <c r="CA259" s="32">
        <v>0</v>
      </c>
      <c r="CB259" s="32">
        <v>0</v>
      </c>
      <c r="CC259" s="32">
        <v>0</v>
      </c>
      <c r="CD259" s="32">
        <v>0</v>
      </c>
      <c r="CE259" s="32">
        <v>0</v>
      </c>
      <c r="CF259" s="32">
        <v>0</v>
      </c>
      <c r="CG259" s="33">
        <v>0</v>
      </c>
      <c r="CH259" s="34">
        <v>1</v>
      </c>
    </row>
    <row r="260" spans="1:86" x14ac:dyDescent="0.25">
      <c r="A260" s="9" t="s">
        <v>42</v>
      </c>
      <c r="B260" s="9" t="s">
        <v>20</v>
      </c>
      <c r="C260" s="19">
        <v>0</v>
      </c>
      <c r="D260" s="19" t="s">
        <v>210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29">
        <v>0</v>
      </c>
      <c r="V260" s="29">
        <v>0</v>
      </c>
      <c r="W260" s="29">
        <v>0</v>
      </c>
      <c r="X260" s="29">
        <v>0</v>
      </c>
      <c r="Y260" s="29">
        <v>0</v>
      </c>
      <c r="Z260" s="29">
        <v>0</v>
      </c>
      <c r="AA260" s="29">
        <v>0</v>
      </c>
      <c r="AB260" s="29">
        <v>0</v>
      </c>
      <c r="AC260" s="29">
        <v>0</v>
      </c>
      <c r="AD260" s="29">
        <v>0</v>
      </c>
      <c r="AE260" s="29">
        <v>0</v>
      </c>
      <c r="AF260" s="29">
        <v>0</v>
      </c>
      <c r="AG260" s="29">
        <v>0</v>
      </c>
      <c r="AH260" s="29">
        <v>0</v>
      </c>
      <c r="AI260" s="29">
        <v>0</v>
      </c>
      <c r="AJ260" s="29">
        <v>0</v>
      </c>
      <c r="AK260" s="29">
        <v>0</v>
      </c>
      <c r="AL260" s="29">
        <v>0</v>
      </c>
      <c r="AM260" s="29">
        <v>0</v>
      </c>
      <c r="AN260" s="29">
        <v>0</v>
      </c>
      <c r="AO260" s="29">
        <v>0</v>
      </c>
      <c r="AP260" s="29">
        <v>0</v>
      </c>
      <c r="AQ260" s="29">
        <v>0</v>
      </c>
      <c r="AR260" s="29">
        <v>0</v>
      </c>
      <c r="AS260" s="29">
        <v>0</v>
      </c>
      <c r="AT260" s="29">
        <v>0</v>
      </c>
      <c r="AU260" s="29">
        <v>0</v>
      </c>
      <c r="AV260" s="29">
        <v>0</v>
      </c>
      <c r="AW260" s="29">
        <v>0</v>
      </c>
      <c r="AX260" s="29">
        <v>0</v>
      </c>
      <c r="AY260" s="29">
        <v>0</v>
      </c>
      <c r="AZ260" s="29">
        <v>0</v>
      </c>
      <c r="BA260" s="29">
        <v>0</v>
      </c>
      <c r="BB260" s="29">
        <v>0</v>
      </c>
      <c r="BC260" s="29">
        <v>0</v>
      </c>
      <c r="BD260" s="29">
        <v>0</v>
      </c>
      <c r="BE260" s="29">
        <v>0</v>
      </c>
      <c r="BF260" s="29">
        <v>0</v>
      </c>
      <c r="BG260" s="29">
        <v>0</v>
      </c>
      <c r="BH260" s="29">
        <v>0</v>
      </c>
      <c r="BI260" s="29">
        <v>0</v>
      </c>
      <c r="BJ260" s="29">
        <v>0</v>
      </c>
      <c r="BK260" s="29">
        <v>0</v>
      </c>
      <c r="BL260" s="29">
        <v>0</v>
      </c>
      <c r="BM260" s="29">
        <v>0</v>
      </c>
      <c r="BN260" s="29">
        <v>0</v>
      </c>
      <c r="BO260" s="29">
        <v>0</v>
      </c>
      <c r="BP260" s="29">
        <v>0</v>
      </c>
      <c r="BQ260" s="29">
        <v>0</v>
      </c>
      <c r="BR260" s="29">
        <v>0</v>
      </c>
      <c r="BS260" s="29">
        <v>0</v>
      </c>
      <c r="BT260" s="29">
        <v>0</v>
      </c>
      <c r="BU260" s="29">
        <v>0</v>
      </c>
      <c r="BV260" s="29">
        <v>0</v>
      </c>
      <c r="BW260" s="29">
        <v>0</v>
      </c>
      <c r="BX260" s="29">
        <v>0</v>
      </c>
      <c r="BY260" s="29">
        <v>0</v>
      </c>
      <c r="BZ260" s="29">
        <v>0</v>
      </c>
      <c r="CA260" s="29">
        <v>0</v>
      </c>
      <c r="CB260" s="29">
        <v>0</v>
      </c>
      <c r="CC260" s="29">
        <v>0</v>
      </c>
      <c r="CD260" s="29">
        <v>0</v>
      </c>
      <c r="CE260" s="29">
        <v>0</v>
      </c>
      <c r="CF260" s="29">
        <v>0</v>
      </c>
      <c r="CG260" s="11">
        <v>0</v>
      </c>
      <c r="CH260" s="30">
        <v>0</v>
      </c>
    </row>
    <row r="261" spans="1:86" ht="15.75" thickBot="1" x14ac:dyDescent="0.3">
      <c r="A261" s="17"/>
      <c r="B261" s="17" t="s">
        <v>21</v>
      </c>
      <c r="C261" s="17">
        <v>0</v>
      </c>
      <c r="D261" s="17" t="s">
        <v>210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0</v>
      </c>
      <c r="AL261" s="35">
        <v>0</v>
      </c>
      <c r="AM261" s="35">
        <v>0</v>
      </c>
      <c r="AN261" s="35">
        <v>0</v>
      </c>
      <c r="AO261" s="35">
        <v>0</v>
      </c>
      <c r="AP261" s="35">
        <v>0</v>
      </c>
      <c r="AQ261" s="35">
        <v>0</v>
      </c>
      <c r="AR261" s="35">
        <v>0</v>
      </c>
      <c r="AS261" s="35">
        <v>0</v>
      </c>
      <c r="AT261" s="35">
        <v>0</v>
      </c>
      <c r="AU261" s="35">
        <v>0</v>
      </c>
      <c r="AV261" s="35">
        <v>0</v>
      </c>
      <c r="AW261" s="35">
        <v>0</v>
      </c>
      <c r="AX261" s="35">
        <v>0</v>
      </c>
      <c r="AY261" s="35">
        <v>0</v>
      </c>
      <c r="AZ261" s="35">
        <v>0</v>
      </c>
      <c r="BA261" s="35">
        <v>0</v>
      </c>
      <c r="BB261" s="35">
        <v>0</v>
      </c>
      <c r="BC261" s="35">
        <v>0</v>
      </c>
      <c r="BD261" s="35">
        <v>0</v>
      </c>
      <c r="BE261" s="35">
        <v>0</v>
      </c>
      <c r="BF261" s="35">
        <v>0</v>
      </c>
      <c r="BG261" s="35">
        <v>0</v>
      </c>
      <c r="BH261" s="35">
        <v>0</v>
      </c>
      <c r="BI261" s="35">
        <v>0</v>
      </c>
      <c r="BJ261" s="35">
        <v>0</v>
      </c>
      <c r="BK261" s="35">
        <v>0</v>
      </c>
      <c r="BL261" s="35">
        <v>0</v>
      </c>
      <c r="BM261" s="35">
        <v>0</v>
      </c>
      <c r="BN261" s="35">
        <v>0</v>
      </c>
      <c r="BO261" s="35">
        <v>0</v>
      </c>
      <c r="BP261" s="35">
        <v>0</v>
      </c>
      <c r="BQ261" s="35">
        <v>0</v>
      </c>
      <c r="BR261" s="35">
        <v>0</v>
      </c>
      <c r="BS261" s="35">
        <v>0</v>
      </c>
      <c r="BT261" s="35">
        <v>0</v>
      </c>
      <c r="BU261" s="35">
        <v>0</v>
      </c>
      <c r="BV261" s="35">
        <v>0</v>
      </c>
      <c r="BW261" s="35">
        <v>0</v>
      </c>
      <c r="BX261" s="35">
        <v>0</v>
      </c>
      <c r="BY261" s="35">
        <v>0</v>
      </c>
      <c r="BZ261" s="35">
        <v>0</v>
      </c>
      <c r="CA261" s="35">
        <v>0</v>
      </c>
      <c r="CB261" s="35">
        <v>0</v>
      </c>
      <c r="CC261" s="35">
        <v>0</v>
      </c>
      <c r="CD261" s="35">
        <v>0</v>
      </c>
      <c r="CE261" s="35">
        <v>0</v>
      </c>
      <c r="CF261" s="35">
        <v>0</v>
      </c>
      <c r="CG261" s="36">
        <v>0</v>
      </c>
      <c r="CH261" s="34">
        <v>0</v>
      </c>
    </row>
    <row r="262" spans="1:86" ht="15.75" thickTop="1" x14ac:dyDescent="0.25">
      <c r="A262" s="19" t="s">
        <v>44</v>
      </c>
      <c r="B262" s="19" t="s">
        <v>20</v>
      </c>
      <c r="C262" s="19">
        <v>0</v>
      </c>
      <c r="D262" s="19">
        <v>0</v>
      </c>
      <c r="E262" s="19">
        <v>6</v>
      </c>
      <c r="F262" s="19">
        <v>3</v>
      </c>
      <c r="G262" s="19">
        <v>1</v>
      </c>
      <c r="H262" s="19">
        <v>10</v>
      </c>
      <c r="I262" s="19">
        <v>0</v>
      </c>
      <c r="J262" s="19">
        <v>14</v>
      </c>
      <c r="K262" s="19">
        <v>5</v>
      </c>
      <c r="L262" s="19">
        <v>1</v>
      </c>
      <c r="M262" s="19">
        <v>18</v>
      </c>
      <c r="N262" s="19">
        <v>0</v>
      </c>
      <c r="O262" s="19">
        <v>3</v>
      </c>
      <c r="P262" s="19">
        <v>2</v>
      </c>
      <c r="Q262" s="19">
        <v>3</v>
      </c>
      <c r="R262" s="19">
        <v>9</v>
      </c>
      <c r="S262" s="19">
        <v>4</v>
      </c>
      <c r="T262" s="19">
        <v>0</v>
      </c>
      <c r="U262" s="19">
        <v>5</v>
      </c>
      <c r="V262" s="19">
        <v>4</v>
      </c>
      <c r="W262" s="19">
        <v>0</v>
      </c>
      <c r="X262" s="19">
        <v>1</v>
      </c>
      <c r="Y262" s="19">
        <v>1</v>
      </c>
      <c r="Z262" s="19">
        <v>0</v>
      </c>
      <c r="AA262" s="19">
        <v>0</v>
      </c>
      <c r="AB262" s="19">
        <v>3</v>
      </c>
      <c r="AC262" s="19">
        <v>3</v>
      </c>
      <c r="AD262" s="19">
        <v>3</v>
      </c>
      <c r="AE262" s="19">
        <v>4</v>
      </c>
      <c r="AF262" s="19">
        <v>0</v>
      </c>
      <c r="AG262" s="19">
        <v>0</v>
      </c>
      <c r="AH262" s="19">
        <v>0</v>
      </c>
      <c r="AI262" s="19">
        <v>3</v>
      </c>
      <c r="AJ262" s="19">
        <v>2</v>
      </c>
      <c r="AK262" s="19">
        <v>1</v>
      </c>
      <c r="AL262" s="19">
        <v>2</v>
      </c>
      <c r="AM262" s="19">
        <v>1</v>
      </c>
      <c r="AN262" s="19">
        <v>0</v>
      </c>
      <c r="AO262" s="19">
        <v>20</v>
      </c>
      <c r="AP262" s="19">
        <v>1</v>
      </c>
      <c r="AQ262" s="19">
        <v>1</v>
      </c>
      <c r="AR262" s="19">
        <v>10</v>
      </c>
      <c r="AS262" s="19">
        <v>5</v>
      </c>
      <c r="AT262" s="19">
        <v>0</v>
      </c>
      <c r="AU262" s="19">
        <v>4</v>
      </c>
      <c r="AV262" s="19">
        <v>0</v>
      </c>
      <c r="AW262" s="19">
        <v>1</v>
      </c>
      <c r="AX262" s="19">
        <v>1</v>
      </c>
      <c r="AY262" s="19">
        <v>5</v>
      </c>
      <c r="AZ262" s="19">
        <v>1</v>
      </c>
      <c r="BA262" s="19">
        <v>1</v>
      </c>
      <c r="BB262" s="19">
        <v>0</v>
      </c>
      <c r="BC262" s="19">
        <v>0</v>
      </c>
      <c r="BD262" s="19">
        <v>10</v>
      </c>
      <c r="BE262" s="19">
        <v>38</v>
      </c>
      <c r="BF262" s="19">
        <v>0</v>
      </c>
      <c r="BG262" s="19">
        <v>10</v>
      </c>
      <c r="BH262" s="19">
        <v>4</v>
      </c>
      <c r="BI262" s="19">
        <v>0</v>
      </c>
      <c r="BJ262" s="19">
        <v>266</v>
      </c>
      <c r="BK262" s="19">
        <v>4</v>
      </c>
      <c r="BL262" s="19">
        <v>2</v>
      </c>
      <c r="BM262" s="19">
        <v>0</v>
      </c>
      <c r="BN262" s="19">
        <v>13</v>
      </c>
      <c r="BO262" s="19">
        <v>17</v>
      </c>
      <c r="BP262" s="19">
        <v>0</v>
      </c>
      <c r="BQ262" s="19">
        <v>2</v>
      </c>
      <c r="BR262" s="19">
        <v>1</v>
      </c>
      <c r="BS262" s="19">
        <v>18</v>
      </c>
      <c r="BT262" s="19">
        <v>41</v>
      </c>
      <c r="BU262" s="19">
        <v>9</v>
      </c>
      <c r="BV262" s="19">
        <v>16</v>
      </c>
      <c r="BW262" s="19">
        <v>0</v>
      </c>
      <c r="BX262" s="19">
        <v>0</v>
      </c>
      <c r="BY262" s="19">
        <v>29</v>
      </c>
      <c r="BZ262" s="19">
        <v>2</v>
      </c>
      <c r="CA262" s="19">
        <v>11</v>
      </c>
      <c r="CB262" s="19">
        <v>25</v>
      </c>
      <c r="CC262" s="19">
        <v>10</v>
      </c>
      <c r="CD262" s="19">
        <v>54</v>
      </c>
      <c r="CE262" s="19">
        <v>0</v>
      </c>
      <c r="CF262" s="19">
        <v>3</v>
      </c>
      <c r="CG262" s="19">
        <v>3</v>
      </c>
      <c r="CH262" s="21">
        <v>750</v>
      </c>
    </row>
    <row r="263" spans="1:86" ht="15.75" thickBot="1" x14ac:dyDescent="0.3">
      <c r="A263" s="31"/>
      <c r="B263" s="31" t="s">
        <v>21</v>
      </c>
      <c r="C263" s="31">
        <v>0</v>
      </c>
      <c r="D263" s="31">
        <v>0</v>
      </c>
      <c r="E263" s="31">
        <v>0</v>
      </c>
      <c r="F263" s="31">
        <v>0</v>
      </c>
      <c r="G263" s="31">
        <v>0</v>
      </c>
      <c r="H263" s="31">
        <v>37</v>
      </c>
      <c r="I263" s="31">
        <v>0</v>
      </c>
      <c r="J263" s="31">
        <v>1</v>
      </c>
      <c r="K263" s="31">
        <v>2</v>
      </c>
      <c r="L263" s="31">
        <v>0</v>
      </c>
      <c r="M263" s="31">
        <v>4</v>
      </c>
      <c r="N263" s="31">
        <v>1</v>
      </c>
      <c r="O263" s="31">
        <v>7</v>
      </c>
      <c r="P263" s="31">
        <v>0</v>
      </c>
      <c r="Q263" s="31">
        <v>1</v>
      </c>
      <c r="R263" s="31">
        <v>0</v>
      </c>
      <c r="S263" s="31">
        <v>2</v>
      </c>
      <c r="T263" s="31">
        <v>1</v>
      </c>
      <c r="U263" s="31">
        <v>0</v>
      </c>
      <c r="V263" s="31">
        <v>0</v>
      </c>
      <c r="W263" s="31">
        <v>0</v>
      </c>
      <c r="X263" s="31">
        <v>4</v>
      </c>
      <c r="Y263" s="31">
        <v>0</v>
      </c>
      <c r="Z263" s="31">
        <v>0</v>
      </c>
      <c r="AA263" s="31">
        <v>0</v>
      </c>
      <c r="AB263" s="31">
        <v>1</v>
      </c>
      <c r="AC263" s="31">
        <v>0</v>
      </c>
      <c r="AD263" s="31">
        <v>0</v>
      </c>
      <c r="AE263" s="31">
        <v>0</v>
      </c>
      <c r="AF263" s="31">
        <v>0</v>
      </c>
      <c r="AG263" s="31">
        <v>0</v>
      </c>
      <c r="AH263" s="31">
        <v>2</v>
      </c>
      <c r="AI263" s="31">
        <v>1</v>
      </c>
      <c r="AJ263" s="31">
        <v>0</v>
      </c>
      <c r="AK263" s="31">
        <v>0</v>
      </c>
      <c r="AL263" s="31">
        <v>0</v>
      </c>
      <c r="AM263" s="31">
        <v>0</v>
      </c>
      <c r="AN263" s="31">
        <v>0</v>
      </c>
      <c r="AO263" s="31">
        <v>1</v>
      </c>
      <c r="AP263" s="31">
        <v>3</v>
      </c>
      <c r="AQ263" s="31">
        <v>13</v>
      </c>
      <c r="AR263" s="31">
        <v>5</v>
      </c>
      <c r="AS263" s="31">
        <v>5</v>
      </c>
      <c r="AT263" s="31">
        <v>0</v>
      </c>
      <c r="AU263" s="31">
        <v>2</v>
      </c>
      <c r="AV263" s="31">
        <v>0</v>
      </c>
      <c r="AW263" s="31">
        <v>0</v>
      </c>
      <c r="AX263" s="31">
        <v>10</v>
      </c>
      <c r="AY263" s="31">
        <v>13</v>
      </c>
      <c r="AZ263" s="31">
        <v>0</v>
      </c>
      <c r="BA263" s="31">
        <v>7</v>
      </c>
      <c r="BB263" s="31">
        <v>0</v>
      </c>
      <c r="BC263" s="31">
        <v>0</v>
      </c>
      <c r="BD263" s="31">
        <v>0</v>
      </c>
      <c r="BE263" s="31">
        <v>12</v>
      </c>
      <c r="BF263" s="31">
        <v>0</v>
      </c>
      <c r="BG263" s="31">
        <v>1</v>
      </c>
      <c r="BH263" s="31">
        <v>1</v>
      </c>
      <c r="BI263" s="31">
        <v>1</v>
      </c>
      <c r="BJ263" s="31">
        <v>204</v>
      </c>
      <c r="BK263" s="31">
        <v>1</v>
      </c>
      <c r="BL263" s="31">
        <v>0</v>
      </c>
      <c r="BM263" s="31">
        <v>0</v>
      </c>
      <c r="BN263" s="31">
        <v>3</v>
      </c>
      <c r="BO263" s="31">
        <v>2</v>
      </c>
      <c r="BP263" s="31">
        <v>1</v>
      </c>
      <c r="BQ263" s="31">
        <v>2</v>
      </c>
      <c r="BR263" s="31">
        <v>0</v>
      </c>
      <c r="BS263" s="31">
        <v>2</v>
      </c>
      <c r="BT263" s="31">
        <v>239</v>
      </c>
      <c r="BU263" s="31">
        <v>0</v>
      </c>
      <c r="BV263" s="31">
        <v>13</v>
      </c>
      <c r="BW263" s="31">
        <v>2</v>
      </c>
      <c r="BX263" s="31">
        <v>1</v>
      </c>
      <c r="BY263" s="31">
        <v>20</v>
      </c>
      <c r="BZ263" s="31">
        <v>1</v>
      </c>
      <c r="CA263" s="31">
        <v>5</v>
      </c>
      <c r="CB263" s="31">
        <v>11</v>
      </c>
      <c r="CC263" s="31">
        <v>8</v>
      </c>
      <c r="CD263" s="31">
        <v>0</v>
      </c>
      <c r="CE263" s="31">
        <v>1</v>
      </c>
      <c r="CF263" s="31">
        <v>0</v>
      </c>
      <c r="CG263" s="31">
        <v>2</v>
      </c>
      <c r="CH263" s="37">
        <v>656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FYTD</vt:lpstr>
    </vt:vector>
  </TitlesOfParts>
  <Company>University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Gould</dc:creator>
  <cp:lastModifiedBy>Christopher Gould</cp:lastModifiedBy>
  <cp:lastPrinted>2014-10-17T21:33:21Z</cp:lastPrinted>
  <dcterms:created xsi:type="dcterms:W3CDTF">2014-09-03T19:56:38Z</dcterms:created>
  <dcterms:modified xsi:type="dcterms:W3CDTF">2018-11-06T21:41:51Z</dcterms:modified>
</cp:coreProperties>
</file>